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5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ENFLO01\Documents\"/>
    </mc:Choice>
  </mc:AlternateContent>
  <bookViews>
    <workbookView xWindow="-15" yWindow="3105" windowWidth="15480" windowHeight="3120"/>
  </bookViews>
  <sheets>
    <sheet name="ACCUEIL" sheetId="6" r:id="rId1"/>
    <sheet name="Feuil1" sheetId="1" r:id="rId2"/>
    <sheet name="TEMPS" sheetId="2" r:id="rId3"/>
    <sheet name="Feuil3" sheetId="8" state="hidden" r:id="rId4"/>
    <sheet name="Feuil4" sheetId="9" state="hidden" r:id="rId5"/>
    <sheet name="Table de TRIGRAMMES" sheetId="7" r:id="rId6"/>
  </sheets>
  <externalReferences>
    <externalReference r:id="rId7"/>
  </externalReferences>
  <definedNames>
    <definedName name="_xlnm._FilterDatabase" localSheetId="1" hidden="1">Feuil1!$C$58:$C$67</definedName>
    <definedName name="Sélectionner_le_motif">Feuil1!$C$55:$C$58</definedName>
    <definedName name="tableau1" localSheetId="4">TEMPS!#REF!</definedName>
    <definedName name="tableau1">TEMPS!#REF!</definedName>
    <definedName name="YEAR_TASK" localSheetId="4">#REF!</definedName>
    <definedName name="YEAR_TASK">#REF!</definedName>
    <definedName name="_xlnm.Print_Area" localSheetId="1">Feuil1!$A$1:$Q$40</definedName>
  </definedNames>
  <calcPr calcId="162913"/>
</workbook>
</file>

<file path=xl/calcChain.xml><?xml version="1.0" encoding="utf-8"?>
<calcChain xmlns="http://schemas.openxmlformats.org/spreadsheetml/2006/main">
  <c r="D3" i="2" l="1"/>
  <c r="E3" i="2" s="1"/>
  <c r="F3" i="2" s="1"/>
  <c r="H3" i="2"/>
  <c r="H2" i="2" l="1"/>
  <c r="D2" i="2" l="1"/>
  <c r="E2" i="2" l="1"/>
  <c r="F2" i="2" s="1"/>
  <c r="E2" i="8" l="1"/>
  <c r="E3" i="8"/>
  <c r="E4" i="8"/>
  <c r="E5" i="8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53" i="8"/>
  <c r="E54" i="8"/>
  <c r="E55" i="8"/>
  <c r="E56" i="8"/>
  <c r="E57" i="8"/>
  <c r="E58" i="8"/>
  <c r="E59" i="8"/>
  <c r="E60" i="8"/>
  <c r="E61" i="8"/>
  <c r="E62" i="8"/>
  <c r="E63" i="8"/>
  <c r="E64" i="8"/>
  <c r="E65" i="8"/>
  <c r="E66" i="8"/>
  <c r="E67" i="8"/>
  <c r="E68" i="8"/>
  <c r="E69" i="8"/>
  <c r="E70" i="8"/>
  <c r="E71" i="8"/>
  <c r="E72" i="8"/>
  <c r="E73" i="8"/>
  <c r="E74" i="8"/>
  <c r="E75" i="8"/>
  <c r="E76" i="8"/>
  <c r="E77" i="8"/>
  <c r="E78" i="8"/>
  <c r="E79" i="8"/>
  <c r="E80" i="8"/>
  <c r="E81" i="8"/>
  <c r="E82" i="8"/>
  <c r="E83" i="8"/>
  <c r="E84" i="8"/>
  <c r="E85" i="8"/>
  <c r="E86" i="8"/>
  <c r="E87" i="8"/>
  <c r="E88" i="8"/>
  <c r="E89" i="8"/>
  <c r="E90" i="8"/>
  <c r="E91" i="8"/>
  <c r="E92" i="8"/>
  <c r="E93" i="8"/>
  <c r="E94" i="8"/>
  <c r="E95" i="8"/>
  <c r="E96" i="8"/>
  <c r="E97" i="8"/>
  <c r="E98" i="8"/>
  <c r="E99" i="8"/>
  <c r="E100" i="8"/>
  <c r="E101" i="8"/>
  <c r="E102" i="8"/>
  <c r="E103" i="8"/>
  <c r="E104" i="8"/>
  <c r="E105" i="8"/>
  <c r="E106" i="8"/>
  <c r="E107" i="8"/>
  <c r="E108" i="8"/>
  <c r="E109" i="8"/>
  <c r="E110" i="8"/>
  <c r="E111" i="8"/>
  <c r="E112" i="8"/>
  <c r="E113" i="8"/>
  <c r="E114" i="8"/>
  <c r="E115" i="8"/>
  <c r="E116" i="8"/>
  <c r="E117" i="8"/>
  <c r="E118" i="8"/>
  <c r="E119" i="8"/>
  <c r="E120" i="8"/>
  <c r="E121" i="8"/>
  <c r="E122" i="8"/>
  <c r="E123" i="8"/>
  <c r="E124" i="8"/>
  <c r="E125" i="8"/>
  <c r="E126" i="8"/>
  <c r="E127" i="8"/>
  <c r="E128" i="8"/>
  <c r="E129" i="8"/>
  <c r="E130" i="8"/>
  <c r="E131" i="8"/>
  <c r="E132" i="8"/>
  <c r="E133" i="8"/>
  <c r="E134" i="8"/>
  <c r="E135" i="8"/>
  <c r="E136" i="8"/>
  <c r="E137" i="8"/>
  <c r="E138" i="8"/>
  <c r="E139" i="8"/>
  <c r="E140" i="8"/>
  <c r="E141" i="8"/>
  <c r="E142" i="8"/>
  <c r="E143" i="8"/>
  <c r="E144" i="8"/>
  <c r="E145" i="8"/>
  <c r="E146" i="8"/>
  <c r="E147" i="8"/>
  <c r="E148" i="8"/>
  <c r="E149" i="8"/>
  <c r="E150" i="8"/>
  <c r="E151" i="8"/>
  <c r="E152" i="8"/>
  <c r="E153" i="8"/>
  <c r="E154" i="8"/>
  <c r="E155" i="8"/>
  <c r="E156" i="8"/>
  <c r="E157" i="8"/>
  <c r="E158" i="8"/>
  <c r="E159" i="8"/>
  <c r="E160" i="8"/>
  <c r="E161" i="8"/>
  <c r="E162" i="8"/>
  <c r="E163" i="8"/>
  <c r="E164" i="8"/>
  <c r="E165" i="8"/>
  <c r="E166" i="8"/>
  <c r="E167" i="8"/>
  <c r="E168" i="8"/>
  <c r="E169" i="8"/>
  <c r="E170" i="8"/>
  <c r="E171" i="8"/>
  <c r="E172" i="8"/>
  <c r="E173" i="8"/>
  <c r="E174" i="8"/>
  <c r="E175" i="8"/>
  <c r="E176" i="8"/>
  <c r="E177" i="8"/>
  <c r="E178" i="8"/>
  <c r="E179" i="8"/>
  <c r="E180" i="8"/>
  <c r="E181" i="8"/>
  <c r="E182" i="8"/>
  <c r="E183" i="8"/>
  <c r="E184" i="8"/>
  <c r="E185" i="8"/>
  <c r="E186" i="8"/>
  <c r="E187" i="8"/>
  <c r="E188" i="8"/>
  <c r="E189" i="8"/>
  <c r="E190" i="8"/>
  <c r="E191" i="8"/>
  <c r="E192" i="8"/>
  <c r="E193" i="8"/>
  <c r="E194" i="8"/>
  <c r="E195" i="8"/>
  <c r="E196" i="8"/>
  <c r="E197" i="8"/>
  <c r="E198" i="8"/>
  <c r="E199" i="8"/>
  <c r="E200" i="8"/>
  <c r="E201" i="8"/>
  <c r="E202" i="8"/>
  <c r="E203" i="8"/>
  <c r="E204" i="8"/>
  <c r="E205" i="8"/>
  <c r="E206" i="8"/>
  <c r="E207" i="8"/>
  <c r="E208" i="8"/>
  <c r="E209" i="8"/>
  <c r="E210" i="8"/>
  <c r="E211" i="8"/>
  <c r="E212" i="8"/>
  <c r="E213" i="8"/>
  <c r="E214" i="8"/>
  <c r="E215" i="8"/>
  <c r="E216" i="8"/>
  <c r="E217" i="8"/>
  <c r="E218" i="8"/>
  <c r="E219" i="8"/>
  <c r="E220" i="8"/>
  <c r="E221" i="8"/>
  <c r="E222" i="8"/>
  <c r="E223" i="8"/>
  <c r="E224" i="8"/>
  <c r="E225" i="8"/>
  <c r="E226" i="8"/>
  <c r="E227" i="8"/>
  <c r="E228" i="8"/>
  <c r="E229" i="8"/>
  <c r="E230" i="8"/>
  <c r="E231" i="8"/>
  <c r="E232" i="8"/>
  <c r="E233" i="8"/>
  <c r="E234" i="8"/>
  <c r="E235" i="8"/>
  <c r="E236" i="8"/>
  <c r="E237" i="8"/>
  <c r="E238" i="8"/>
  <c r="E239" i="8"/>
  <c r="E240" i="8"/>
  <c r="G3" i="1" l="1"/>
  <c r="Q26" i="1" l="1"/>
  <c r="Q31" i="1"/>
  <c r="Q29" i="1"/>
  <c r="Q30" i="1"/>
  <c r="Q28" i="1"/>
  <c r="Q27" i="1"/>
  <c r="Q25" i="1"/>
  <c r="Q24" i="1"/>
  <c r="J37" i="1"/>
  <c r="J36" i="1"/>
  <c r="J35" i="1"/>
  <c r="J34" i="1"/>
  <c r="J33" i="1"/>
  <c r="K34" i="1"/>
  <c r="L34" i="1"/>
  <c r="M34" i="1"/>
  <c r="N34" i="1"/>
  <c r="O34" i="1"/>
  <c r="P34" i="1"/>
  <c r="P37" i="1"/>
  <c r="O37" i="1"/>
  <c r="N37" i="1"/>
  <c r="P36" i="1"/>
  <c r="O36" i="1"/>
  <c r="N36" i="1"/>
  <c r="P35" i="1"/>
  <c r="O35" i="1"/>
  <c r="N35" i="1"/>
  <c r="O33" i="1"/>
  <c r="P33" i="1"/>
  <c r="K35" i="1"/>
  <c r="L35" i="1"/>
  <c r="M35" i="1"/>
  <c r="K36" i="1"/>
  <c r="L36" i="1"/>
  <c r="M36" i="1"/>
  <c r="K37" i="1"/>
  <c r="L37" i="1"/>
  <c r="M37" i="1"/>
  <c r="Q21" i="1"/>
  <c r="Q22" i="1"/>
  <c r="K33" i="1"/>
  <c r="L33" i="1"/>
  <c r="M33" i="1"/>
  <c r="N33" i="1"/>
  <c r="J4" i="1"/>
  <c r="Q34" i="1"/>
  <c r="Q37" i="1"/>
  <c r="Q35" i="1"/>
  <c r="Q33" i="1"/>
  <c r="Q36" i="1"/>
  <c r="J9" i="1" l="1"/>
  <c r="J8" i="1"/>
  <c r="K4" i="1"/>
  <c r="K9" i="1" l="1"/>
  <c r="K8" i="1"/>
  <c r="L4" i="1"/>
  <c r="J23" i="1"/>
  <c r="J32" i="1"/>
  <c r="L9" i="1" l="1"/>
  <c r="L8" i="1"/>
  <c r="M4" i="1"/>
  <c r="M9" i="1" l="1"/>
  <c r="M8" i="1"/>
  <c r="L23" i="1"/>
  <c r="L32" i="1"/>
  <c r="K32" i="1"/>
  <c r="K23" i="1"/>
  <c r="N4" i="1"/>
  <c r="N9" i="1" l="1"/>
  <c r="N8" i="1"/>
  <c r="O4" i="1"/>
  <c r="O9" i="1" l="1"/>
  <c r="O8" i="1"/>
  <c r="N23" i="1"/>
  <c r="N32" i="1"/>
  <c r="P4" i="1"/>
  <c r="P9" i="1" l="1"/>
  <c r="Q9" i="1" s="1"/>
  <c r="P8" i="1"/>
  <c r="Q8" i="1" s="1"/>
  <c r="O23" i="1"/>
  <c r="Q13" i="1"/>
  <c r="Q17" i="1"/>
  <c r="Q11" i="1"/>
  <c r="Q10" i="1"/>
  <c r="Q15" i="1"/>
  <c r="Q14" i="1"/>
  <c r="Q12" i="1"/>
  <c r="Q19" i="1"/>
  <c r="Q18" i="1"/>
  <c r="O32" i="1"/>
  <c r="M32" i="1"/>
  <c r="M23" i="1"/>
  <c r="Q20" i="1" l="1"/>
  <c r="Q16" i="1"/>
  <c r="P32" i="1" l="1"/>
  <c r="Q32" i="1" s="1"/>
  <c r="P23" i="1"/>
  <c r="Q23" i="1" s="1"/>
</calcChain>
</file>

<file path=xl/comments1.xml><?xml version="1.0" encoding="utf-8"?>
<comments xmlns="http://schemas.openxmlformats.org/spreadsheetml/2006/main">
  <authors>
    <author>Didier Marnat</author>
    <author>CLAIR Juliette</author>
    <author>Clair Juliette</author>
  </authors>
  <commentList>
    <comment ref="J4" authorId="0" shapeId="0">
      <text>
        <r>
          <rPr>
            <sz val="8"/>
            <color indexed="81"/>
            <rFont val="Tahoma"/>
            <family val="2"/>
          </rPr>
          <t xml:space="preserve">LES JOURS SONT AUTOMATIQUES
SAISIR LA CASE : COMMENCANT LE
</t>
        </r>
      </text>
    </comment>
    <comment ref="E8" authorId="1" shapeId="0">
      <text>
        <r>
          <rPr>
            <b/>
            <sz val="9"/>
            <color indexed="81"/>
            <rFont val="Tahoma"/>
            <family val="2"/>
          </rPr>
          <t>CLAIR Juliette: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Mandatory if job number specified</t>
        </r>
      </text>
    </comment>
    <comment ref="F8" authorId="1" shapeId="0">
      <text>
        <r>
          <rPr>
            <b/>
            <sz val="9"/>
            <color indexed="81"/>
            <rFont val="Tahoma"/>
            <family val="2"/>
          </rPr>
          <t>CLAIR Juliette: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 xml:space="preserve">If code </t>
        </r>
        <r>
          <rPr>
            <b/>
            <sz val="12"/>
            <color indexed="81"/>
            <rFont val="Tahoma"/>
            <family val="2"/>
          </rPr>
          <t>201</t>
        </r>
        <r>
          <rPr>
            <sz val="12"/>
            <color indexed="81"/>
            <rFont val="Tahoma"/>
            <family val="2"/>
          </rPr>
          <t>, specify the destinations as follow : departure-city/arrival-city</t>
        </r>
      </text>
    </comment>
    <comment ref="N24" authorId="1" shapeId="0">
      <text>
        <r>
          <rPr>
            <b/>
            <sz val="9"/>
            <color indexed="81"/>
            <rFont val="Tahoma"/>
            <family val="2"/>
          </rPr>
          <t>CLAIR Juliette: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Fil in absences in DAYS: 1 or 0,5</t>
        </r>
      </text>
    </comment>
    <comment ref="C27" authorId="2" shapeId="0">
      <text>
        <r>
          <rPr>
            <b/>
            <sz val="8"/>
            <color indexed="81"/>
            <rFont val="Tahoma"/>
            <family val="2"/>
          </rPr>
          <t xml:space="preserve">Select:
</t>
        </r>
        <r>
          <rPr>
            <sz val="8"/>
            <color indexed="81"/>
            <rFont val="Tahoma"/>
            <family val="2"/>
          </rPr>
          <t>Naissance/Delivery
Mariage/Marriage
Décès/Death
Détente/Compensation day</t>
        </r>
      </text>
    </comment>
    <comment ref="C28" authorId="2" shapeId="0">
      <text>
        <r>
          <rPr>
            <b/>
            <sz val="8"/>
            <color indexed="81"/>
            <rFont val="Tahoma"/>
            <family val="2"/>
          </rPr>
          <t xml:space="preserve">Select:
</t>
        </r>
        <r>
          <rPr>
            <sz val="8"/>
            <color indexed="81"/>
            <rFont val="Tahoma"/>
            <family val="2"/>
          </rPr>
          <t>Maladie/Sickness
Enfant Malade
Maternité/Maternity
Paternité/Paternity</t>
        </r>
      </text>
    </comment>
  </commentList>
</comments>
</file>

<file path=xl/sharedStrings.xml><?xml version="1.0" encoding="utf-8"?>
<sst xmlns="http://schemas.openxmlformats.org/spreadsheetml/2006/main" count="100" uniqueCount="89">
  <si>
    <t>CODE</t>
  </si>
  <si>
    <t>GENERAL</t>
  </si>
  <si>
    <t>TOTAL</t>
  </si>
  <si>
    <t>GE</t>
  </si>
  <si>
    <t>CP</t>
  </si>
  <si>
    <t>FE</t>
  </si>
  <si>
    <t>AA</t>
  </si>
  <si>
    <t>FO</t>
  </si>
  <si>
    <t>Pour les Cadres</t>
  </si>
  <si>
    <t>CSS</t>
  </si>
  <si>
    <t>CONV</t>
  </si>
  <si>
    <t>Récup. des heures supplémentaires 
Pour les Non Cadres</t>
  </si>
  <si>
    <t>ENFANT MALADE</t>
  </si>
  <si>
    <t>MA</t>
  </si>
  <si>
    <t>ABSENCES</t>
  </si>
  <si>
    <t>GENE-RAL</t>
  </si>
  <si>
    <t>TOTAL DES JOURS DE CONGES PAYES</t>
  </si>
  <si>
    <t>TOTAL DES JOURS TRAVAILLES (JT)</t>
  </si>
  <si>
    <t>TOTAL DES JOURS D'ARRET MALADIE</t>
  </si>
  <si>
    <t>TOTAL DES JOURS CONVENTIONNELS</t>
  </si>
  <si>
    <t>TOTAL DES JOURS CONGE SANS SOLDE</t>
  </si>
  <si>
    <t>TOTAL DES JOURS DE REPOS (RTT)</t>
  </si>
  <si>
    <t>RTT</t>
  </si>
  <si>
    <t>RE</t>
  </si>
  <si>
    <t>WEEKLY TIME SHEET
WORKED DAYS AND HOURS</t>
  </si>
  <si>
    <t>Week number</t>
  </si>
  <si>
    <t>Starting on</t>
  </si>
  <si>
    <t>Name</t>
  </si>
  <si>
    <t>JOBS/PROJECTS</t>
  </si>
  <si>
    <t>TOTAL WORKED HOURS</t>
  </si>
  <si>
    <t>FORMATION/TRAINING</t>
  </si>
  <si>
    <t>MONDAY
DATE</t>
  </si>
  <si>
    <t>TUESDAY
DATE</t>
  </si>
  <si>
    <t>WEDNES.
DATE</t>
  </si>
  <si>
    <t>THURSDAY
DATE</t>
  </si>
  <si>
    <t>FRIDAY
DATE</t>
  </si>
  <si>
    <t>SATURDAY
DATE</t>
  </si>
  <si>
    <t>SUNDAY
DATE</t>
  </si>
  <si>
    <t>EMPLOYEE SIGNATURE</t>
  </si>
  <si>
    <t>MANAGER VISA/APPROBATION</t>
  </si>
  <si>
    <t>FERIE/NATIONAL HOLIDAY</t>
  </si>
  <si>
    <t>France 
JOUR DE REPOS (RTT)</t>
  </si>
  <si>
    <t>France
JOUR DE REPOS (RE)</t>
  </si>
  <si>
    <t>France
ABSENCE AUTORISEE</t>
  </si>
  <si>
    <r>
      <rPr>
        <sz val="9"/>
        <rFont val="Arial"/>
        <family val="2"/>
      </rPr>
      <t>France - Cadres</t>
    </r>
    <r>
      <rPr>
        <b/>
        <sz val="12"/>
        <rFont val="Arial"/>
        <family val="2"/>
      </rPr>
      <t xml:space="preserve">
FORFAIT JOURS</t>
    </r>
  </si>
  <si>
    <t>Maladie/Sickness, Enfant malade, Paternité/Paternity, Maternité/Maternity</t>
  </si>
  <si>
    <t>NAISSANCE / DELIVERY</t>
  </si>
  <si>
    <t>MARIAGE / MARRIAGE</t>
  </si>
  <si>
    <t>DECES / DEATH</t>
  </si>
  <si>
    <t>DETENTE / COMPENSATION DAY</t>
  </si>
  <si>
    <t>MALADIE / SICKNESS</t>
  </si>
  <si>
    <t>PATERNITE / PATERNITY</t>
  </si>
  <si>
    <t>MATERNITE / MATERNITY</t>
  </si>
  <si>
    <t>CONGES PAYES / HOLIDAYS</t>
  </si>
  <si>
    <t>CONGES SANS SOLDE / UNPAID LEAVE</t>
  </si>
  <si>
    <t>ANNEE</t>
  </si>
  <si>
    <t>JOUR</t>
  </si>
  <si>
    <t>SEMAINE</t>
  </si>
  <si>
    <t>ABREVIATION</t>
  </si>
  <si>
    <t>N° AFFAIRE</t>
  </si>
  <si>
    <t>N° PLAN</t>
  </si>
  <si>
    <t>HEURES</t>
  </si>
  <si>
    <t>CODE TABLE</t>
  </si>
  <si>
    <t>TIME SHEETS</t>
  </si>
  <si>
    <t>NOM</t>
  </si>
  <si>
    <t>jour1</t>
  </si>
  <si>
    <t>TASK NUMBER</t>
  </si>
  <si>
    <t>JOB OR PROJECT 
NUMBER</t>
  </si>
  <si>
    <t>102</t>
  </si>
  <si>
    <t>1300</t>
  </si>
  <si>
    <t>300-900-010</t>
  </si>
  <si>
    <t>1301</t>
  </si>
  <si>
    <t>date</t>
  </si>
  <si>
    <t>n° jour</t>
  </si>
  <si>
    <t>mois</t>
  </si>
  <si>
    <t>Ali BABA</t>
  </si>
  <si>
    <t>ABA</t>
  </si>
  <si>
    <t>Julien SOREL</t>
  </si>
  <si>
    <t>JSO</t>
  </si>
  <si>
    <t>Jules VERNE</t>
  </si>
  <si>
    <t>JVE</t>
  </si>
  <si>
    <t>Frank SHARKO</t>
  </si>
  <si>
    <t>FSH</t>
  </si>
  <si>
    <t>Lucie HENNEBELLE</t>
  </si>
  <si>
    <t>LHE</t>
  </si>
  <si>
    <t>Cruella DENFER</t>
  </si>
  <si>
    <t>CDE</t>
  </si>
  <si>
    <t>James CHARMING</t>
  </si>
  <si>
    <t>JCH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</si>
</sst>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"/>
    <numFmt numFmtId="165" formatCode="m/d/yyyy"/>
  </numFmts>
  <fonts count="39">
    <font>
      <sz val="10"/>
      <name val="Arial"/>
    </font>
    <font>
      <sz val="10"/>
      <color theme="1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8"/>
      <color indexed="81"/>
      <name val="Tahoma"/>
      <family val="2"/>
    </font>
    <font>
      <sz val="9"/>
      <name val="Arial"/>
      <family val="2"/>
    </font>
    <font>
      <b/>
      <sz val="8"/>
      <name val="Arial"/>
      <family val="2"/>
    </font>
    <font>
      <sz val="10"/>
      <color indexed="9"/>
      <name val="Arial"/>
      <family val="2"/>
    </font>
    <font>
      <sz val="10"/>
      <color indexed="22"/>
      <name val="Arial"/>
      <family val="2"/>
    </font>
    <font>
      <sz val="7"/>
      <name val="Arial"/>
      <family val="2"/>
    </font>
    <font>
      <sz val="8"/>
      <name val="Arial"/>
      <family val="2"/>
    </font>
    <font>
      <b/>
      <sz val="8"/>
      <color indexed="81"/>
      <name val="Tahoma"/>
      <family val="2"/>
    </font>
    <font>
      <sz val="10"/>
      <name val="Arial"/>
      <family val="2"/>
    </font>
    <font>
      <sz val="10"/>
      <name val="Arial"/>
      <family val="2"/>
    </font>
    <font>
      <vertAlign val="superscript"/>
      <sz val="12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color rgb="FF000000"/>
      <name val="Tahoma"/>
      <family val="2"/>
    </font>
    <font>
      <sz val="12"/>
      <color indexed="81"/>
      <name val="Tahoma"/>
      <family val="2"/>
    </font>
    <font>
      <b/>
      <sz val="12"/>
      <color indexed="81"/>
      <name val="Tahoma"/>
      <family val="2"/>
    </font>
    <font>
      <sz val="10"/>
      <color theme="0"/>
      <name val="Arial"/>
      <family val="2"/>
    </font>
    <font>
      <sz val="8"/>
      <color theme="0"/>
      <name val="Arial"/>
      <family val="2"/>
    </font>
    <font>
      <b/>
      <sz val="13"/>
      <color theme="0"/>
      <name val="Arial"/>
      <family val="2"/>
    </font>
    <font>
      <b/>
      <sz val="10"/>
      <color rgb="FFFF0000"/>
      <name val="Arial"/>
      <family val="2"/>
    </font>
    <font>
      <b/>
      <sz val="10"/>
      <color theme="4" tint="-0.249977111117893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26"/>
      <name val="Arial"/>
      <family val="2"/>
    </font>
    <font>
      <b/>
      <sz val="48"/>
      <name val="Calibri"/>
      <family val="2"/>
      <scheme val="minor"/>
    </font>
    <font>
      <b/>
      <sz val="18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color theme="4" tint="-0.249977111117893"/>
      <name val="Arial"/>
      <family val="2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theme="4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29" fillId="0" borderId="0"/>
  </cellStyleXfs>
  <cellXfs count="264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Border="1" applyAlignment="1" applyProtection="1">
      <alignment horizontal="left" vertical="center" wrapText="1"/>
      <protection hidden="1"/>
    </xf>
    <xf numFmtId="0" fontId="10" fillId="0" borderId="0" xfId="0" applyFont="1" applyFill="1" applyBorder="1" applyAlignment="1" applyProtection="1">
      <alignment horizontal="left" vertical="center" wrapText="1"/>
      <protection hidden="1"/>
    </xf>
    <xf numFmtId="0" fontId="0" fillId="0" borderId="0" xfId="0" applyBorder="1"/>
    <xf numFmtId="0" fontId="12" fillId="0" borderId="0" xfId="0" applyFont="1" applyBorder="1"/>
    <xf numFmtId="0" fontId="11" fillId="0" borderId="0" xfId="0" applyFont="1" applyBorder="1"/>
    <xf numFmtId="0" fontId="11" fillId="0" borderId="0" xfId="0" applyFont="1"/>
    <xf numFmtId="0" fontId="2" fillId="0" borderId="0" xfId="0" applyFont="1" applyBorder="1"/>
    <xf numFmtId="0" fontId="14" fillId="0" borderId="0" xfId="0" applyFont="1" applyFill="1" applyBorder="1"/>
    <xf numFmtId="0" fontId="17" fillId="2" borderId="7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8" xfId="0" applyNumberFormat="1" applyFont="1" applyFill="1" applyBorder="1" applyAlignment="1" applyProtection="1">
      <alignment horizontal="center" vertical="center" shrinkToFit="1"/>
      <protection hidden="1"/>
    </xf>
    <xf numFmtId="0" fontId="0" fillId="2" borderId="9" xfId="0" applyNumberFormat="1" applyFill="1" applyBorder="1" applyAlignment="1" applyProtection="1">
      <alignment horizontal="center" vertical="center" shrinkToFit="1"/>
      <protection hidden="1"/>
    </xf>
    <xf numFmtId="0" fontId="0" fillId="2" borderId="1" xfId="0" applyNumberFormat="1" applyFill="1" applyBorder="1" applyAlignment="1" applyProtection="1">
      <alignment horizontal="center" vertical="center" shrinkToFit="1"/>
      <protection hidden="1"/>
    </xf>
    <xf numFmtId="0" fontId="0" fillId="2" borderId="10" xfId="0" applyNumberFormat="1" applyFill="1" applyBorder="1" applyAlignment="1" applyProtection="1">
      <alignment horizontal="center" vertical="center" shrinkToFit="1"/>
      <protection hidden="1"/>
    </xf>
    <xf numFmtId="0" fontId="0" fillId="2" borderId="11" xfId="0" applyNumberFormat="1" applyFill="1" applyBorder="1" applyAlignment="1" applyProtection="1">
      <alignment horizontal="center" vertical="center" shrinkToFit="1"/>
      <protection hidden="1"/>
    </xf>
    <xf numFmtId="164" fontId="7" fillId="2" borderId="12" xfId="0" applyNumberFormat="1" applyFont="1" applyFill="1" applyBorder="1" applyAlignment="1" applyProtection="1">
      <alignment horizontal="center" vertical="center"/>
      <protection hidden="1"/>
    </xf>
    <xf numFmtId="164" fontId="7" fillId="2" borderId="2" xfId="0" applyNumberFormat="1" applyFont="1" applyFill="1" applyBorder="1" applyAlignment="1" applyProtection="1">
      <alignment horizontal="center" vertical="center"/>
      <protection hidden="1"/>
    </xf>
    <xf numFmtId="164" fontId="7" fillId="2" borderId="13" xfId="0" applyNumberFormat="1" applyFont="1" applyFill="1" applyBorder="1" applyAlignment="1" applyProtection="1">
      <alignment horizontal="center" vertical="center"/>
      <protection hidden="1"/>
    </xf>
    <xf numFmtId="0" fontId="4" fillId="2" borderId="14" xfId="0" applyFont="1" applyFill="1" applyBorder="1" applyAlignment="1" applyProtection="1">
      <alignment horizontal="center" vertical="center"/>
      <protection hidden="1"/>
    </xf>
    <xf numFmtId="0" fontId="6" fillId="2" borderId="15" xfId="0" applyFont="1" applyFill="1" applyBorder="1" applyAlignment="1" applyProtection="1">
      <alignment horizontal="center" vertical="center"/>
      <protection hidden="1"/>
    </xf>
    <xf numFmtId="0" fontId="4" fillId="2" borderId="16" xfId="0" applyFont="1" applyFill="1" applyBorder="1" applyAlignment="1" applyProtection="1">
      <alignment horizontal="center" vertical="center"/>
      <protection hidden="1"/>
    </xf>
    <xf numFmtId="0" fontId="6" fillId="2" borderId="4" xfId="0" applyFont="1" applyFill="1" applyBorder="1" applyAlignment="1" applyProtection="1">
      <alignment horizontal="center" vertical="center"/>
      <protection hidden="1"/>
    </xf>
    <xf numFmtId="0" fontId="4" fillId="2" borderId="17" xfId="0" applyFont="1" applyFill="1" applyBorder="1" applyAlignment="1" applyProtection="1">
      <alignment horizontal="center" vertical="center"/>
      <protection hidden="1"/>
    </xf>
    <xf numFmtId="0" fontId="14" fillId="2" borderId="3" xfId="0" applyFont="1" applyFill="1" applyBorder="1" applyAlignment="1" applyProtection="1">
      <alignment horizontal="center" vertical="center" wrapText="1"/>
      <protection hidden="1"/>
    </xf>
    <xf numFmtId="0" fontId="14" fillId="2" borderId="4" xfId="0" applyFont="1" applyFill="1" applyBorder="1" applyAlignment="1" applyProtection="1">
      <alignment horizontal="center" vertical="center" wrapText="1"/>
      <protection hidden="1"/>
    </xf>
    <xf numFmtId="0" fontId="14" fillId="2" borderId="5" xfId="0" applyFont="1" applyFill="1" applyBorder="1" applyAlignment="1" applyProtection="1">
      <alignment horizontal="center" vertical="center" wrapText="1"/>
      <protection hidden="1"/>
    </xf>
    <xf numFmtId="0" fontId="0" fillId="0" borderId="17" xfId="0" applyNumberFormat="1" applyBorder="1" applyAlignment="1" applyProtection="1">
      <alignment horizontal="center" vertical="center" shrinkToFit="1"/>
      <protection locked="0"/>
    </xf>
    <xf numFmtId="0" fontId="0" fillId="0" borderId="1" xfId="0" applyNumberFormat="1" applyBorder="1" applyAlignment="1" applyProtection="1">
      <alignment horizontal="center" vertical="center" shrinkToFit="1"/>
      <protection locked="0"/>
    </xf>
    <xf numFmtId="0" fontId="0" fillId="0" borderId="18" xfId="0" applyNumberFormat="1" applyBorder="1" applyAlignment="1" applyProtection="1">
      <alignment horizontal="center" vertical="center" shrinkToFit="1"/>
      <protection locked="0"/>
    </xf>
    <xf numFmtId="0" fontId="0" fillId="0" borderId="6" xfId="0" applyNumberFormat="1" applyBorder="1" applyAlignment="1" applyProtection="1">
      <alignment horizontal="center" vertical="center" shrinkToFit="1"/>
      <protection locked="0"/>
    </xf>
    <xf numFmtId="0" fontId="0" fillId="0" borderId="21" xfId="0" applyNumberFormat="1" applyBorder="1" applyAlignment="1" applyProtection="1">
      <alignment horizontal="center" vertical="center" shrinkToFit="1"/>
      <protection locked="0"/>
    </xf>
    <xf numFmtId="0" fontId="0" fillId="0" borderId="23" xfId="0" applyNumberFormat="1" applyBorder="1" applyAlignment="1" applyProtection="1">
      <alignment horizontal="center" vertical="center" shrinkToFit="1"/>
      <protection locked="0"/>
    </xf>
    <xf numFmtId="0" fontId="0" fillId="0" borderId="24" xfId="0" applyNumberFormat="1" applyBorder="1" applyAlignment="1" applyProtection="1">
      <alignment horizontal="center" vertical="center" shrinkToFit="1"/>
      <protection locked="0"/>
    </xf>
    <xf numFmtId="0" fontId="0" fillId="0" borderId="25" xfId="0" applyNumberFormat="1" applyBorder="1" applyAlignment="1" applyProtection="1">
      <alignment horizontal="center" vertical="center" shrinkToFit="1"/>
      <protection locked="0"/>
    </xf>
    <xf numFmtId="0" fontId="0" fillId="2" borderId="26" xfId="0" applyNumberFormat="1" applyFill="1" applyBorder="1" applyAlignment="1" applyProtection="1">
      <alignment horizontal="center" vertical="center" shrinkToFit="1"/>
      <protection hidden="1"/>
    </xf>
    <xf numFmtId="0" fontId="0" fillId="2" borderId="27" xfId="0" applyNumberFormat="1" applyFill="1" applyBorder="1" applyAlignment="1" applyProtection="1">
      <alignment horizontal="center" vertical="center" shrinkToFit="1"/>
      <protection hidden="1"/>
    </xf>
    <xf numFmtId="0" fontId="0" fillId="2" borderId="28" xfId="0" applyNumberFormat="1" applyFill="1" applyBorder="1" applyAlignment="1" applyProtection="1">
      <alignment horizontal="center" vertical="center" shrinkToFit="1"/>
      <protection hidden="1"/>
    </xf>
    <xf numFmtId="0" fontId="0" fillId="2" borderId="29" xfId="0" applyNumberFormat="1" applyFill="1" applyBorder="1" applyAlignment="1" applyProtection="1">
      <alignment horizontal="center" vertical="center" shrinkToFit="1"/>
      <protection hidden="1"/>
    </xf>
    <xf numFmtId="0" fontId="18" fillId="0" borderId="30" xfId="0" applyFont="1" applyBorder="1" applyAlignment="1" applyProtection="1">
      <alignment horizontal="left" vertical="top"/>
      <protection locked="0"/>
    </xf>
    <xf numFmtId="0" fontId="18" fillId="0" borderId="31" xfId="0" applyFont="1" applyBorder="1" applyAlignment="1" applyProtection="1">
      <alignment horizontal="left" vertical="top"/>
      <protection locked="0"/>
    </xf>
    <xf numFmtId="0" fontId="18" fillId="0" borderId="32" xfId="0" applyFont="1" applyBorder="1" applyAlignment="1" applyProtection="1">
      <alignment horizontal="left" vertical="top"/>
      <protection locked="0"/>
    </xf>
    <xf numFmtId="0" fontId="18" fillId="0" borderId="33" xfId="0" applyFont="1" applyBorder="1" applyAlignment="1" applyProtection="1">
      <alignment horizontal="left" vertical="top"/>
      <protection locked="0"/>
    </xf>
    <xf numFmtId="0" fontId="18" fillId="0" borderId="34" xfId="0" applyFont="1" applyBorder="1" applyAlignment="1">
      <alignment horizontal="left" vertical="top"/>
    </xf>
    <xf numFmtId="0" fontId="18" fillId="0" borderId="35" xfId="0" applyFont="1" applyBorder="1" applyAlignment="1">
      <alignment horizontal="left" vertical="top"/>
    </xf>
    <xf numFmtId="0" fontId="18" fillId="0" borderId="32" xfId="0" applyFont="1" applyBorder="1" applyAlignment="1">
      <alignment horizontal="left" vertical="top"/>
    </xf>
    <xf numFmtId="0" fontId="18" fillId="0" borderId="33" xfId="0" applyFont="1" applyBorder="1" applyAlignment="1">
      <alignment horizontal="left" vertical="top"/>
    </xf>
    <xf numFmtId="0" fontId="0" fillId="2" borderId="36" xfId="0" applyNumberFormat="1" applyFill="1" applyBorder="1" applyAlignment="1" applyProtection="1">
      <alignment horizontal="center" vertical="center" shrinkToFit="1"/>
      <protection hidden="1"/>
    </xf>
    <xf numFmtId="0" fontId="0" fillId="2" borderId="37" xfId="0" applyNumberFormat="1" applyFill="1" applyBorder="1" applyAlignment="1" applyProtection="1">
      <alignment horizontal="center" vertical="center" shrinkToFit="1"/>
      <protection hidden="1"/>
    </xf>
    <xf numFmtId="0" fontId="4" fillId="2" borderId="23" xfId="0" applyFont="1" applyFill="1" applyBorder="1" applyAlignment="1" applyProtection="1">
      <alignment horizontal="center" vertical="center"/>
      <protection hidden="1"/>
    </xf>
    <xf numFmtId="0" fontId="18" fillId="0" borderId="0" xfId="0" applyFont="1" applyBorder="1" applyAlignment="1" applyProtection="1">
      <alignment horizontal="left" vertical="top"/>
      <protection locked="0"/>
    </xf>
    <xf numFmtId="0" fontId="18" fillId="0" borderId="29" xfId="0" applyFont="1" applyBorder="1" applyAlignment="1" applyProtection="1">
      <alignment horizontal="left" vertical="top"/>
      <protection locked="0"/>
    </xf>
    <xf numFmtId="0" fontId="18" fillId="0" borderId="0" xfId="0" applyFont="1" applyBorder="1" applyAlignment="1">
      <alignment horizontal="left" vertical="top"/>
    </xf>
    <xf numFmtId="0" fontId="3" fillId="2" borderId="38" xfId="0" applyFont="1" applyFill="1" applyBorder="1" applyAlignment="1" applyProtection="1">
      <alignment wrapText="1"/>
      <protection hidden="1"/>
    </xf>
    <xf numFmtId="0" fontId="3" fillId="2" borderId="39" xfId="0" applyFont="1" applyFill="1" applyBorder="1" applyAlignment="1" applyProtection="1">
      <alignment wrapText="1"/>
      <protection hidden="1"/>
    </xf>
    <xf numFmtId="0" fontId="0" fillId="2" borderId="40" xfId="0" applyFill="1" applyBorder="1" applyProtection="1">
      <protection hidden="1"/>
    </xf>
    <xf numFmtId="0" fontId="0" fillId="0" borderId="7" xfId="0" applyNumberFormat="1" applyBorder="1" applyAlignment="1" applyProtection="1">
      <alignment horizontal="center" vertical="center" shrinkToFit="1"/>
      <protection locked="0" hidden="1"/>
    </xf>
    <xf numFmtId="0" fontId="0" fillId="0" borderId="8" xfId="0" applyNumberFormat="1" applyBorder="1" applyAlignment="1" applyProtection="1">
      <alignment horizontal="center" vertical="center" shrinkToFit="1"/>
      <protection locked="0" hidden="1"/>
    </xf>
    <xf numFmtId="0" fontId="0" fillId="0" borderId="1" xfId="0" applyNumberFormat="1" applyBorder="1" applyAlignment="1" applyProtection="1">
      <alignment horizontal="center" vertical="center" shrinkToFit="1"/>
      <protection locked="0" hidden="1"/>
    </xf>
    <xf numFmtId="0" fontId="0" fillId="0" borderId="41" xfId="0" applyNumberFormat="1" applyBorder="1" applyAlignment="1" applyProtection="1">
      <alignment horizontal="center" vertical="center" shrinkToFit="1"/>
      <protection locked="0" hidden="1"/>
    </xf>
    <xf numFmtId="0" fontId="0" fillId="0" borderId="6" xfId="0" applyNumberFormat="1" applyBorder="1" applyAlignment="1" applyProtection="1">
      <alignment horizontal="center" vertical="center" shrinkToFit="1"/>
      <protection locked="0" hidden="1"/>
    </xf>
    <xf numFmtId="0" fontId="0" fillId="0" borderId="69" xfId="0" applyNumberFormat="1" applyBorder="1" applyAlignment="1" applyProtection="1">
      <alignment horizontal="center" vertical="center" shrinkToFit="1"/>
      <protection locked="0" hidden="1"/>
    </xf>
    <xf numFmtId="0" fontId="0" fillId="2" borderId="70" xfId="0" applyNumberFormat="1" applyFill="1" applyBorder="1" applyAlignment="1" applyProtection="1">
      <alignment horizontal="center" vertical="center" shrinkToFit="1"/>
      <protection hidden="1"/>
    </xf>
    <xf numFmtId="0" fontId="24" fillId="0" borderId="0" xfId="0" applyFont="1" applyBorder="1"/>
    <xf numFmtId="0" fontId="25" fillId="0" borderId="0" xfId="0" applyFont="1" applyFill="1" applyBorder="1"/>
    <xf numFmtId="0" fontId="25" fillId="0" borderId="0" xfId="0" applyFont="1" applyFill="1" applyBorder="1" applyAlignment="1" applyProtection="1">
      <alignment horizontal="left" vertical="center" wrapText="1"/>
      <protection hidden="1"/>
    </xf>
    <xf numFmtId="0" fontId="25" fillId="0" borderId="0" xfId="0" applyFont="1" applyBorder="1" applyAlignment="1" applyProtection="1">
      <alignment vertical="center"/>
      <protection hidden="1"/>
    </xf>
    <xf numFmtId="0" fontId="24" fillId="0" borderId="0" xfId="0" applyFont="1"/>
    <xf numFmtId="0" fontId="26" fillId="0" borderId="0" xfId="0" applyFont="1" applyBorder="1" applyAlignment="1" applyProtection="1">
      <alignment vertical="center"/>
      <protection hidden="1"/>
    </xf>
    <xf numFmtId="0" fontId="26" fillId="0" borderId="0" xfId="0" applyFont="1" applyAlignment="1" applyProtection="1">
      <alignment vertical="center"/>
      <protection hidden="1"/>
    </xf>
    <xf numFmtId="0" fontId="4" fillId="0" borderId="56" xfId="0" applyFont="1" applyBorder="1" applyAlignment="1" applyProtection="1">
      <alignment wrapText="1"/>
      <protection hidden="1"/>
    </xf>
    <xf numFmtId="0" fontId="4" fillId="0" borderId="0" xfId="0" applyFont="1" applyBorder="1" applyAlignment="1" applyProtection="1">
      <alignment wrapText="1"/>
      <protection hidden="1"/>
    </xf>
    <xf numFmtId="0" fontId="4" fillId="0" borderId="29" xfId="0" applyFont="1" applyBorder="1" applyAlignment="1" applyProtection="1">
      <alignment wrapText="1"/>
      <protection hidden="1"/>
    </xf>
    <xf numFmtId="0" fontId="4" fillId="0" borderId="31" xfId="0" applyFont="1" applyBorder="1" applyAlignment="1" applyProtection="1">
      <alignment wrapText="1"/>
      <protection hidden="1"/>
    </xf>
    <xf numFmtId="0" fontId="4" fillId="0" borderId="32" xfId="0" applyFont="1" applyBorder="1" applyAlignment="1" applyProtection="1">
      <alignment wrapText="1"/>
      <protection hidden="1"/>
    </xf>
    <xf numFmtId="0" fontId="4" fillId="0" borderId="33" xfId="0" applyFont="1" applyBorder="1" applyAlignment="1" applyProtection="1">
      <alignment wrapText="1"/>
      <protection hidden="1"/>
    </xf>
    <xf numFmtId="0" fontId="0" fillId="0" borderId="0" xfId="0" applyFill="1" applyBorder="1"/>
    <xf numFmtId="0" fontId="0" fillId="0" borderId="0" xfId="0" applyNumberFormat="1" applyFill="1" applyBorder="1" applyAlignment="1" applyProtection="1">
      <alignment horizontal="center" vertical="center" shrinkToFit="1"/>
      <protection hidden="1"/>
    </xf>
    <xf numFmtId="0" fontId="0" fillId="0" borderId="0" xfId="0" applyAlignment="1">
      <alignment horizontal="center"/>
    </xf>
    <xf numFmtId="0" fontId="28" fillId="0" borderId="71" xfId="0" applyFont="1" applyBorder="1" applyAlignment="1">
      <alignment horizontal="center"/>
    </xf>
    <xf numFmtId="14" fontId="28" fillId="0" borderId="71" xfId="0" applyNumberFormat="1" applyFont="1" applyBorder="1" applyAlignment="1">
      <alignment horizontal="center"/>
    </xf>
    <xf numFmtId="49" fontId="2" fillId="0" borderId="0" xfId="0" quotePrefix="1" applyNumberFormat="1" applyFont="1" applyAlignment="1">
      <alignment horizontal="center"/>
    </xf>
    <xf numFmtId="0" fontId="29" fillId="0" borderId="0" xfId="3"/>
    <xf numFmtId="0" fontId="30" fillId="0" borderId="72" xfId="3" applyFont="1" applyFill="1" applyBorder="1" applyAlignment="1" applyProtection="1">
      <alignment vertical="center" wrapText="1"/>
    </xf>
    <xf numFmtId="0" fontId="31" fillId="3" borderId="1" xfId="3" applyFont="1" applyFill="1" applyBorder="1" applyAlignment="1" applyProtection="1">
      <alignment horizontal="center" vertical="center"/>
    </xf>
    <xf numFmtId="0" fontId="0" fillId="4" borderId="0" xfId="0" applyFill="1"/>
    <xf numFmtId="0" fontId="0" fillId="4" borderId="0" xfId="0" applyFill="1" applyBorder="1"/>
    <xf numFmtId="0" fontId="32" fillId="4" borderId="0" xfId="0" applyFont="1" applyFill="1" applyBorder="1" applyAlignment="1">
      <alignment vertical="center"/>
    </xf>
    <xf numFmtId="0" fontId="35" fillId="3" borderId="1" xfId="3" applyFont="1" applyFill="1" applyBorder="1" applyAlignment="1" applyProtection="1">
      <alignment horizontal="center" vertical="center"/>
    </xf>
    <xf numFmtId="0" fontId="36" fillId="0" borderId="72" xfId="3" applyFont="1" applyFill="1" applyBorder="1" applyAlignment="1" applyProtection="1">
      <alignment vertical="center" wrapText="1"/>
    </xf>
    <xf numFmtId="2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0" fontId="37" fillId="5" borderId="71" xfId="0" applyNumberFormat="1" applyFont="1" applyFill="1" applyBorder="1"/>
    <xf numFmtId="0" fontId="4" fillId="2" borderId="18" xfId="0" applyFont="1" applyFill="1" applyBorder="1" applyAlignment="1" applyProtection="1">
      <alignment horizontal="center" vertical="center"/>
      <protection hidden="1"/>
    </xf>
    <xf numFmtId="0" fontId="0" fillId="0" borderId="14" xfId="0" applyNumberFormat="1" applyBorder="1" applyAlignment="1" applyProtection="1">
      <alignment horizontal="center" vertical="center" shrinkToFit="1"/>
      <protection locked="0"/>
    </xf>
    <xf numFmtId="0" fontId="0" fillId="0" borderId="7" xfId="0" applyNumberFormat="1" applyBorder="1" applyAlignment="1" applyProtection="1">
      <alignment horizontal="center" vertical="center" shrinkToFit="1"/>
      <protection locked="0"/>
    </xf>
    <xf numFmtId="0" fontId="0" fillId="0" borderId="8" xfId="0" applyNumberFormat="1" applyBorder="1" applyAlignment="1" applyProtection="1">
      <alignment horizontal="center" vertical="center" shrinkToFit="1"/>
      <protection locked="0"/>
    </xf>
    <xf numFmtId="14" fontId="0" fillId="0" borderId="0" xfId="0" applyNumberFormat="1" applyAlignment="1">
      <alignment horizontal="center"/>
    </xf>
    <xf numFmtId="1" fontId="0" fillId="0" borderId="0" xfId="0" applyNumberFormat="1"/>
    <xf numFmtId="1" fontId="0" fillId="0" borderId="0" xfId="0" applyNumberFormat="1" applyAlignment="1">
      <alignment horizontal="center"/>
    </xf>
    <xf numFmtId="0" fontId="0" fillId="0" borderId="41" xfId="0" applyNumberFormat="1" applyBorder="1" applyAlignment="1" applyProtection="1">
      <alignment horizontal="center" vertical="center" shrinkToFi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" fontId="0" fillId="0" borderId="39" xfId="0" applyNumberFormat="1" applyBorder="1" applyAlignment="1">
      <alignment horizontal="center"/>
    </xf>
    <xf numFmtId="14" fontId="2" fillId="0" borderId="39" xfId="0" quotePrefix="1" applyNumberFormat="1" applyFont="1" applyBorder="1" applyAlignment="1">
      <alignment horizontal="center"/>
    </xf>
    <xf numFmtId="1" fontId="0" fillId="0" borderId="39" xfId="0" applyNumberFormat="1" applyBorder="1"/>
    <xf numFmtId="14" fontId="0" fillId="0" borderId="39" xfId="0" applyNumberFormat="1" applyBorder="1" applyAlignment="1">
      <alignment horizontal="center"/>
    </xf>
    <xf numFmtId="2" fontId="0" fillId="0" borderId="39" xfId="0" applyNumberFormat="1" applyBorder="1" applyAlignment="1">
      <alignment horizontal="center"/>
    </xf>
    <xf numFmtId="1" fontId="0" fillId="0" borderId="40" xfId="0" applyNumberFormat="1" applyBorder="1" applyAlignment="1">
      <alignment horizontal="center"/>
    </xf>
    <xf numFmtId="14" fontId="0" fillId="0" borderId="40" xfId="0" applyNumberFormat="1" applyBorder="1" applyAlignment="1">
      <alignment horizontal="center"/>
    </xf>
    <xf numFmtId="1" fontId="0" fillId="0" borderId="40" xfId="0" applyNumberFormat="1" applyBorder="1"/>
    <xf numFmtId="2" fontId="0" fillId="0" borderId="73" xfId="0" applyNumberFormat="1" applyBorder="1" applyAlignment="1">
      <alignment horizontal="center"/>
    </xf>
    <xf numFmtId="0" fontId="2" fillId="0" borderId="73" xfId="0" applyFont="1" applyBorder="1"/>
    <xf numFmtId="0" fontId="2" fillId="0" borderId="73" xfId="0" applyFont="1" applyBorder="1" applyAlignment="1">
      <alignment horizontal="center"/>
    </xf>
    <xf numFmtId="1" fontId="2" fillId="0" borderId="73" xfId="0" applyNumberFormat="1" applyFont="1" applyBorder="1"/>
    <xf numFmtId="49" fontId="28" fillId="0" borderId="71" xfId="0" applyNumberFormat="1" applyFont="1" applyBorder="1" applyAlignment="1">
      <alignment horizontal="center"/>
    </xf>
    <xf numFmtId="49" fontId="0" fillId="0" borderId="0" xfId="0" applyNumberFormat="1" applyFill="1" applyBorder="1"/>
    <xf numFmtId="49" fontId="0" fillId="0" borderId="0" xfId="0" applyNumberFormat="1"/>
    <xf numFmtId="49" fontId="2" fillId="0" borderId="73" xfId="0" applyNumberFormat="1" applyFont="1" applyBorder="1"/>
    <xf numFmtId="49" fontId="0" fillId="0" borderId="39" xfId="0" applyNumberFormat="1" applyBorder="1"/>
    <xf numFmtId="49" fontId="0" fillId="0" borderId="40" xfId="0" applyNumberFormat="1" applyBorder="1"/>
    <xf numFmtId="1" fontId="2" fillId="0" borderId="73" xfId="0" applyNumberFormat="1" applyFont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0" fontId="0" fillId="0" borderId="16" xfId="0" applyNumberFormat="1" applyBorder="1" applyAlignment="1" applyProtection="1">
      <alignment horizontal="center" vertical="center" shrinkToFit="1"/>
      <protection locked="0"/>
    </xf>
    <xf numFmtId="0" fontId="0" fillId="0" borderId="74" xfId="0" applyNumberFormat="1" applyBorder="1" applyAlignment="1" applyProtection="1">
      <alignment horizontal="center" vertical="center" shrinkToFit="1"/>
      <protection locked="0"/>
    </xf>
    <xf numFmtId="0" fontId="0" fillId="0" borderId="75" xfId="0" applyNumberFormat="1" applyBorder="1" applyAlignment="1" applyProtection="1">
      <alignment horizontal="center" vertical="center" shrinkToFi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5" fontId="0" fillId="0" borderId="0" xfId="0" applyNumberFormat="1" applyAlignment="1">
      <alignment horizontal="center"/>
    </xf>
    <xf numFmtId="0" fontId="33" fillId="2" borderId="30" xfId="0" applyFont="1" applyFill="1" applyBorder="1" applyAlignment="1">
      <alignment horizontal="center" vertical="center"/>
    </xf>
    <xf numFmtId="0" fontId="33" fillId="2" borderId="34" xfId="0" applyFont="1" applyFill="1" applyBorder="1" applyAlignment="1">
      <alignment horizontal="center" vertical="center"/>
    </xf>
    <xf numFmtId="0" fontId="33" fillId="2" borderId="35" xfId="0" applyFont="1" applyFill="1" applyBorder="1" applyAlignment="1">
      <alignment horizontal="center" vertical="center"/>
    </xf>
    <xf numFmtId="0" fontId="33" fillId="2" borderId="56" xfId="0" applyFont="1" applyFill="1" applyBorder="1" applyAlignment="1">
      <alignment horizontal="center" vertical="center"/>
    </xf>
    <xf numFmtId="0" fontId="33" fillId="2" borderId="0" xfId="0" applyFont="1" applyFill="1" applyBorder="1" applyAlignment="1">
      <alignment horizontal="center" vertical="center"/>
    </xf>
    <xf numFmtId="0" fontId="33" fillId="2" borderId="29" xfId="0" applyFont="1" applyFill="1" applyBorder="1" applyAlignment="1">
      <alignment horizontal="center" vertical="center"/>
    </xf>
    <xf numFmtId="0" fontId="33" fillId="2" borderId="31" xfId="0" applyFont="1" applyFill="1" applyBorder="1" applyAlignment="1">
      <alignment horizontal="center" vertical="center"/>
    </xf>
    <xf numFmtId="0" fontId="33" fillId="2" borderId="32" xfId="0" applyFont="1" applyFill="1" applyBorder="1" applyAlignment="1">
      <alignment horizontal="center" vertical="center"/>
    </xf>
    <xf numFmtId="0" fontId="33" fillId="2" borderId="33" xfId="0" applyFont="1" applyFill="1" applyBorder="1" applyAlignment="1">
      <alignment horizontal="center" vertical="center"/>
    </xf>
    <xf numFmtId="0" fontId="5" fillId="2" borderId="30" xfId="0" applyFont="1" applyFill="1" applyBorder="1" applyAlignment="1" applyProtection="1">
      <alignment horizontal="center" vertical="center" textRotation="90" wrapText="1"/>
      <protection hidden="1"/>
    </xf>
    <xf numFmtId="0" fontId="5" fillId="2" borderId="56" xfId="0" applyFont="1" applyFill="1" applyBorder="1" applyAlignment="1" applyProtection="1">
      <alignment horizontal="center" vertical="center" textRotation="90" wrapText="1"/>
      <protection hidden="1"/>
    </xf>
    <xf numFmtId="0" fontId="5" fillId="2" borderId="31" xfId="0" applyFont="1" applyFill="1" applyBorder="1" applyAlignment="1" applyProtection="1">
      <alignment horizontal="center" vertical="center" textRotation="90" wrapText="1"/>
      <protection hidden="1"/>
    </xf>
    <xf numFmtId="0" fontId="5" fillId="2" borderId="42" xfId="0" applyFont="1" applyFill="1" applyBorder="1" applyAlignment="1" applyProtection="1">
      <alignment horizontal="left" vertical="center"/>
      <protection hidden="1"/>
    </xf>
    <xf numFmtId="0" fontId="5" fillId="2" borderId="43" xfId="0" applyFont="1" applyFill="1" applyBorder="1" applyAlignment="1" applyProtection="1">
      <alignment horizontal="left" vertical="center"/>
      <protection hidden="1"/>
    </xf>
    <xf numFmtId="0" fontId="3" fillId="2" borderId="3" xfId="0" applyFont="1" applyFill="1" applyBorder="1" applyAlignment="1" applyProtection="1">
      <alignment horizontal="left" vertical="center" wrapText="1"/>
      <protection hidden="1"/>
    </xf>
    <xf numFmtId="0" fontId="3" fillId="2" borderId="36" xfId="0" applyFont="1" applyFill="1" applyBorder="1" applyAlignment="1" applyProtection="1">
      <alignment horizontal="left" vertical="center" wrapText="1"/>
      <protection hidden="1"/>
    </xf>
    <xf numFmtId="49" fontId="3" fillId="2" borderId="3" xfId="0" applyNumberFormat="1" applyFont="1" applyFill="1" applyBorder="1" applyAlignment="1" applyProtection="1">
      <alignment horizontal="center" vertical="center" wrapText="1"/>
      <protection hidden="1"/>
    </xf>
    <xf numFmtId="49" fontId="14" fillId="2" borderId="4" xfId="0" applyNumberFormat="1" applyFont="1" applyFill="1" applyBorder="1" applyAlignment="1" applyProtection="1">
      <alignment horizontal="center" vertical="center" wrapText="1"/>
      <protection hidden="1"/>
    </xf>
    <xf numFmtId="49" fontId="14" fillId="2" borderId="5" xfId="0" applyNumberFormat="1" applyFont="1" applyFill="1" applyBorder="1" applyAlignment="1" applyProtection="1">
      <alignment horizontal="center" vertical="center" wrapText="1"/>
      <protection hidden="1"/>
    </xf>
    <xf numFmtId="0" fontId="17" fillId="2" borderId="68" xfId="0" applyFont="1" applyFill="1" applyBorder="1" applyAlignment="1" applyProtection="1">
      <alignment horizontal="left" vertical="center"/>
      <protection hidden="1"/>
    </xf>
    <xf numFmtId="0" fontId="17" fillId="2" borderId="62" xfId="0" applyFont="1" applyFill="1" applyBorder="1" applyAlignment="1" applyProtection="1">
      <alignment horizontal="left" vertical="center"/>
      <protection hidden="1"/>
    </xf>
    <xf numFmtId="0" fontId="17" fillId="2" borderId="63" xfId="0" applyFont="1" applyFill="1" applyBorder="1" applyAlignment="1" applyProtection="1">
      <alignment horizontal="left" vertical="center"/>
      <protection hidden="1"/>
    </xf>
    <xf numFmtId="0" fontId="17" fillId="2" borderId="20" xfId="0" applyFont="1" applyFill="1" applyBorder="1" applyAlignment="1" applyProtection="1">
      <alignment horizontal="left" vertical="center"/>
      <protection hidden="1"/>
    </xf>
    <xf numFmtId="0" fontId="17" fillId="2" borderId="4" xfId="0" applyFont="1" applyFill="1" applyBorder="1" applyAlignment="1" applyProtection="1">
      <alignment horizontal="left" vertical="center"/>
      <protection hidden="1"/>
    </xf>
    <xf numFmtId="0" fontId="17" fillId="2" borderId="5" xfId="0" applyFont="1" applyFill="1" applyBorder="1" applyAlignment="1" applyProtection="1">
      <alignment horizontal="left" vertical="center"/>
      <protection hidden="1"/>
    </xf>
    <xf numFmtId="0" fontId="3" fillId="2" borderId="3" xfId="0" applyFont="1" applyFill="1" applyBorder="1" applyAlignment="1" applyProtection="1">
      <alignment horizontal="center" vertical="center" wrapText="1"/>
      <protection hidden="1"/>
    </xf>
    <xf numFmtId="0" fontId="14" fillId="2" borderId="4" xfId="0" applyFont="1" applyFill="1" applyBorder="1" applyAlignment="1" applyProtection="1">
      <alignment horizontal="center" vertical="center" wrapText="1"/>
      <protection hidden="1"/>
    </xf>
    <xf numFmtId="0" fontId="14" fillId="2" borderId="5" xfId="0" applyFont="1" applyFill="1" applyBorder="1" applyAlignment="1" applyProtection="1">
      <alignment horizontal="center" vertical="center" wrapText="1"/>
      <protection hidden="1"/>
    </xf>
    <xf numFmtId="0" fontId="14" fillId="2" borderId="25" xfId="0" applyFont="1" applyFill="1" applyBorder="1" applyAlignment="1" applyProtection="1">
      <alignment horizontal="center" vertical="center" wrapText="1"/>
      <protection hidden="1"/>
    </xf>
    <xf numFmtId="0" fontId="14" fillId="2" borderId="65" xfId="0" applyFont="1" applyFill="1" applyBorder="1" applyAlignment="1" applyProtection="1">
      <alignment horizontal="center" vertical="center" wrapText="1"/>
      <protection hidden="1"/>
    </xf>
    <xf numFmtId="0" fontId="14" fillId="2" borderId="66" xfId="0" applyFont="1" applyFill="1" applyBorder="1" applyAlignment="1" applyProtection="1">
      <alignment horizontal="center" vertical="center" wrapText="1"/>
      <protection hidden="1"/>
    </xf>
    <xf numFmtId="0" fontId="14" fillId="2" borderId="3" xfId="0" applyFont="1" applyFill="1" applyBorder="1" applyAlignment="1" applyProtection="1">
      <alignment horizontal="center" vertical="center" wrapText="1"/>
      <protection hidden="1"/>
    </xf>
    <xf numFmtId="0" fontId="3" fillId="2" borderId="3" xfId="0" applyFont="1" applyFill="1" applyBorder="1" applyAlignment="1" applyProtection="1">
      <alignment vertical="center" wrapText="1"/>
      <protection hidden="1"/>
    </xf>
    <xf numFmtId="0" fontId="3" fillId="2" borderId="36" xfId="0" applyFont="1" applyFill="1" applyBorder="1" applyAlignment="1" applyProtection="1">
      <alignment vertical="center" wrapText="1"/>
      <protection hidden="1"/>
    </xf>
    <xf numFmtId="0" fontId="16" fillId="2" borderId="20" xfId="0" applyFont="1" applyFill="1" applyBorder="1" applyAlignment="1" applyProtection="1">
      <alignment horizontal="left" vertical="center"/>
      <protection hidden="1"/>
    </xf>
    <xf numFmtId="0" fontId="16" fillId="2" borderId="4" xfId="0" applyFont="1" applyFill="1" applyBorder="1" applyAlignment="1" applyProtection="1">
      <alignment horizontal="left" vertical="center"/>
      <protection hidden="1"/>
    </xf>
    <xf numFmtId="0" fontId="16" fillId="2" borderId="5" xfId="0" applyFont="1" applyFill="1" applyBorder="1" applyAlignment="1" applyProtection="1">
      <alignment horizontal="left" vertical="center"/>
      <protection hidden="1"/>
    </xf>
    <xf numFmtId="49" fontId="14" fillId="2" borderId="3" xfId="0" applyNumberFormat="1" applyFont="1" applyFill="1" applyBorder="1" applyAlignment="1" applyProtection="1">
      <alignment horizontal="center" vertical="center" wrapText="1"/>
      <protection hidden="1"/>
    </xf>
    <xf numFmtId="0" fontId="17" fillId="2" borderId="64" xfId="0" applyFont="1" applyFill="1" applyBorder="1" applyAlignment="1" applyProtection="1">
      <alignment horizontal="left" vertical="center"/>
      <protection hidden="1"/>
    </xf>
    <xf numFmtId="0" fontId="17" fillId="2" borderId="45" xfId="0" applyFont="1" applyFill="1" applyBorder="1" applyAlignment="1" applyProtection="1">
      <alignment horizontal="left" vertical="center"/>
      <protection hidden="1"/>
    </xf>
    <xf numFmtId="0" fontId="17" fillId="2" borderId="46" xfId="0" applyFont="1" applyFill="1" applyBorder="1" applyAlignment="1" applyProtection="1">
      <alignment horizontal="left" vertical="center"/>
      <protection hidden="1"/>
    </xf>
    <xf numFmtId="0" fontId="2" fillId="0" borderId="17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3" fillId="2" borderId="19" xfId="0" applyFont="1" applyFill="1" applyBorder="1" applyAlignment="1" applyProtection="1">
      <alignment vertical="center" wrapText="1"/>
      <protection hidden="1"/>
    </xf>
    <xf numFmtId="0" fontId="0" fillId="2" borderId="61" xfId="0" applyFill="1" applyBorder="1" applyAlignment="1" applyProtection="1">
      <alignment vertical="center"/>
      <protection hidden="1"/>
    </xf>
    <xf numFmtId="0" fontId="3" fillId="0" borderId="3" xfId="0" applyFont="1" applyFill="1" applyBorder="1" applyAlignment="1" applyProtection="1">
      <alignment vertical="center" wrapText="1"/>
      <protection locked="0"/>
    </xf>
    <xf numFmtId="0" fontId="0" fillId="0" borderId="36" xfId="0" applyFill="1" applyBorder="1" applyAlignment="1" applyProtection="1">
      <alignment vertical="center" wrapText="1"/>
      <protection locked="0"/>
    </xf>
    <xf numFmtId="0" fontId="0" fillId="2" borderId="36" xfId="0" applyFill="1" applyBorder="1" applyAlignment="1" applyProtection="1">
      <alignment vertical="center"/>
      <protection hidden="1"/>
    </xf>
    <xf numFmtId="0" fontId="3" fillId="0" borderId="25" xfId="0" applyFont="1" applyFill="1" applyBorder="1" applyAlignment="1" applyProtection="1">
      <alignment vertical="center" wrapText="1"/>
      <protection locked="0"/>
    </xf>
    <xf numFmtId="0" fontId="3" fillId="0" borderId="50" xfId="0" applyFont="1" applyFill="1" applyBorder="1" applyAlignment="1" applyProtection="1">
      <alignment vertical="center" wrapText="1"/>
      <protection locked="0"/>
    </xf>
    <xf numFmtId="0" fontId="3" fillId="2" borderId="21" xfId="0" applyFont="1" applyFill="1" applyBorder="1" applyAlignment="1" applyProtection="1">
      <alignment horizontal="left" vertical="center"/>
      <protection hidden="1"/>
    </xf>
    <xf numFmtId="0" fontId="0" fillId="2" borderId="15" xfId="0" applyFill="1" applyBorder="1" applyAlignment="1" applyProtection="1">
      <alignment horizontal="left" vertical="center"/>
      <protection hidden="1"/>
    </xf>
    <xf numFmtId="0" fontId="3" fillId="2" borderId="22" xfId="0" applyFont="1" applyFill="1" applyBorder="1" applyAlignment="1" applyProtection="1">
      <alignment horizontal="left" vertical="center"/>
      <protection hidden="1"/>
    </xf>
    <xf numFmtId="0" fontId="0" fillId="2" borderId="62" xfId="0" applyFill="1" applyBorder="1" applyAlignment="1" applyProtection="1">
      <alignment horizontal="left" vertical="center"/>
      <protection hidden="1"/>
    </xf>
    <xf numFmtId="0" fontId="5" fillId="2" borderId="38" xfId="0" applyFont="1" applyFill="1" applyBorder="1" applyAlignment="1" applyProtection="1">
      <alignment horizontal="center" vertical="center" textRotation="90"/>
      <protection hidden="1"/>
    </xf>
    <xf numFmtId="0" fontId="5" fillId="2" borderId="39" xfId="0" applyFont="1" applyFill="1" applyBorder="1" applyAlignment="1" applyProtection="1">
      <alignment horizontal="center" vertical="center" textRotation="90"/>
      <protection hidden="1"/>
    </xf>
    <xf numFmtId="0" fontId="5" fillId="2" borderId="40" xfId="0" applyFont="1" applyFill="1" applyBorder="1" applyAlignment="1" applyProtection="1">
      <alignment horizontal="center" vertical="center" textRotation="90"/>
      <protection hidden="1"/>
    </xf>
    <xf numFmtId="0" fontId="3" fillId="2" borderId="3" xfId="0" applyFont="1" applyFill="1" applyBorder="1" applyAlignment="1" applyProtection="1">
      <alignment horizontal="left" vertical="center"/>
      <protection hidden="1"/>
    </xf>
    <xf numFmtId="0" fontId="3" fillId="2" borderId="36" xfId="0" applyFont="1" applyFill="1" applyBorder="1" applyAlignment="1" applyProtection="1">
      <alignment horizontal="left" vertical="center"/>
      <protection hidden="1"/>
    </xf>
    <xf numFmtId="0" fontId="5" fillId="2" borderId="38" xfId="0" applyFont="1" applyFill="1" applyBorder="1" applyAlignment="1" applyProtection="1">
      <alignment horizontal="center" vertical="center" textRotation="90" wrapText="1"/>
      <protection hidden="1"/>
    </xf>
    <xf numFmtId="0" fontId="5" fillId="2" borderId="40" xfId="0" applyFont="1" applyFill="1" applyBorder="1" applyAlignment="1" applyProtection="1">
      <alignment horizontal="center" vertical="center" textRotation="90" wrapText="1"/>
      <protection hidden="1"/>
    </xf>
    <xf numFmtId="49" fontId="9" fillId="2" borderId="15" xfId="0" applyNumberFormat="1" applyFont="1" applyFill="1" applyBorder="1" applyAlignment="1" applyProtection="1">
      <alignment horizontal="center" vertical="center" wrapText="1"/>
      <protection hidden="1"/>
    </xf>
    <xf numFmtId="49" fontId="9" fillId="2" borderId="49" xfId="0" applyNumberFormat="1" applyFont="1" applyFill="1" applyBorder="1" applyAlignment="1" applyProtection="1">
      <alignment horizontal="center" vertical="center" wrapText="1"/>
      <protection hidden="1"/>
    </xf>
    <xf numFmtId="0" fontId="3" fillId="2" borderId="51" xfId="0" applyFont="1" applyFill="1" applyBorder="1" applyAlignment="1" applyProtection="1">
      <alignment horizontal="center" textRotation="90" wrapText="1"/>
      <protection hidden="1"/>
    </xf>
    <xf numFmtId="0" fontId="3" fillId="2" borderId="51" xfId="0" applyFont="1" applyFill="1" applyBorder="1" applyAlignment="1" applyProtection="1">
      <protection hidden="1"/>
    </xf>
    <xf numFmtId="0" fontId="3" fillId="2" borderId="52" xfId="0" applyFont="1" applyFill="1" applyBorder="1" applyAlignment="1" applyProtection="1">
      <protection hidden="1"/>
    </xf>
    <xf numFmtId="1" fontId="27" fillId="0" borderId="1" xfId="2" applyNumberFormat="1" applyFont="1" applyBorder="1" applyAlignment="1" applyProtection="1">
      <alignment horizontal="center" vertical="center" wrapText="1"/>
      <protection locked="0"/>
    </xf>
    <xf numFmtId="1" fontId="27" fillId="0" borderId="41" xfId="2" applyNumberFormat="1" applyFont="1" applyBorder="1" applyAlignment="1" applyProtection="1">
      <alignment horizontal="center" vertical="center" wrapText="1"/>
      <protection locked="0"/>
    </xf>
    <xf numFmtId="0" fontId="0" fillId="2" borderId="19" xfId="0" applyFill="1" applyBorder="1" applyAlignment="1" applyProtection="1">
      <alignment horizontal="center"/>
      <protection hidden="1"/>
    </xf>
    <xf numFmtId="0" fontId="0" fillId="2" borderId="45" xfId="0" applyFill="1" applyBorder="1" applyAlignment="1" applyProtection="1">
      <alignment horizontal="center"/>
      <protection hidden="1"/>
    </xf>
    <xf numFmtId="0" fontId="0" fillId="2" borderId="46" xfId="0" applyFill="1" applyBorder="1" applyAlignment="1" applyProtection="1">
      <alignment horizontal="center"/>
      <protection hidden="1"/>
    </xf>
    <xf numFmtId="49" fontId="9" fillId="2" borderId="4" xfId="0" applyNumberFormat="1" applyFont="1" applyFill="1" applyBorder="1" applyAlignment="1" applyProtection="1">
      <alignment horizontal="center" vertical="center" wrapText="1"/>
      <protection hidden="1"/>
    </xf>
    <xf numFmtId="49" fontId="9" fillId="2" borderId="5" xfId="0" applyNumberFormat="1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/>
      <protection hidden="1"/>
    </xf>
    <xf numFmtId="0" fontId="5" fillId="2" borderId="51" xfId="0" applyFont="1" applyFill="1" applyBorder="1" applyAlignment="1" applyProtection="1">
      <alignment horizontal="center" vertical="center"/>
      <protection hidden="1"/>
    </xf>
    <xf numFmtId="0" fontId="5" fillId="2" borderId="52" xfId="0" applyFont="1" applyFill="1" applyBorder="1" applyAlignment="1" applyProtection="1">
      <alignment horizontal="center" vertical="center"/>
      <protection hidden="1"/>
    </xf>
    <xf numFmtId="0" fontId="4" fillId="0" borderId="30" xfId="0" applyFont="1" applyBorder="1" applyAlignment="1" applyProtection="1">
      <alignment horizontal="center" vertical="center" wrapText="1"/>
      <protection hidden="1"/>
    </xf>
    <xf numFmtId="0" fontId="4" fillId="0" borderId="34" xfId="0" applyFont="1" applyBorder="1" applyAlignment="1" applyProtection="1">
      <alignment horizontal="center" vertical="center" wrapText="1"/>
      <protection hidden="1"/>
    </xf>
    <xf numFmtId="0" fontId="4" fillId="0" borderId="35" xfId="0" applyFont="1" applyBorder="1" applyAlignment="1" applyProtection="1">
      <alignment horizontal="center" vertical="center" wrapText="1"/>
      <protection hidden="1"/>
    </xf>
    <xf numFmtId="0" fontId="3" fillId="2" borderId="51" xfId="0" applyFont="1" applyFill="1" applyBorder="1" applyAlignment="1" applyProtection="1">
      <alignment textRotation="90" wrapText="1"/>
      <protection hidden="1"/>
    </xf>
    <xf numFmtId="0" fontId="3" fillId="2" borderId="51" xfId="0" applyFont="1" applyFill="1" applyBorder="1" applyAlignment="1" applyProtection="1">
      <alignment textRotation="90"/>
      <protection hidden="1"/>
    </xf>
    <xf numFmtId="0" fontId="3" fillId="2" borderId="52" xfId="0" applyFont="1" applyFill="1" applyBorder="1" applyAlignment="1" applyProtection="1">
      <alignment textRotation="90"/>
      <protection hidden="1"/>
    </xf>
    <xf numFmtId="1" fontId="5" fillId="0" borderId="42" xfId="0" applyNumberFormat="1" applyFont="1" applyBorder="1" applyAlignment="1" applyProtection="1">
      <alignment horizontal="center" vertical="center"/>
      <protection locked="0"/>
    </xf>
    <xf numFmtId="1" fontId="0" fillId="0" borderId="43" xfId="0" applyNumberFormat="1" applyBorder="1" applyAlignment="1" applyProtection="1">
      <alignment horizontal="center" vertical="center"/>
      <protection locked="0"/>
    </xf>
    <xf numFmtId="1" fontId="0" fillId="0" borderId="44" xfId="0" applyNumberFormat="1" applyBorder="1" applyAlignment="1" applyProtection="1">
      <alignment horizontal="center" vertical="center"/>
      <protection locked="0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5" fillId="2" borderId="48" xfId="0" applyFont="1" applyFill="1" applyBorder="1" applyAlignment="1" applyProtection="1">
      <alignment horizontal="center" vertical="center" wrapText="1"/>
      <protection hidden="1"/>
    </xf>
    <xf numFmtId="0" fontId="5" fillId="2" borderId="56" xfId="0" applyFont="1" applyFill="1" applyBorder="1" applyAlignment="1" applyProtection="1">
      <alignment horizontal="center" vertical="center" wrapText="1"/>
      <protection hidden="1"/>
    </xf>
    <xf numFmtId="0" fontId="5" fillId="2" borderId="0" xfId="0" applyFont="1" applyFill="1" applyBorder="1" applyAlignment="1" applyProtection="1">
      <alignment horizontal="center" vertical="center" wrapText="1"/>
      <protection hidden="1"/>
    </xf>
    <xf numFmtId="0" fontId="5" fillId="2" borderId="67" xfId="0" applyFont="1" applyFill="1" applyBorder="1" applyAlignment="1" applyProtection="1">
      <alignment horizontal="center" vertical="center" wrapText="1"/>
      <protection hidden="1"/>
    </xf>
    <xf numFmtId="0" fontId="5" fillId="2" borderId="31" xfId="0" applyFont="1" applyFill="1" applyBorder="1" applyAlignment="1" applyProtection="1">
      <alignment horizontal="center" vertical="center" wrapText="1"/>
      <protection hidden="1"/>
    </xf>
    <xf numFmtId="0" fontId="5" fillId="2" borderId="32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3" fillId="2" borderId="57" xfId="0" applyFont="1" applyFill="1" applyBorder="1" applyAlignment="1" applyProtection="1">
      <alignment horizontal="center" textRotation="90" wrapText="1"/>
      <protection hidden="1"/>
    </xf>
    <xf numFmtId="0" fontId="3" fillId="2" borderId="57" xfId="0" applyFont="1" applyFill="1" applyBorder="1" applyAlignment="1" applyProtection="1">
      <alignment horizontal="center" textRotation="90"/>
      <protection hidden="1"/>
    </xf>
    <xf numFmtId="0" fontId="3" fillId="2" borderId="58" xfId="0" applyFont="1" applyFill="1" applyBorder="1" applyAlignment="1" applyProtection="1">
      <alignment horizontal="center" textRotation="90"/>
      <protection hidden="1"/>
    </xf>
    <xf numFmtId="0" fontId="4" fillId="0" borderId="30" xfId="0" applyFont="1" applyBorder="1" applyAlignment="1" applyProtection="1">
      <alignment horizontal="center" vertical="center" wrapText="1"/>
      <protection locked="0"/>
    </xf>
    <xf numFmtId="0" fontId="4" fillId="0" borderId="35" xfId="0" applyFont="1" applyBorder="1" applyAlignment="1" applyProtection="1">
      <alignment horizontal="center" vertical="center" wrapText="1"/>
      <protection locked="0"/>
    </xf>
    <xf numFmtId="0" fontId="4" fillId="0" borderId="31" xfId="0" applyFont="1" applyBorder="1" applyAlignment="1" applyProtection="1">
      <alignment horizontal="center" vertical="center" wrapText="1"/>
      <protection locked="0"/>
    </xf>
    <xf numFmtId="0" fontId="4" fillId="0" borderId="33" xfId="0" applyFont="1" applyBorder="1" applyAlignment="1" applyProtection="1">
      <alignment horizontal="center" vertical="center" wrapText="1"/>
      <protection locked="0"/>
    </xf>
    <xf numFmtId="0" fontId="13" fillId="2" borderId="42" xfId="0" applyFont="1" applyFill="1" applyBorder="1" applyAlignment="1" applyProtection="1">
      <alignment horizontal="center" vertical="center" wrapText="1"/>
      <protection hidden="1"/>
    </xf>
    <xf numFmtId="0" fontId="13" fillId="2" borderId="44" xfId="0" applyFont="1" applyFill="1" applyBorder="1" applyAlignment="1" applyProtection="1">
      <alignment horizontal="center"/>
      <protection hidden="1"/>
    </xf>
    <xf numFmtId="0" fontId="9" fillId="2" borderId="31" xfId="0" applyFont="1" applyFill="1" applyBorder="1" applyAlignment="1" applyProtection="1">
      <alignment vertical="center"/>
      <protection hidden="1"/>
    </xf>
    <xf numFmtId="0" fontId="9" fillId="2" borderId="47" xfId="0" applyFont="1" applyFill="1" applyBorder="1" applyAlignment="1" applyProtection="1">
      <alignment vertical="center"/>
      <protection hidden="1"/>
    </xf>
    <xf numFmtId="0" fontId="9" fillId="2" borderId="30" xfId="0" applyFont="1" applyFill="1" applyBorder="1" applyAlignment="1" applyProtection="1">
      <alignment vertical="center"/>
      <protection hidden="1"/>
    </xf>
    <xf numFmtId="0" fontId="9" fillId="2" borderId="48" xfId="0" applyFont="1" applyFill="1" applyBorder="1" applyAlignment="1" applyProtection="1">
      <alignment vertical="center"/>
      <protection hidden="1"/>
    </xf>
    <xf numFmtId="0" fontId="5" fillId="2" borderId="42" xfId="0" applyFont="1" applyFill="1" applyBorder="1" applyAlignment="1" applyProtection="1">
      <alignment horizontal="center" vertical="center" wrapText="1"/>
      <protection hidden="1"/>
    </xf>
    <xf numFmtId="0" fontId="0" fillId="2" borderId="43" xfId="0" applyFill="1" applyBorder="1" applyAlignment="1" applyProtection="1">
      <alignment horizontal="center" vertical="center" wrapText="1"/>
      <protection hidden="1"/>
    </xf>
    <xf numFmtId="0" fontId="0" fillId="2" borderId="44" xfId="0" applyFill="1" applyBorder="1" applyAlignment="1" applyProtection="1">
      <alignment horizontal="center" vertical="center" wrapText="1"/>
      <protection hidden="1"/>
    </xf>
    <xf numFmtId="0" fontId="3" fillId="2" borderId="42" xfId="0" applyFont="1" applyFill="1" applyBorder="1" applyAlignment="1" applyProtection="1">
      <alignment horizontal="center" vertical="center"/>
      <protection hidden="1"/>
    </xf>
    <xf numFmtId="0" fontId="0" fillId="2" borderId="43" xfId="0" applyFill="1" applyBorder="1" applyAlignment="1" applyProtection="1">
      <alignment horizontal="center" vertical="center"/>
      <protection hidden="1"/>
    </xf>
    <xf numFmtId="0" fontId="0" fillId="2" borderId="44" xfId="0" applyFill="1" applyBorder="1" applyAlignment="1" applyProtection="1">
      <alignment horizontal="center" vertical="center"/>
      <protection hidden="1"/>
    </xf>
    <xf numFmtId="14" fontId="4" fillId="0" borderId="42" xfId="0" applyNumberFormat="1" applyFont="1" applyBorder="1" applyAlignment="1" applyProtection="1">
      <alignment horizontal="center" vertical="center"/>
      <protection locked="0"/>
    </xf>
    <xf numFmtId="14" fontId="4" fillId="0" borderId="43" xfId="0" applyNumberFormat="1" applyFont="1" applyBorder="1" applyAlignment="1" applyProtection="1">
      <alignment horizontal="center" vertical="center"/>
      <protection locked="0"/>
    </xf>
    <xf numFmtId="14" fontId="4" fillId="0" borderId="44" xfId="0" applyNumberFormat="1" applyFont="1" applyBorder="1" applyAlignment="1" applyProtection="1">
      <alignment horizontal="center" vertical="center"/>
      <protection locked="0"/>
    </xf>
    <xf numFmtId="0" fontId="3" fillId="2" borderId="51" xfId="0" applyFont="1" applyFill="1" applyBorder="1" applyAlignment="1" applyProtection="1">
      <alignment horizontal="left" textRotation="90" wrapText="1"/>
      <protection hidden="1"/>
    </xf>
    <xf numFmtId="0" fontId="3" fillId="2" borderId="51" xfId="0" applyFont="1" applyFill="1" applyBorder="1" applyAlignment="1" applyProtection="1">
      <alignment horizontal="left"/>
      <protection hidden="1"/>
    </xf>
    <xf numFmtId="0" fontId="3" fillId="2" borderId="52" xfId="0" applyFont="1" applyFill="1" applyBorder="1" applyAlignment="1" applyProtection="1">
      <alignment horizontal="left"/>
      <protection hidden="1"/>
    </xf>
    <xf numFmtId="0" fontId="10" fillId="2" borderId="38" xfId="0" applyFont="1" applyFill="1" applyBorder="1" applyAlignment="1" applyProtection="1">
      <alignment horizontal="center" textRotation="90" wrapText="1"/>
      <protection hidden="1"/>
    </xf>
    <xf numFmtId="0" fontId="10" fillId="2" borderId="39" xfId="0" applyFont="1" applyFill="1" applyBorder="1" applyAlignment="1" applyProtection="1">
      <alignment horizontal="center" textRotation="90" wrapText="1"/>
      <protection hidden="1"/>
    </xf>
    <xf numFmtId="0" fontId="10" fillId="2" borderId="40" xfId="0" applyFont="1" applyFill="1" applyBorder="1" applyAlignment="1" applyProtection="1">
      <alignment horizontal="center" textRotation="90" wrapText="1"/>
      <protection hidden="1"/>
    </xf>
    <xf numFmtId="0" fontId="5" fillId="0" borderId="53" xfId="0" applyFont="1" applyBorder="1" applyAlignment="1" applyProtection="1">
      <alignment horizontal="center" vertical="center" wrapText="1"/>
      <protection locked="0"/>
    </xf>
    <xf numFmtId="0" fontId="5" fillId="0" borderId="34" xfId="0" applyFont="1" applyBorder="1" applyAlignment="1" applyProtection="1">
      <alignment horizontal="center" vertical="center" wrapText="1"/>
      <protection locked="0"/>
    </xf>
    <xf numFmtId="0" fontId="5" fillId="0" borderId="35" xfId="0" applyFont="1" applyBorder="1" applyAlignment="1" applyProtection="1">
      <alignment horizontal="center" vertical="center" wrapText="1"/>
      <protection locked="0"/>
    </xf>
    <xf numFmtId="0" fontId="5" fillId="0" borderId="55" xfId="0" applyFont="1" applyBorder="1" applyAlignment="1" applyProtection="1">
      <alignment horizontal="center" vertical="center" wrapText="1"/>
      <protection locked="0"/>
    </xf>
    <xf numFmtId="0" fontId="5" fillId="0" borderId="32" xfId="0" applyFont="1" applyBorder="1" applyAlignment="1" applyProtection="1">
      <alignment horizontal="center" vertical="center" wrapText="1"/>
      <protection locked="0"/>
    </xf>
    <xf numFmtId="0" fontId="5" fillId="0" borderId="33" xfId="0" applyFont="1" applyBorder="1" applyAlignment="1" applyProtection="1">
      <alignment horizontal="center" vertical="center" wrapText="1"/>
      <protection locked="0"/>
    </xf>
    <xf numFmtId="0" fontId="5" fillId="2" borderId="53" xfId="0" applyFont="1" applyFill="1" applyBorder="1" applyAlignment="1" applyProtection="1">
      <alignment horizontal="center" vertical="center" wrapText="1"/>
      <protection hidden="1"/>
    </xf>
    <xf numFmtId="0" fontId="5" fillId="2" borderId="35" xfId="0" applyFont="1" applyFill="1" applyBorder="1" applyAlignment="1" applyProtection="1">
      <alignment horizontal="center" vertical="center" wrapText="1"/>
      <protection hidden="1"/>
    </xf>
    <xf numFmtId="0" fontId="5" fillId="2" borderId="54" xfId="0" applyFont="1" applyFill="1" applyBorder="1" applyAlignment="1" applyProtection="1">
      <alignment horizontal="center" vertical="center" wrapText="1"/>
      <protection hidden="1"/>
    </xf>
    <xf numFmtId="0" fontId="5" fillId="2" borderId="29" xfId="0" applyFont="1" applyFill="1" applyBorder="1" applyAlignment="1" applyProtection="1">
      <alignment horizontal="center" vertical="center" wrapText="1"/>
      <protection hidden="1"/>
    </xf>
    <xf numFmtId="0" fontId="5" fillId="2" borderId="55" xfId="0" applyFont="1" applyFill="1" applyBorder="1" applyAlignment="1" applyProtection="1">
      <alignment horizontal="center" vertical="center" wrapText="1"/>
      <protection hidden="1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3" fillId="2" borderId="59" xfId="0" applyFont="1" applyFill="1" applyBorder="1" applyAlignment="1" applyProtection="1">
      <alignment horizontal="center" textRotation="90" wrapText="1"/>
      <protection hidden="1"/>
    </xf>
    <xf numFmtId="0" fontId="0" fillId="2" borderId="59" xfId="0" applyFill="1" applyBorder="1" applyProtection="1">
      <protection hidden="1"/>
    </xf>
    <xf numFmtId="0" fontId="0" fillId="2" borderId="60" xfId="0" applyFill="1" applyBorder="1" applyProtection="1">
      <protection hidden="1"/>
    </xf>
  </cellXfs>
  <cellStyles count="4">
    <cellStyle name="Normal" xfId="0" builtinId="0"/>
    <cellStyle name="Normal 2" xfId="2"/>
    <cellStyle name="Normal 3" xfId="1"/>
    <cellStyle name="Normal 4" xfId="3"/>
  </cellStyles>
  <dxfs count="18">
    <dxf>
      <alignment horizontal="center" textRotation="0" wrapText="0" indent="0" justifyLastLine="0" readingOrder="0"/>
    </dxf>
    <dxf>
      <alignment horizontal="center" textRotation="0" wrapText="0" indent="0" justifyLastLine="0" readingOrder="0"/>
    </dxf>
    <dxf>
      <alignment horizontal="center" textRotation="0" wrapText="0" indent="0" justifyLastLine="0" readingOrder="0"/>
    </dxf>
    <dxf>
      <alignment horizontal="center" textRotation="0" wrapText="0" indent="0" justifyLastLine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77111117893"/>
        <name val="Arial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/>
        <bottom style="thin">
          <color theme="4"/>
        </bottom>
      </border>
    </dxf>
    <dxf>
      <numFmt numFmtId="30" formatCode="@"/>
      <alignment horizontal="center" textRotation="0" wrapText="0" indent="0" justifyLastLine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65" formatCode="m/d/yyyy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30" formatCode="@"/>
      <alignment horizontal="center" textRotation="0" wrapText="0" indent="0" justifyLastLine="0" readingOrder="0"/>
    </dxf>
    <dxf>
      <numFmt numFmtId="1" formatCode="0"/>
      <fill>
        <patternFill patternType="none">
          <fgColor indexed="64"/>
          <bgColor indexed="65"/>
        </patternFill>
      </fill>
      <alignment horizontal="center" textRotation="0" wrapText="0" indent="0" justifyLastLine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  <protection locked="1" hidden="1"/>
    </dxf>
    <dxf>
      <border outline="0">
        <top style="thin">
          <color theme="4"/>
        </top>
      </border>
    </dxf>
    <dxf>
      <alignment horizontal="center" textRotation="0" wrapText="0" indent="0" justifyLastLine="0" readingOrder="0"/>
    </dxf>
    <dxf>
      <border outline="0">
        <bottom style="thin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4" tint="-0.249977111117893"/>
        <name val="Arial"/>
        <scheme val="none"/>
      </font>
      <numFmt numFmtId="165" formatCode="m/d/yyyy"/>
      <alignment horizontal="center" vertical="bottom" textRotation="0" wrapText="0" indent="0" justifyLastLine="0" shrinkToFit="0" readingOrder="0"/>
    </dxf>
    <dxf>
      <fill>
        <patternFill patternType="lightUp">
          <fgColor theme="0" tint="-0.34998626667073579"/>
        </patternFill>
      </fill>
    </dxf>
    <dxf>
      <fill>
        <patternFill patternType="lightUp">
          <fgColor theme="0" tint="-0.34998626667073579"/>
        </patternFill>
      </fill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17</xdr:row>
          <xdr:rowOff>19050</xdr:rowOff>
        </xdr:from>
        <xdr:to>
          <xdr:col>3</xdr:col>
          <xdr:colOff>657225</xdr:colOff>
          <xdr:row>24</xdr:row>
          <xdr:rowOff>0</xdr:rowOff>
        </xdr:to>
        <xdr:sp macro="" textlink="">
          <xdr:nvSpPr>
            <xdr:cNvPr id="5122" name="CommandButton1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</xdr:colOff>
          <xdr:row>17</xdr:row>
          <xdr:rowOff>19050</xdr:rowOff>
        </xdr:from>
        <xdr:to>
          <xdr:col>8</xdr:col>
          <xdr:colOff>666750</xdr:colOff>
          <xdr:row>24</xdr:row>
          <xdr:rowOff>19050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SIGNER LA 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133350</xdr:colOff>
          <xdr:row>17</xdr:row>
          <xdr:rowOff>19050</xdr:rowOff>
        </xdr:from>
        <xdr:to>
          <xdr:col>14</xdr:col>
          <xdr:colOff>0</xdr:colOff>
          <xdr:row>24</xdr:row>
          <xdr:rowOff>19050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LA 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533400</xdr:colOff>
          <xdr:row>31</xdr:row>
          <xdr:rowOff>142875</xdr:rowOff>
        </xdr:from>
        <xdr:to>
          <xdr:col>9</xdr:col>
          <xdr:colOff>304800</xdr:colOff>
          <xdr:row>36</xdr:row>
          <xdr:rowOff>95250</xdr:rowOff>
        </xdr:to>
        <xdr:sp macro="" textlink="">
          <xdr:nvSpPr>
            <xdr:cNvPr id="5126" name="Button 6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FERMER L'APPLICATION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39</xdr:row>
          <xdr:rowOff>104775</xdr:rowOff>
        </xdr:from>
        <xdr:to>
          <xdr:col>16</xdr:col>
          <xdr:colOff>323850</xdr:colOff>
          <xdr:row>40</xdr:row>
          <xdr:rowOff>123825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Réservé service du personnel</a:t>
              </a:r>
            </a:p>
          </xdr:txBody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295275</xdr:colOff>
          <xdr:row>1</xdr:row>
          <xdr:rowOff>0</xdr:rowOff>
        </xdr:from>
        <xdr:to>
          <xdr:col>16</xdr:col>
          <xdr:colOff>190500</xdr:colOff>
          <xdr:row>3</xdr:row>
          <xdr:rowOff>95250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TRANSFERER ACCESS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PERSONAL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definedNames>
      <definedName name="TRANSFERER"/>
    </definedNames>
    <sheetDataSet>
      <sheetData sheetId="0"/>
    </sheetDataSet>
  </externalBook>
</externalLink>
</file>

<file path=xl/tables/table1.xml><?xml version="1.0" encoding="utf-8"?>
<table xmlns="http://schemas.openxmlformats.org/spreadsheetml/2006/main" id="3" name="Tableau3" displayName="Tableau3" ref="A1:L3" totalsRowShown="0" headerRowDxfId="15" dataDxfId="13" headerRowBorderDxfId="14" tableBorderDxfId="12">
  <autoFilter ref="A1:L3"/>
  <tableColumns count="12">
    <tableColumn id="1" name="ANNEE" dataDxfId="11"/>
    <tableColumn id="2" name="SEMAINE" dataDxfId="10"/>
    <tableColumn id="3" name="JOUR" dataDxfId="9"/>
    <tableColumn id="11" name="mois" dataDxfId="8">
      <calculatedColumnFormula>VLOOKUP(Tableau3[SEMAINE],Feuil4!A1:B240,2,FALSE)</calculatedColumnFormula>
    </tableColumn>
    <tableColumn id="10" name="date" dataDxfId="7">
      <calculatedColumnFormula>DATEVALUE(CONCATENATE(Tableau3[JOUR],"/",Tableau3[mois],"/",Tableau3[ANNEE]))</calculatedColumnFormula>
    </tableColumn>
    <tableColumn id="12" name="n° jour" dataDxfId="6">
      <calculatedColumnFormula>VLOOKUP(E2,Feuil3!D1:E240,2,FALSE)</calculatedColumnFormula>
    </tableColumn>
    <tableColumn id="4" name="NOM" dataDxfId="5"/>
    <tableColumn id="9" name="ABREVIATION" dataDxfId="4">
      <calculatedColumnFormula>VLOOKUP(Tableau3[NOM],'Table de TRIGRAMMES'!A1:B84,2,FALSE)</calculatedColumnFormula>
    </tableColumn>
    <tableColumn id="5" name="N° AFFAIRE" dataDxfId="3"/>
    <tableColumn id="6" name="CODE TABLE" dataDxfId="2"/>
    <tableColumn id="7" name="N° PLAN" dataDxfId="1"/>
    <tableColumn id="8" name="HEURES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R43"/>
  <sheetViews>
    <sheetView tabSelected="1" zoomScale="96" zoomScaleNormal="96" workbookViewId="0">
      <selection activeCell="Q29" sqref="Q29"/>
    </sheetView>
  </sheetViews>
  <sheetFormatPr baseColWidth="10" defaultRowHeight="12.75"/>
  <cols>
    <col min="1" max="18" width="11.42578125" style="86"/>
    <col min="19" max="16384" width="11.42578125" style="85"/>
  </cols>
  <sheetData>
    <row r="1" spans="4:13" ht="33" customHeight="1">
      <c r="G1" s="87"/>
      <c r="H1" s="87"/>
      <c r="I1" s="87"/>
      <c r="J1" s="87"/>
      <c r="K1" s="87"/>
      <c r="L1" s="87"/>
      <c r="M1" s="87"/>
    </row>
    <row r="2" spans="4:13" ht="12.75" customHeight="1">
      <c r="D2" s="87"/>
      <c r="E2" s="87"/>
      <c r="F2" s="87"/>
      <c r="G2" s="87"/>
      <c r="H2" s="87"/>
      <c r="I2" s="87"/>
      <c r="J2" s="87"/>
      <c r="K2" s="87"/>
      <c r="L2" s="87"/>
      <c r="M2" s="87"/>
    </row>
    <row r="3" spans="4:13" ht="12.75" customHeight="1" thickBot="1">
      <c r="D3" s="87"/>
      <c r="E3" s="87"/>
      <c r="F3" s="87"/>
      <c r="G3" s="87"/>
      <c r="H3" s="87"/>
      <c r="I3" s="87"/>
      <c r="J3" s="87"/>
      <c r="K3" s="87"/>
      <c r="L3" s="87"/>
      <c r="M3" s="87"/>
    </row>
    <row r="4" spans="4:13" ht="12.75" customHeight="1">
      <c r="D4" s="127" t="s">
        <v>63</v>
      </c>
      <c r="E4" s="128"/>
      <c r="F4" s="128"/>
      <c r="G4" s="128"/>
      <c r="H4" s="128"/>
      <c r="I4" s="128"/>
      <c r="J4" s="128"/>
      <c r="K4" s="128"/>
      <c r="L4" s="128"/>
      <c r="M4" s="129"/>
    </row>
    <row r="5" spans="4:13">
      <c r="D5" s="130"/>
      <c r="E5" s="131"/>
      <c r="F5" s="131"/>
      <c r="G5" s="131"/>
      <c r="H5" s="131"/>
      <c r="I5" s="131"/>
      <c r="J5" s="131"/>
      <c r="K5" s="131"/>
      <c r="L5" s="131"/>
      <c r="M5" s="132"/>
    </row>
    <row r="6" spans="4:13">
      <c r="D6" s="130"/>
      <c r="E6" s="131"/>
      <c r="F6" s="131"/>
      <c r="G6" s="131"/>
      <c r="H6" s="131"/>
      <c r="I6" s="131"/>
      <c r="J6" s="131"/>
      <c r="K6" s="131"/>
      <c r="L6" s="131"/>
      <c r="M6" s="132"/>
    </row>
    <row r="7" spans="4:13" ht="13.5" thickBot="1">
      <c r="D7" s="133"/>
      <c r="E7" s="134"/>
      <c r="F7" s="134"/>
      <c r="G7" s="134"/>
      <c r="H7" s="134"/>
      <c r="I7" s="134"/>
      <c r="J7" s="134"/>
      <c r="K7" s="134"/>
      <c r="L7" s="134"/>
      <c r="M7" s="135"/>
    </row>
    <row r="17" s="86" customFormat="1"/>
    <row r="18" s="86" customFormat="1"/>
    <row r="43" s="86" customFormat="1"/>
  </sheetData>
  <mergeCells count="1">
    <mergeCell ref="D4:M7"/>
  </mergeCells>
  <pageMargins left="0.7" right="0.7" top="0.75" bottom="0.75" header="0.3" footer="0.3"/>
  <pageSetup paperSize="9" orientation="portrait" horizontalDpi="4294967295" verticalDpi="4294967295" r:id="rId1"/>
  <drawing r:id="rId2"/>
  <legacyDrawing r:id="rId3"/>
  <controls>
    <mc:AlternateContent xmlns:mc="http://schemas.openxmlformats.org/markup-compatibility/2006">
      <mc:Choice Requires="x14">
        <control shapeId="5122" r:id="rId4" name="CommandButton1">
          <controlPr defaultSize="0" autoLine="0" r:id="rId5">
            <anchor moveWithCells="1">
              <from>
                <xdr:col>1</xdr:col>
                <xdr:colOff>19050</xdr:colOff>
                <xdr:row>17</xdr:row>
                <xdr:rowOff>19050</xdr:rowOff>
              </from>
              <to>
                <xdr:col>3</xdr:col>
                <xdr:colOff>657225</xdr:colOff>
                <xdr:row>24</xdr:row>
                <xdr:rowOff>0</xdr:rowOff>
              </to>
            </anchor>
          </controlPr>
        </control>
      </mc:Choice>
      <mc:Fallback>
        <control shapeId="5122" r:id="rId4" name="CommandButton1"/>
      </mc:Fallback>
    </mc:AlternateContent>
    <mc:AlternateContent xmlns:mc="http://schemas.openxmlformats.org/markup-compatibility/2006">
      <mc:Choice Requires="x14">
        <control shapeId="5123" r:id="rId6" name="Button 3">
          <controlPr defaultSize="0" print="0" autoFill="0" autoPict="0" macro="[0]!SIGNER">
            <anchor moveWithCells="1" sizeWithCells="1">
              <from>
                <xdr:col>6</xdr:col>
                <xdr:colOff>38100</xdr:colOff>
                <xdr:row>17</xdr:row>
                <xdr:rowOff>19050</xdr:rowOff>
              </from>
              <to>
                <xdr:col>8</xdr:col>
                <xdr:colOff>666750</xdr:colOff>
                <xdr:row>24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4" r:id="rId7" name="Button 4">
          <controlPr defaultSize="0" print="0" autoFill="0" autoPict="0" macro="[0]!ENREGISTRER">
            <anchor moveWithCells="1" sizeWithCells="1">
              <from>
                <xdr:col>11</xdr:col>
                <xdr:colOff>133350</xdr:colOff>
                <xdr:row>17</xdr:row>
                <xdr:rowOff>19050</xdr:rowOff>
              </from>
              <to>
                <xdr:col>14</xdr:col>
                <xdr:colOff>0</xdr:colOff>
                <xdr:row>24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6" r:id="rId8" name="Button 6">
          <controlPr defaultSize="0" print="0" autoFill="0" autoPict="0" macro="[0]!FERMER">
            <anchor moveWithCells="1" sizeWithCells="1">
              <from>
                <xdr:col>5</xdr:col>
                <xdr:colOff>533400</xdr:colOff>
                <xdr:row>31</xdr:row>
                <xdr:rowOff>142875</xdr:rowOff>
              </from>
              <to>
                <xdr:col>9</xdr:col>
                <xdr:colOff>304800</xdr:colOff>
                <xdr:row>36</xdr:row>
                <xdr:rowOff>95250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U88"/>
  <sheetViews>
    <sheetView showGridLines="0" zoomScale="90" zoomScaleNormal="90" zoomScaleSheetLayoutView="80" workbookViewId="0">
      <selection activeCell="P2" sqref="P2:Q3"/>
    </sheetView>
  </sheetViews>
  <sheetFormatPr baseColWidth="10" defaultRowHeight="12.95" customHeight="1"/>
  <cols>
    <col min="1" max="1" width="6.42578125" customWidth="1"/>
    <col min="2" max="2" width="6.7109375" bestFit="1" customWidth="1"/>
    <col min="3" max="3" width="12" customWidth="1"/>
    <col min="4" max="4" width="9.7109375" customWidth="1"/>
    <col min="5" max="5" width="7.85546875" customWidth="1"/>
    <col min="6" max="7" width="4.7109375" customWidth="1"/>
    <col min="8" max="9" width="7" customWidth="1"/>
    <col min="10" max="16" width="4.5703125" customWidth="1"/>
    <col min="17" max="17" width="5.7109375" customWidth="1"/>
    <col min="18" max="18" width="11.42578125" style="1"/>
  </cols>
  <sheetData>
    <row r="1" spans="1:21" ht="40.5" customHeight="1" thickBot="1">
      <c r="A1" s="203"/>
      <c r="B1" s="204"/>
      <c r="C1" s="205"/>
      <c r="D1" s="234" t="s">
        <v>24</v>
      </c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6"/>
      <c r="P1" s="228"/>
      <c r="Q1" s="229"/>
    </row>
    <row r="2" spans="1:21" ht="17.100000000000001" customHeight="1" thickBot="1">
      <c r="A2" s="70"/>
      <c r="B2" s="71"/>
      <c r="C2" s="72"/>
      <c r="D2" s="237" t="s">
        <v>25</v>
      </c>
      <c r="E2" s="238"/>
      <c r="F2" s="239"/>
      <c r="G2" s="237" t="s">
        <v>26</v>
      </c>
      <c r="H2" s="238"/>
      <c r="I2" s="239"/>
      <c r="J2" s="232" t="s">
        <v>27</v>
      </c>
      <c r="K2" s="233"/>
      <c r="L2" s="249"/>
      <c r="M2" s="250"/>
      <c r="N2" s="250"/>
      <c r="O2" s="251"/>
      <c r="P2" s="224"/>
      <c r="Q2" s="225"/>
    </row>
    <row r="3" spans="1:21" ht="20.100000000000001" customHeight="1" thickBot="1">
      <c r="A3" s="73"/>
      <c r="B3" s="74"/>
      <c r="C3" s="75"/>
      <c r="D3" s="209"/>
      <c r="E3" s="210"/>
      <c r="F3" s="211"/>
      <c r="G3" s="240" t="e">
        <f>VLOOKUP(D3,Feuil3!A2:B240,2,FALSE)</f>
        <v>#N/A</v>
      </c>
      <c r="H3" s="241"/>
      <c r="I3" s="242"/>
      <c r="J3" s="230"/>
      <c r="K3" s="231"/>
      <c r="L3" s="252"/>
      <c r="M3" s="253"/>
      <c r="N3" s="253"/>
      <c r="O3" s="254"/>
      <c r="P3" s="226"/>
      <c r="Q3" s="227"/>
    </row>
    <row r="4" spans="1:21" ht="17.100000000000001" customHeight="1">
      <c r="A4" s="53"/>
      <c r="B4" s="212" t="s">
        <v>67</v>
      </c>
      <c r="C4" s="213"/>
      <c r="D4" s="214"/>
      <c r="E4" s="200" t="s">
        <v>0</v>
      </c>
      <c r="F4" s="255" t="s">
        <v>66</v>
      </c>
      <c r="G4" s="213"/>
      <c r="H4" s="213"/>
      <c r="I4" s="256"/>
      <c r="J4" s="16" t="e">
        <f>IF(G3&lt;&gt;"",G3,"")</f>
        <v>#N/A</v>
      </c>
      <c r="K4" s="17" t="e">
        <f t="shared" ref="K4:P4" si="0">IF($G$3&lt;&gt;"",J4+1,"")</f>
        <v>#N/A</v>
      </c>
      <c r="L4" s="17" t="e">
        <f t="shared" si="0"/>
        <v>#N/A</v>
      </c>
      <c r="M4" s="17" t="e">
        <f t="shared" si="0"/>
        <v>#N/A</v>
      </c>
      <c r="N4" s="17" t="e">
        <f t="shared" si="0"/>
        <v>#N/A</v>
      </c>
      <c r="O4" s="17" t="e">
        <f t="shared" si="0"/>
        <v>#N/A</v>
      </c>
      <c r="P4" s="18" t="e">
        <f t="shared" si="0"/>
        <v>#N/A</v>
      </c>
      <c r="Q4" s="246" t="s">
        <v>2</v>
      </c>
    </row>
    <row r="5" spans="1:21" ht="17.100000000000001" customHeight="1">
      <c r="A5" s="54"/>
      <c r="B5" s="215"/>
      <c r="C5" s="216"/>
      <c r="D5" s="217"/>
      <c r="E5" s="201"/>
      <c r="F5" s="257"/>
      <c r="G5" s="216"/>
      <c r="H5" s="216"/>
      <c r="I5" s="258"/>
      <c r="J5" s="261" t="s">
        <v>31</v>
      </c>
      <c r="K5" s="190" t="s">
        <v>32</v>
      </c>
      <c r="L5" s="243" t="s">
        <v>33</v>
      </c>
      <c r="M5" s="190" t="s">
        <v>34</v>
      </c>
      <c r="N5" s="190" t="s">
        <v>35</v>
      </c>
      <c r="O5" s="206" t="s">
        <v>36</v>
      </c>
      <c r="P5" s="221" t="s">
        <v>37</v>
      </c>
      <c r="Q5" s="247"/>
    </row>
    <row r="6" spans="1:21" ht="17.100000000000001" customHeight="1">
      <c r="A6" s="54"/>
      <c r="B6" s="215"/>
      <c r="C6" s="216"/>
      <c r="D6" s="217"/>
      <c r="E6" s="201"/>
      <c r="F6" s="257"/>
      <c r="G6" s="216"/>
      <c r="H6" s="216"/>
      <c r="I6" s="258"/>
      <c r="J6" s="262"/>
      <c r="K6" s="191"/>
      <c r="L6" s="244"/>
      <c r="M6" s="191"/>
      <c r="N6" s="191"/>
      <c r="O6" s="207"/>
      <c r="P6" s="222"/>
      <c r="Q6" s="247"/>
    </row>
    <row r="7" spans="1:21" ht="17.100000000000001" customHeight="1" thickBot="1">
      <c r="A7" s="55"/>
      <c r="B7" s="218"/>
      <c r="C7" s="219"/>
      <c r="D7" s="220"/>
      <c r="E7" s="202"/>
      <c r="F7" s="259"/>
      <c r="G7" s="219"/>
      <c r="H7" s="219"/>
      <c r="I7" s="260"/>
      <c r="J7" s="263"/>
      <c r="K7" s="192"/>
      <c r="L7" s="245"/>
      <c r="M7" s="192"/>
      <c r="N7" s="192"/>
      <c r="O7" s="208"/>
      <c r="P7" s="223"/>
      <c r="Q7" s="248"/>
    </row>
    <row r="8" spans="1:21" ht="21.95" customHeight="1" thickBot="1">
      <c r="A8" s="181" t="s">
        <v>28</v>
      </c>
      <c r="B8" s="168"/>
      <c r="C8" s="169"/>
      <c r="D8" s="169"/>
      <c r="E8" s="101"/>
      <c r="F8" s="193"/>
      <c r="G8" s="193"/>
      <c r="H8" s="193"/>
      <c r="I8" s="194"/>
      <c r="J8" s="94" t="str">
        <f>IFERROR(VLOOKUP($J$4,Tableau3[[n° jour]:[HEURES]],7,FALSE),"")</f>
        <v/>
      </c>
      <c r="K8" s="28" t="str">
        <f>IFERROR(VLOOKUP($K$4,Tableau3[[n° jour]:[HEURES]],7,FALSE),"")</f>
        <v/>
      </c>
      <c r="L8" s="95" t="str">
        <f>IFERROR(VLOOKUP($L$4,Tableau3[[n° jour]:[HEURES]],7,FALSE),"")</f>
        <v/>
      </c>
      <c r="M8" s="95" t="str">
        <f>IFERROR(VLOOKUP($M$4,Tableau3[[n° jour]:[HEURES]],7,FALSE),"")</f>
        <v/>
      </c>
      <c r="N8" s="95" t="str">
        <f>IFERROR(VLOOKUP($N$4,Tableau3[[n° jour]:[HEURES]],7,FALSE),"")</f>
        <v/>
      </c>
      <c r="O8" s="95" t="str">
        <f>IFERROR(VLOOKUP($O$4,Tableau3[[n° jour]:[HEURES]],7,FALSE),"")</f>
        <v/>
      </c>
      <c r="P8" s="96" t="str">
        <f>IFERROR(VLOOKUP($P$4,Tableau3[[n° jour]:[HEURES]],7,FALSE),"")</f>
        <v/>
      </c>
      <c r="Q8" s="14" t="str">
        <f>IF(OR(J8&lt;&gt;"",K8&lt;&gt;"",L8&lt;&gt;"",M8&lt;&gt;"",N8&lt;&gt;"",O8&lt;&gt;"",P8&lt;&gt;""),SUM(J8:P8),"")</f>
        <v/>
      </c>
    </row>
    <row r="9" spans="1:21" ht="21.95" customHeight="1">
      <c r="A9" s="182"/>
      <c r="B9" s="168"/>
      <c r="C9" s="169"/>
      <c r="D9" s="169"/>
      <c r="E9" s="125"/>
      <c r="F9" s="193"/>
      <c r="G9" s="193"/>
      <c r="H9" s="193"/>
      <c r="I9" s="194"/>
      <c r="J9" s="27" t="str">
        <f>IFERROR(VLOOKUP($J$4,Tableau3[[n° jour]:[HEURES]],7,FALSE),"")</f>
        <v/>
      </c>
      <c r="K9" s="28" t="str">
        <f>IFERROR(VLOOKUP($K$4,Tableau3[[n° jour]:[HEURES]],7,FALSE),"")</f>
        <v/>
      </c>
      <c r="L9" s="95" t="str">
        <f>IFERROR(VLOOKUP($L$4,Tableau3[[n° jour]:[HEURES]],7,FALSE),"")</f>
        <v/>
      </c>
      <c r="M9" s="28" t="str">
        <f>IFERROR(VLOOKUP($M$4,Tableau3[[n° jour]:[HEURES]],7,FALSE),"")</f>
        <v/>
      </c>
      <c r="N9" s="28" t="str">
        <f>IFERROR(VLOOKUP($N$4,Tableau3[[n° jour]:[HEURES]],7,FALSE),"")</f>
        <v/>
      </c>
      <c r="O9" s="28" t="str">
        <f>IFERROR(VLOOKUP($O$4,Tableau3[[n° jour]:[HEURES]],7,FALSE),"")</f>
        <v/>
      </c>
      <c r="P9" s="100" t="str">
        <f>IFERROR(VLOOKUP($P$4,Tableau3[[n° jour]:[HEURES]],7,FALSE),"")</f>
        <v/>
      </c>
      <c r="Q9" s="14" t="str">
        <f>IF(OR(J9&lt;&gt;"",K9&lt;&gt;"",L9&lt;&gt;"",M9&lt;&gt;"",N9&lt;&gt;"",O9&lt;&gt;"",P9&lt;&gt;""),SUM(J9:P9),"")</f>
        <v/>
      </c>
    </row>
    <row r="10" spans="1:21" ht="21.95" customHeight="1">
      <c r="A10" s="182"/>
      <c r="B10" s="168"/>
      <c r="C10" s="169"/>
      <c r="D10" s="169"/>
      <c r="E10" s="125"/>
      <c r="F10" s="193"/>
      <c r="G10" s="193"/>
      <c r="H10" s="193"/>
      <c r="I10" s="194"/>
      <c r="J10" s="27"/>
      <c r="K10" s="28"/>
      <c r="L10" s="28"/>
      <c r="M10" s="28"/>
      <c r="N10" s="28"/>
      <c r="O10" s="28"/>
      <c r="P10" s="100"/>
      <c r="Q10" s="14" t="str">
        <f t="shared" ref="Q10:Q22" si="1">IF(OR(J10&lt;&gt;"",K10&lt;&gt;"",L10&lt;&gt;"",M10&lt;&gt;"",N10&lt;&gt;"",O10&lt;&gt;"",P10&lt;&gt;""),SUM(J10:P10),"")</f>
        <v/>
      </c>
    </row>
    <row r="11" spans="1:21" ht="21.95" customHeight="1">
      <c r="A11" s="182"/>
      <c r="B11" s="168"/>
      <c r="C11" s="169"/>
      <c r="D11" s="169"/>
      <c r="E11" s="125"/>
      <c r="F11" s="193"/>
      <c r="G11" s="193"/>
      <c r="H11" s="193"/>
      <c r="I11" s="194"/>
      <c r="J11" s="27"/>
      <c r="K11" s="28"/>
      <c r="L11" s="28"/>
      <c r="M11" s="28"/>
      <c r="N11" s="28"/>
      <c r="O11" s="28"/>
      <c r="P11" s="100"/>
      <c r="Q11" s="14" t="str">
        <f t="shared" si="1"/>
        <v/>
      </c>
    </row>
    <row r="12" spans="1:21" ht="21.95" customHeight="1">
      <c r="A12" s="182"/>
      <c r="B12" s="168"/>
      <c r="C12" s="169"/>
      <c r="D12" s="169"/>
      <c r="E12" s="125"/>
      <c r="F12" s="193"/>
      <c r="G12" s="193"/>
      <c r="H12" s="193"/>
      <c r="I12" s="194"/>
      <c r="J12" s="27"/>
      <c r="K12" s="28"/>
      <c r="L12" s="28"/>
      <c r="M12" s="28"/>
      <c r="N12" s="28"/>
      <c r="O12" s="28"/>
      <c r="P12" s="100"/>
      <c r="Q12" s="14" t="str">
        <f t="shared" si="1"/>
        <v/>
      </c>
    </row>
    <row r="13" spans="1:21" ht="21.95" customHeight="1">
      <c r="A13" s="182"/>
      <c r="B13" s="168"/>
      <c r="C13" s="169"/>
      <c r="D13" s="169"/>
      <c r="E13" s="125"/>
      <c r="F13" s="193"/>
      <c r="G13" s="193"/>
      <c r="H13" s="193"/>
      <c r="I13" s="194"/>
      <c r="J13" s="27"/>
      <c r="K13" s="28"/>
      <c r="L13" s="28"/>
      <c r="M13" s="28"/>
      <c r="N13" s="28"/>
      <c r="O13" s="28"/>
      <c r="P13" s="100"/>
      <c r="Q13" s="14" t="str">
        <f t="shared" si="1"/>
        <v/>
      </c>
    </row>
    <row r="14" spans="1:21" ht="21.95" customHeight="1">
      <c r="A14" s="182"/>
      <c r="B14" s="168"/>
      <c r="C14" s="169"/>
      <c r="D14" s="169"/>
      <c r="E14" s="125"/>
      <c r="F14" s="193"/>
      <c r="G14" s="193"/>
      <c r="H14" s="193"/>
      <c r="I14" s="194"/>
      <c r="J14" s="27"/>
      <c r="K14" s="28"/>
      <c r="L14" s="28"/>
      <c r="M14" s="28"/>
      <c r="N14" s="28"/>
      <c r="O14" s="28"/>
      <c r="P14" s="100"/>
      <c r="Q14" s="14" t="str">
        <f t="shared" si="1"/>
        <v/>
      </c>
    </row>
    <row r="15" spans="1:21" ht="21.95" customHeight="1">
      <c r="A15" s="182"/>
      <c r="B15" s="168"/>
      <c r="C15" s="169"/>
      <c r="D15" s="169"/>
      <c r="E15" s="125"/>
      <c r="F15" s="193"/>
      <c r="G15" s="193"/>
      <c r="H15" s="193"/>
      <c r="I15" s="194"/>
      <c r="J15" s="27"/>
      <c r="K15" s="28"/>
      <c r="L15" s="28"/>
      <c r="M15" s="28"/>
      <c r="N15" s="28"/>
      <c r="O15" s="28"/>
      <c r="P15" s="100"/>
      <c r="Q15" s="14" t="str">
        <f t="shared" si="1"/>
        <v/>
      </c>
      <c r="S15" s="1"/>
      <c r="T15" s="1"/>
      <c r="U15" s="1"/>
    </row>
    <row r="16" spans="1:21" ht="21.95" customHeight="1">
      <c r="A16" s="182"/>
      <c r="B16" s="168"/>
      <c r="C16" s="169"/>
      <c r="D16" s="169"/>
      <c r="E16" s="125"/>
      <c r="F16" s="193"/>
      <c r="G16" s="193"/>
      <c r="H16" s="193"/>
      <c r="I16" s="194"/>
      <c r="J16" s="27"/>
      <c r="K16" s="28"/>
      <c r="L16" s="28"/>
      <c r="M16" s="28"/>
      <c r="N16" s="28"/>
      <c r="O16" s="28"/>
      <c r="P16" s="100"/>
      <c r="Q16" s="14" t="str">
        <f t="shared" si="1"/>
        <v/>
      </c>
    </row>
    <row r="17" spans="1:17" ht="21.95" customHeight="1">
      <c r="A17" s="182"/>
      <c r="B17" s="168"/>
      <c r="C17" s="169"/>
      <c r="D17" s="169"/>
      <c r="E17" s="125"/>
      <c r="F17" s="193"/>
      <c r="G17" s="193"/>
      <c r="H17" s="193"/>
      <c r="I17" s="194"/>
      <c r="J17" s="27"/>
      <c r="K17" s="28"/>
      <c r="L17" s="28"/>
      <c r="M17" s="28"/>
      <c r="N17" s="28"/>
      <c r="O17" s="28"/>
      <c r="P17" s="100"/>
      <c r="Q17" s="14" t="str">
        <f t="shared" si="1"/>
        <v/>
      </c>
    </row>
    <row r="18" spans="1:17" ht="21.95" customHeight="1">
      <c r="A18" s="182"/>
      <c r="B18" s="168"/>
      <c r="C18" s="169"/>
      <c r="D18" s="169"/>
      <c r="E18" s="125"/>
      <c r="F18" s="193"/>
      <c r="G18" s="193"/>
      <c r="H18" s="193"/>
      <c r="I18" s="194"/>
      <c r="J18" s="27"/>
      <c r="K18" s="28"/>
      <c r="L18" s="28"/>
      <c r="M18" s="28"/>
      <c r="N18" s="28"/>
      <c r="O18" s="28"/>
      <c r="P18" s="100"/>
      <c r="Q18" s="14" t="str">
        <f>IF(OR(J18&lt;&gt;"",K18&lt;&gt;"",L18&lt;&gt;"",M18&lt;&gt;"",N18&lt;&gt;"",O18&lt;&gt;"",P18&lt;&gt;""),SUM(J18:P18),"")</f>
        <v/>
      </c>
    </row>
    <row r="19" spans="1:17" ht="21.95" customHeight="1">
      <c r="A19" s="182"/>
      <c r="B19" s="168"/>
      <c r="C19" s="169"/>
      <c r="D19" s="169"/>
      <c r="E19" s="125"/>
      <c r="F19" s="193"/>
      <c r="G19" s="193"/>
      <c r="H19" s="193"/>
      <c r="I19" s="194"/>
      <c r="J19" s="27"/>
      <c r="K19" s="28"/>
      <c r="L19" s="28"/>
      <c r="M19" s="28"/>
      <c r="N19" s="28"/>
      <c r="O19" s="28"/>
      <c r="P19" s="100"/>
      <c r="Q19" s="14" t="str">
        <f t="shared" si="1"/>
        <v/>
      </c>
    </row>
    <row r="20" spans="1:17" ht="21.95" customHeight="1" thickBot="1">
      <c r="A20" s="183"/>
      <c r="B20" s="168"/>
      <c r="C20" s="169"/>
      <c r="D20" s="169"/>
      <c r="E20" s="125"/>
      <c r="F20" s="193"/>
      <c r="G20" s="193"/>
      <c r="H20" s="193"/>
      <c r="I20" s="194"/>
      <c r="J20" s="122"/>
      <c r="K20" s="123"/>
      <c r="L20" s="123"/>
      <c r="M20" s="123"/>
      <c r="N20" s="123"/>
      <c r="O20" s="123"/>
      <c r="P20" s="124"/>
      <c r="Q20" s="15" t="str">
        <f t="shared" si="1"/>
        <v/>
      </c>
    </row>
    <row r="21" spans="1:17" ht="21.95" customHeight="1">
      <c r="A21" s="186" t="s">
        <v>15</v>
      </c>
      <c r="B21" s="93" t="s">
        <v>3</v>
      </c>
      <c r="C21" s="177" t="s">
        <v>1</v>
      </c>
      <c r="D21" s="178"/>
      <c r="E21" s="20"/>
      <c r="F21" s="188"/>
      <c r="G21" s="188"/>
      <c r="H21" s="188"/>
      <c r="I21" s="189"/>
      <c r="J21" s="29"/>
      <c r="K21" s="30"/>
      <c r="L21" s="30"/>
      <c r="M21" s="30"/>
      <c r="N21" s="30"/>
      <c r="O21" s="30"/>
      <c r="P21" s="31"/>
      <c r="Q21" s="62" t="str">
        <f t="shared" si="1"/>
        <v/>
      </c>
    </row>
    <row r="22" spans="1:17" ht="21.95" customHeight="1" thickBot="1">
      <c r="A22" s="187"/>
      <c r="B22" s="21" t="s">
        <v>7</v>
      </c>
      <c r="C22" s="179" t="s">
        <v>30</v>
      </c>
      <c r="D22" s="180"/>
      <c r="E22" s="22"/>
      <c r="F22" s="198"/>
      <c r="G22" s="198"/>
      <c r="H22" s="198"/>
      <c r="I22" s="199"/>
      <c r="J22" s="32"/>
      <c r="K22" s="33"/>
      <c r="L22" s="33"/>
      <c r="M22" s="33"/>
      <c r="N22" s="33"/>
      <c r="O22" s="33"/>
      <c r="P22" s="34"/>
      <c r="Q22" s="15" t="str">
        <f t="shared" si="1"/>
        <v/>
      </c>
    </row>
    <row r="23" spans="1:17" ht="21.95" customHeight="1" thickBot="1">
      <c r="A23" s="139" t="s">
        <v>29</v>
      </c>
      <c r="B23" s="140"/>
      <c r="C23" s="140"/>
      <c r="D23" s="140"/>
      <c r="E23" s="140"/>
      <c r="F23" s="140"/>
      <c r="G23" s="140"/>
      <c r="H23" s="140"/>
      <c r="I23" s="140"/>
      <c r="J23" s="35">
        <f>SUM(J8:J22)</f>
        <v>0</v>
      </c>
      <c r="K23" s="36">
        <f t="shared" ref="K23:P23" si="2">SUM(K8:K22)</f>
        <v>0</v>
      </c>
      <c r="L23" s="36">
        <f t="shared" si="2"/>
        <v>0</v>
      </c>
      <c r="M23" s="36">
        <f t="shared" si="2"/>
        <v>0</v>
      </c>
      <c r="N23" s="36">
        <f t="shared" si="2"/>
        <v>0</v>
      </c>
      <c r="O23" s="36">
        <f t="shared" si="2"/>
        <v>0</v>
      </c>
      <c r="P23" s="37">
        <f t="shared" si="2"/>
        <v>0</v>
      </c>
      <c r="Q23" s="38">
        <f>SUM(J23:P23)</f>
        <v>0</v>
      </c>
    </row>
    <row r="24" spans="1:17" ht="21.95" customHeight="1">
      <c r="A24" s="181" t="s">
        <v>14</v>
      </c>
      <c r="B24" s="19" t="s">
        <v>4</v>
      </c>
      <c r="C24" s="170" t="s">
        <v>53</v>
      </c>
      <c r="D24" s="171"/>
      <c r="E24" s="195"/>
      <c r="F24" s="196"/>
      <c r="G24" s="196"/>
      <c r="H24" s="196"/>
      <c r="I24" s="197"/>
      <c r="J24" s="29"/>
      <c r="K24" s="30"/>
      <c r="L24" s="30"/>
      <c r="M24" s="30"/>
      <c r="N24" s="30"/>
      <c r="O24" s="56"/>
      <c r="P24" s="57"/>
      <c r="Q24" s="12" t="str">
        <f t="shared" ref="Q24:Q31" si="3">IF(OR(J24&lt;&gt;"",K24&lt;&gt;"",L24&lt;&gt;"",M24&lt;&gt;"",N24&lt;&gt;"",O24&lt;&gt;"",P24&lt;&gt;""),SUM(J24:P24),"")</f>
        <v/>
      </c>
    </row>
    <row r="25" spans="1:17" ht="21" customHeight="1">
      <c r="A25" s="182"/>
      <c r="B25" s="23" t="s">
        <v>5</v>
      </c>
      <c r="C25" s="184" t="s">
        <v>40</v>
      </c>
      <c r="D25" s="185"/>
      <c r="E25" s="24"/>
      <c r="F25" s="25"/>
      <c r="G25" s="25"/>
      <c r="H25" s="25"/>
      <c r="I25" s="26"/>
      <c r="J25" s="27"/>
      <c r="K25" s="28"/>
      <c r="L25" s="28"/>
      <c r="M25" s="28"/>
      <c r="N25" s="28"/>
      <c r="O25" s="58"/>
      <c r="P25" s="59"/>
      <c r="Q25" s="14" t="str">
        <f t="shared" si="3"/>
        <v/>
      </c>
    </row>
    <row r="26" spans="1:17" ht="21.95" customHeight="1">
      <c r="A26" s="182"/>
      <c r="B26" s="23" t="s">
        <v>9</v>
      </c>
      <c r="C26" s="159" t="s">
        <v>54</v>
      </c>
      <c r="D26" s="174"/>
      <c r="E26" s="158"/>
      <c r="F26" s="153"/>
      <c r="G26" s="153"/>
      <c r="H26" s="153"/>
      <c r="I26" s="154"/>
      <c r="J26" s="27"/>
      <c r="K26" s="28"/>
      <c r="L26" s="28"/>
      <c r="M26" s="28"/>
      <c r="N26" s="28"/>
      <c r="O26" s="58"/>
      <c r="P26" s="59"/>
      <c r="Q26" s="14" t="str">
        <f>IF(OR(J26&lt;&gt;"",K26&lt;&gt;"",L26&lt;&gt;"",M26&lt;&gt;"",N26&lt;&gt;"",O26&lt;&gt;"",P26&lt;&gt;""),SUM(J26:P26),"")</f>
        <v/>
      </c>
    </row>
    <row r="27" spans="1:17" ht="21.95" customHeight="1">
      <c r="A27" s="182"/>
      <c r="B27" s="49" t="s">
        <v>10</v>
      </c>
      <c r="C27" s="175"/>
      <c r="D27" s="176"/>
      <c r="E27" s="155"/>
      <c r="F27" s="156"/>
      <c r="G27" s="156"/>
      <c r="H27" s="156"/>
      <c r="I27" s="157"/>
      <c r="J27" s="27"/>
      <c r="K27" s="28"/>
      <c r="L27" s="28"/>
      <c r="M27" s="28"/>
      <c r="N27" s="28"/>
      <c r="O27" s="58"/>
      <c r="P27" s="59"/>
      <c r="Q27" s="62" t="str">
        <f t="shared" si="3"/>
        <v/>
      </c>
    </row>
    <row r="28" spans="1:17" ht="21.95" customHeight="1">
      <c r="A28" s="182"/>
      <c r="B28" s="23" t="s">
        <v>13</v>
      </c>
      <c r="C28" s="172"/>
      <c r="D28" s="173"/>
      <c r="E28" s="152" t="s">
        <v>45</v>
      </c>
      <c r="F28" s="153"/>
      <c r="G28" s="153"/>
      <c r="H28" s="153"/>
      <c r="I28" s="154"/>
      <c r="J28" s="29"/>
      <c r="K28" s="30"/>
      <c r="L28" s="30"/>
      <c r="M28" s="30"/>
      <c r="N28" s="30"/>
      <c r="O28" s="60"/>
      <c r="P28" s="61"/>
      <c r="Q28" s="14" t="str">
        <f t="shared" si="3"/>
        <v/>
      </c>
    </row>
    <row r="29" spans="1:17" ht="21.95" customHeight="1">
      <c r="A29" s="182"/>
      <c r="B29" s="23" t="s">
        <v>23</v>
      </c>
      <c r="C29" s="159" t="s">
        <v>42</v>
      </c>
      <c r="D29" s="160"/>
      <c r="E29" s="143" t="s">
        <v>8</v>
      </c>
      <c r="F29" s="144"/>
      <c r="G29" s="144"/>
      <c r="H29" s="144"/>
      <c r="I29" s="145"/>
      <c r="J29" s="27"/>
      <c r="K29" s="28"/>
      <c r="L29" s="28"/>
      <c r="M29" s="28"/>
      <c r="N29" s="28"/>
      <c r="O29" s="58"/>
      <c r="P29" s="59"/>
      <c r="Q29" s="14" t="str">
        <f>IF(OR(J29&lt;&gt;"",K29&lt;&gt;"",L29&lt;&gt;"",M29&lt;&gt;"",N29&lt;&gt;"",O29&lt;&gt;"",P29&lt;&gt;""),SUM(J29:P29),"")</f>
        <v/>
      </c>
    </row>
    <row r="30" spans="1:17" ht="21.95" customHeight="1">
      <c r="A30" s="182"/>
      <c r="B30" s="23" t="s">
        <v>22</v>
      </c>
      <c r="C30" s="159" t="s">
        <v>41</v>
      </c>
      <c r="D30" s="160"/>
      <c r="E30" s="143" t="s">
        <v>8</v>
      </c>
      <c r="F30" s="144"/>
      <c r="G30" s="144"/>
      <c r="H30" s="144"/>
      <c r="I30" s="145"/>
      <c r="J30" s="27"/>
      <c r="K30" s="28"/>
      <c r="L30" s="28"/>
      <c r="M30" s="28"/>
      <c r="N30" s="28"/>
      <c r="O30" s="58"/>
      <c r="P30" s="59"/>
      <c r="Q30" s="14" t="str">
        <f t="shared" si="3"/>
        <v/>
      </c>
    </row>
    <row r="31" spans="1:17" ht="21.95" customHeight="1" thickBot="1">
      <c r="A31" s="183"/>
      <c r="B31" s="23" t="s">
        <v>6</v>
      </c>
      <c r="C31" s="141" t="s">
        <v>43</v>
      </c>
      <c r="D31" s="142"/>
      <c r="E31" s="164" t="s">
        <v>11</v>
      </c>
      <c r="F31" s="144"/>
      <c r="G31" s="144"/>
      <c r="H31" s="144"/>
      <c r="I31" s="145"/>
      <c r="J31" s="27"/>
      <c r="K31" s="28"/>
      <c r="L31" s="28"/>
      <c r="M31" s="28"/>
      <c r="N31" s="28"/>
      <c r="O31" s="58"/>
      <c r="P31" s="59"/>
      <c r="Q31" s="14" t="str">
        <f t="shared" si="3"/>
        <v/>
      </c>
    </row>
    <row r="32" spans="1:17" ht="16.5" customHeight="1">
      <c r="A32" s="136" t="s">
        <v>44</v>
      </c>
      <c r="B32" s="165" t="s">
        <v>17</v>
      </c>
      <c r="C32" s="166"/>
      <c r="D32" s="166"/>
      <c r="E32" s="166"/>
      <c r="F32" s="166"/>
      <c r="G32" s="166"/>
      <c r="H32" s="166"/>
      <c r="I32" s="167"/>
      <c r="J32" s="10" t="str">
        <f t="shared" ref="J32:P32" si="4">IF(SUM(J8:J22)=0,"",1)</f>
        <v/>
      </c>
      <c r="K32" s="10" t="str">
        <f t="shared" si="4"/>
        <v/>
      </c>
      <c r="L32" s="10" t="str">
        <f t="shared" si="4"/>
        <v/>
      </c>
      <c r="M32" s="10" t="str">
        <f t="shared" si="4"/>
        <v/>
      </c>
      <c r="N32" s="10" t="str">
        <f t="shared" si="4"/>
        <v/>
      </c>
      <c r="O32" s="10" t="str">
        <f t="shared" si="4"/>
        <v/>
      </c>
      <c r="P32" s="11" t="str">
        <f t="shared" si="4"/>
        <v/>
      </c>
      <c r="Q32" s="12" t="str">
        <f>IF(OR(J32&lt;&gt;"",K32&lt;&gt;"",L32&lt;&gt;"",M32&lt;&gt;"",N32&lt;&gt;"",O32&lt;&gt;"",P353&lt;&gt;"",),SUM(J32:P32),"")</f>
        <v/>
      </c>
    </row>
    <row r="33" spans="1:17" ht="16.5" customHeight="1">
      <c r="A33" s="137"/>
      <c r="B33" s="149" t="s">
        <v>16</v>
      </c>
      <c r="C33" s="150"/>
      <c r="D33" s="150"/>
      <c r="E33" s="150"/>
      <c r="F33" s="150"/>
      <c r="G33" s="150"/>
      <c r="H33" s="150"/>
      <c r="I33" s="151"/>
      <c r="J33" s="47" t="str">
        <f t="shared" ref="J33:P33" si="5">IF(J24="","",1)</f>
        <v/>
      </c>
      <c r="K33" s="13" t="str">
        <f t="shared" si="5"/>
        <v/>
      </c>
      <c r="L33" s="13" t="str">
        <f t="shared" si="5"/>
        <v/>
      </c>
      <c r="M33" s="13" t="str">
        <f t="shared" si="5"/>
        <v/>
      </c>
      <c r="N33" s="13" t="str">
        <f t="shared" si="5"/>
        <v/>
      </c>
      <c r="O33" s="13" t="str">
        <f t="shared" si="5"/>
        <v/>
      </c>
      <c r="P33" s="13" t="str">
        <f t="shared" si="5"/>
        <v/>
      </c>
      <c r="Q33" s="14" t="str">
        <f>IF(OR(J33&lt;&gt;"",K33&lt;&gt;"",L33&lt;&gt;"",M33&lt;&gt;"",N33&lt;&gt;"",O33&lt;&gt;"",P354&lt;&gt;"",),SUM(J33:P33),"")</f>
        <v/>
      </c>
    </row>
    <row r="34" spans="1:17" ht="16.5" customHeight="1">
      <c r="A34" s="137"/>
      <c r="B34" s="161" t="s">
        <v>21</v>
      </c>
      <c r="C34" s="162"/>
      <c r="D34" s="162"/>
      <c r="E34" s="162"/>
      <c r="F34" s="162"/>
      <c r="G34" s="162"/>
      <c r="H34" s="162"/>
      <c r="I34" s="163"/>
      <c r="J34" s="47" t="str">
        <f t="shared" ref="J34:P34" si="6">IF(J30=1,1,IF(J29=1,1,""))</f>
        <v/>
      </c>
      <c r="K34" s="47" t="str">
        <f t="shared" si="6"/>
        <v/>
      </c>
      <c r="L34" s="47" t="str">
        <f t="shared" si="6"/>
        <v/>
      </c>
      <c r="M34" s="47" t="str">
        <f t="shared" si="6"/>
        <v/>
      </c>
      <c r="N34" s="47" t="str">
        <f t="shared" si="6"/>
        <v/>
      </c>
      <c r="O34" s="47" t="str">
        <f t="shared" si="6"/>
        <v/>
      </c>
      <c r="P34" s="47" t="str">
        <f t="shared" si="6"/>
        <v/>
      </c>
      <c r="Q34" s="14" t="str">
        <f>IF(OR(J34&lt;&gt;"",K34&lt;&gt;"",L34&lt;&gt;"",M34&lt;&gt;"",N34&lt;&gt;"",O34&lt;&gt;"",P355&lt;&gt;"",),SUM(J34:P34),"")</f>
        <v/>
      </c>
    </row>
    <row r="35" spans="1:17" ht="16.5" customHeight="1">
      <c r="A35" s="137"/>
      <c r="B35" s="149" t="s">
        <v>18</v>
      </c>
      <c r="C35" s="150"/>
      <c r="D35" s="150"/>
      <c r="E35" s="150"/>
      <c r="F35" s="150"/>
      <c r="G35" s="150"/>
      <c r="H35" s="150"/>
      <c r="I35" s="151"/>
      <c r="J35" s="47" t="str">
        <f t="shared" ref="J35:P35" si="7">IF(J28="","",1)</f>
        <v/>
      </c>
      <c r="K35" s="47" t="str">
        <f t="shared" si="7"/>
        <v/>
      </c>
      <c r="L35" s="47" t="str">
        <f t="shared" si="7"/>
        <v/>
      </c>
      <c r="M35" s="47" t="str">
        <f t="shared" si="7"/>
        <v/>
      </c>
      <c r="N35" s="13" t="str">
        <f t="shared" si="7"/>
        <v/>
      </c>
      <c r="O35" s="13" t="str">
        <f t="shared" si="7"/>
        <v/>
      </c>
      <c r="P35" s="13" t="str">
        <f t="shared" si="7"/>
        <v/>
      </c>
      <c r="Q35" s="14" t="str">
        <f>IF(OR(J35&lt;&gt;"",K35&lt;&gt;"",L35&lt;&gt;"",M35&lt;&gt;"",N35&lt;&gt;"",O35&lt;&gt;"",P356&lt;&gt;"",),SUM(J35:P35),"")</f>
        <v/>
      </c>
    </row>
    <row r="36" spans="1:17" ht="16.5" customHeight="1">
      <c r="A36" s="137"/>
      <c r="B36" s="149" t="s">
        <v>20</v>
      </c>
      <c r="C36" s="150"/>
      <c r="D36" s="150"/>
      <c r="E36" s="150"/>
      <c r="F36" s="150"/>
      <c r="G36" s="150"/>
      <c r="H36" s="150"/>
      <c r="I36" s="151"/>
      <c r="J36" s="47" t="str">
        <f t="shared" ref="J36:P36" si="8">IF(J26="","",1)</f>
        <v/>
      </c>
      <c r="K36" s="47" t="str">
        <f t="shared" si="8"/>
        <v/>
      </c>
      <c r="L36" s="47" t="str">
        <f t="shared" si="8"/>
        <v/>
      </c>
      <c r="M36" s="47" t="str">
        <f t="shared" si="8"/>
        <v/>
      </c>
      <c r="N36" s="13" t="str">
        <f t="shared" si="8"/>
        <v/>
      </c>
      <c r="O36" s="13" t="str">
        <f t="shared" si="8"/>
        <v/>
      </c>
      <c r="P36" s="13" t="str">
        <f t="shared" si="8"/>
        <v/>
      </c>
      <c r="Q36" s="14" t="str">
        <f>IF(OR(J36&lt;&gt;"",K36&lt;&gt;"",L36&lt;&gt;"",M36&lt;&gt;"",N36&lt;&gt;"",O36&lt;&gt;"",P357&lt;&gt;"",),SUM(J36:P36),"")</f>
        <v/>
      </c>
    </row>
    <row r="37" spans="1:17" ht="16.5" customHeight="1" thickBot="1">
      <c r="A37" s="138"/>
      <c r="B37" s="146" t="s">
        <v>19</v>
      </c>
      <c r="C37" s="147"/>
      <c r="D37" s="147"/>
      <c r="E37" s="147"/>
      <c r="F37" s="147"/>
      <c r="G37" s="147"/>
      <c r="H37" s="147"/>
      <c r="I37" s="148"/>
      <c r="J37" s="48" t="str">
        <f t="shared" ref="J37:P37" si="9">IF(J27="","",1)</f>
        <v/>
      </c>
      <c r="K37" s="48" t="str">
        <f t="shared" si="9"/>
        <v/>
      </c>
      <c r="L37" s="48" t="str">
        <f t="shared" si="9"/>
        <v/>
      </c>
      <c r="M37" s="48" t="str">
        <f t="shared" si="9"/>
        <v/>
      </c>
      <c r="N37" s="13" t="str">
        <f t="shared" si="9"/>
        <v/>
      </c>
      <c r="O37" s="13" t="str">
        <f t="shared" si="9"/>
        <v/>
      </c>
      <c r="P37" s="13" t="str">
        <f t="shared" si="9"/>
        <v/>
      </c>
      <c r="Q37" s="15" t="str">
        <f>IF(OR(J37&lt;&gt;"",K37&lt;&gt;"",L37&lt;&gt;"",M37&lt;&gt;"",N37&lt;&gt;"",O37&lt;&gt;"",P353&lt;&gt;"",),SUM(J37:P37),"")</f>
        <v/>
      </c>
    </row>
    <row r="38" spans="1:17" ht="20.100000000000001" customHeight="1">
      <c r="A38" s="39" t="s">
        <v>38</v>
      </c>
      <c r="B38" s="50"/>
      <c r="C38" s="50"/>
      <c r="D38" s="50"/>
      <c r="E38" s="50"/>
      <c r="F38" s="50"/>
      <c r="G38" s="51"/>
      <c r="H38" s="52" t="s">
        <v>39</v>
      </c>
      <c r="I38" s="52"/>
      <c r="J38" s="43"/>
      <c r="K38" s="43"/>
      <c r="L38" s="43"/>
      <c r="M38" s="43"/>
      <c r="N38" s="43"/>
      <c r="O38" s="43"/>
      <c r="P38" s="43"/>
      <c r="Q38" s="44"/>
    </row>
    <row r="39" spans="1:17" ht="80.099999999999994" customHeight="1" thickBot="1">
      <c r="A39" s="40"/>
      <c r="B39" s="41"/>
      <c r="C39" s="41"/>
      <c r="D39" s="41"/>
      <c r="E39" s="41"/>
      <c r="F39" s="41"/>
      <c r="G39" s="42"/>
      <c r="H39" s="45"/>
      <c r="I39" s="45"/>
      <c r="J39" s="45"/>
      <c r="K39" s="45"/>
      <c r="L39" s="45"/>
      <c r="M39" s="45"/>
      <c r="N39" s="45"/>
      <c r="O39" s="45"/>
      <c r="P39" s="45"/>
      <c r="Q39" s="46"/>
    </row>
    <row r="40" spans="1:17" ht="16.5" customHeight="1"/>
    <row r="51" spans="2:18" ht="12.95" customHeight="1">
      <c r="B51" s="4"/>
      <c r="C51" s="4"/>
      <c r="D51" s="4"/>
      <c r="E51" s="4"/>
      <c r="F51" s="4"/>
      <c r="G51" s="4"/>
      <c r="H51" s="4"/>
      <c r="L51" s="1"/>
      <c r="R51"/>
    </row>
    <row r="52" spans="2:18" ht="12.95" customHeight="1">
      <c r="B52" s="4"/>
      <c r="C52" s="8"/>
      <c r="D52" s="4"/>
      <c r="E52" s="4"/>
      <c r="F52" s="4"/>
      <c r="G52" s="4"/>
      <c r="H52" s="4"/>
      <c r="L52" s="1"/>
      <c r="R52"/>
    </row>
    <row r="53" spans="2:18" ht="12.95" customHeight="1">
      <c r="B53" s="4"/>
      <c r="C53" s="63"/>
      <c r="D53" s="6"/>
      <c r="E53" s="4"/>
      <c r="F53" s="4"/>
      <c r="G53" s="4"/>
      <c r="H53" s="4"/>
      <c r="L53" s="1"/>
      <c r="R53"/>
    </row>
    <row r="54" spans="2:18" ht="12.95" customHeight="1">
      <c r="B54" s="5"/>
      <c r="C54" s="64"/>
      <c r="D54" s="9"/>
      <c r="E54" s="4"/>
      <c r="F54" s="4"/>
      <c r="G54" s="4"/>
      <c r="H54" s="4"/>
      <c r="L54" s="1"/>
      <c r="R54"/>
    </row>
    <row r="55" spans="2:18" ht="12.95" customHeight="1">
      <c r="B55" s="5"/>
      <c r="C55" s="65" t="s">
        <v>46</v>
      </c>
      <c r="E55" s="4"/>
      <c r="F55" s="4"/>
      <c r="G55" s="4"/>
      <c r="H55" s="4"/>
      <c r="L55" s="1"/>
      <c r="R55"/>
    </row>
    <row r="56" spans="2:18" ht="12.95" customHeight="1">
      <c r="B56" s="5"/>
      <c r="C56" s="65" t="s">
        <v>47</v>
      </c>
      <c r="E56" s="4"/>
      <c r="F56" s="4"/>
      <c r="G56" s="4"/>
      <c r="H56" s="4"/>
      <c r="L56" s="1"/>
      <c r="R56"/>
    </row>
    <row r="57" spans="2:18" ht="12.95" customHeight="1">
      <c r="B57" s="5"/>
      <c r="C57" s="65" t="s">
        <v>48</v>
      </c>
      <c r="E57" s="4"/>
      <c r="F57" s="4"/>
      <c r="G57" s="4"/>
      <c r="H57" s="4"/>
      <c r="L57" s="1"/>
      <c r="R57"/>
    </row>
    <row r="58" spans="2:18" ht="12.95" customHeight="1">
      <c r="B58" s="5"/>
      <c r="C58" s="66" t="s">
        <v>49</v>
      </c>
      <c r="E58" s="4"/>
      <c r="F58" s="4"/>
      <c r="G58" s="4"/>
      <c r="H58" s="4"/>
    </row>
    <row r="59" spans="2:18" ht="12.95" customHeight="1">
      <c r="B59" s="5"/>
      <c r="C59" s="67"/>
      <c r="D59" s="6"/>
      <c r="E59" s="4"/>
      <c r="F59" s="4"/>
      <c r="G59" s="4"/>
      <c r="H59" s="4"/>
    </row>
    <row r="60" spans="2:18" ht="12.95" customHeight="1">
      <c r="B60" s="4"/>
      <c r="C60" s="68"/>
      <c r="D60" s="6"/>
      <c r="E60" s="4"/>
      <c r="F60" s="4"/>
      <c r="G60" s="4"/>
      <c r="H60" s="4"/>
    </row>
    <row r="61" spans="2:18" ht="12.95" customHeight="1">
      <c r="B61" s="4"/>
      <c r="C61" s="69"/>
      <c r="D61" s="6"/>
      <c r="E61" s="4"/>
      <c r="F61" s="4"/>
      <c r="G61" s="4"/>
      <c r="H61" s="4"/>
      <c r="Q61" s="1"/>
      <c r="R61"/>
    </row>
    <row r="62" spans="2:18" ht="12.95" customHeight="1">
      <c r="C62" s="69"/>
      <c r="D62" s="7"/>
      <c r="Q62" s="1"/>
      <c r="R62"/>
    </row>
    <row r="63" spans="2:18" ht="12.95" customHeight="1">
      <c r="C63" s="65" t="s">
        <v>50</v>
      </c>
      <c r="D63" s="7"/>
      <c r="Q63" s="1"/>
      <c r="R63"/>
    </row>
    <row r="64" spans="2:18" ht="12.95" customHeight="1">
      <c r="C64" s="65" t="s">
        <v>12</v>
      </c>
      <c r="D64" s="7"/>
      <c r="Q64" s="1"/>
      <c r="R64"/>
    </row>
    <row r="65" spans="3:18" ht="12.95" customHeight="1">
      <c r="C65" s="65" t="s">
        <v>52</v>
      </c>
    </row>
    <row r="66" spans="3:18" ht="12.95" customHeight="1">
      <c r="C66" s="66" t="s">
        <v>51</v>
      </c>
    </row>
    <row r="67" spans="3:18" ht="12.95" customHeight="1">
      <c r="C67" s="69"/>
    </row>
    <row r="68" spans="3:18" ht="12.95" customHeight="1">
      <c r="C68" s="67"/>
    </row>
    <row r="69" spans="3:18" ht="12.95" customHeight="1">
      <c r="C69" s="67"/>
    </row>
    <row r="73" spans="3:18" ht="12.95" customHeight="1">
      <c r="C73" s="3"/>
    </row>
    <row r="74" spans="3:18" ht="12.95" customHeight="1">
      <c r="C74" s="2"/>
      <c r="Q74" s="1"/>
      <c r="R74"/>
    </row>
    <row r="75" spans="3:18" ht="12.95" customHeight="1">
      <c r="C75" s="2"/>
      <c r="P75" s="1"/>
      <c r="R75"/>
    </row>
    <row r="76" spans="3:18" ht="12.95" customHeight="1">
      <c r="C76" s="2"/>
      <c r="P76" s="1"/>
      <c r="R76"/>
    </row>
    <row r="77" spans="3:18" ht="12.95" customHeight="1">
      <c r="C77" s="2"/>
      <c r="P77" s="1"/>
      <c r="R77"/>
    </row>
    <row r="78" spans="3:18" ht="12.95" customHeight="1">
      <c r="O78" s="1"/>
      <c r="R78"/>
    </row>
    <row r="84" spans="2:6" ht="12.95" customHeight="1">
      <c r="B84" t="s">
        <v>69</v>
      </c>
      <c r="C84" t="s">
        <v>68</v>
      </c>
      <c r="F84" t="s">
        <v>70</v>
      </c>
    </row>
    <row r="88" spans="2:6" ht="12.95" customHeight="1">
      <c r="B88" t="s">
        <v>71</v>
      </c>
      <c r="C88" t="s">
        <v>68</v>
      </c>
      <c r="F88" t="s">
        <v>70</v>
      </c>
    </row>
  </sheetData>
  <sheetProtection selectLockedCells="1"/>
  <mergeCells count="78">
    <mergeCell ref="P5:P7"/>
    <mergeCell ref="P2:Q3"/>
    <mergeCell ref="P1:Q1"/>
    <mergeCell ref="J3:K3"/>
    <mergeCell ref="J2:K2"/>
    <mergeCell ref="D1:O1"/>
    <mergeCell ref="D2:F2"/>
    <mergeCell ref="N5:N7"/>
    <mergeCell ref="G2:I2"/>
    <mergeCell ref="G3:I3"/>
    <mergeCell ref="M5:M7"/>
    <mergeCell ref="L5:L7"/>
    <mergeCell ref="Q4:Q7"/>
    <mergeCell ref="L2:O3"/>
    <mergeCell ref="F4:I7"/>
    <mergeCell ref="J5:J7"/>
    <mergeCell ref="A1:C1"/>
    <mergeCell ref="O5:O7"/>
    <mergeCell ref="F12:I12"/>
    <mergeCell ref="D3:F3"/>
    <mergeCell ref="A8:A20"/>
    <mergeCell ref="F13:I13"/>
    <mergeCell ref="F14:I14"/>
    <mergeCell ref="F15:I15"/>
    <mergeCell ref="B13:D13"/>
    <mergeCell ref="B12:D12"/>
    <mergeCell ref="B19:D19"/>
    <mergeCell ref="F19:I19"/>
    <mergeCell ref="B14:D14"/>
    <mergeCell ref="B16:D16"/>
    <mergeCell ref="B17:D17"/>
    <mergeCell ref="B4:D7"/>
    <mergeCell ref="B18:D18"/>
    <mergeCell ref="F16:I16"/>
    <mergeCell ref="B8:D8"/>
    <mergeCell ref="B9:D9"/>
    <mergeCell ref="B10:D10"/>
    <mergeCell ref="B11:D11"/>
    <mergeCell ref="B15:D15"/>
    <mergeCell ref="F10:I10"/>
    <mergeCell ref="F11:I11"/>
    <mergeCell ref="F9:I9"/>
    <mergeCell ref="K5:K7"/>
    <mergeCell ref="F8:I8"/>
    <mergeCell ref="E24:I24"/>
    <mergeCell ref="F22:I22"/>
    <mergeCell ref="F20:I20"/>
    <mergeCell ref="F17:I17"/>
    <mergeCell ref="F18:I18"/>
    <mergeCell ref="E4:E7"/>
    <mergeCell ref="A24:A31"/>
    <mergeCell ref="C25:D25"/>
    <mergeCell ref="A21:A22"/>
    <mergeCell ref="F21:I21"/>
    <mergeCell ref="C30:D30"/>
    <mergeCell ref="B20:D20"/>
    <mergeCell ref="C24:D24"/>
    <mergeCell ref="C28:D28"/>
    <mergeCell ref="C26:D26"/>
    <mergeCell ref="C27:D27"/>
    <mergeCell ref="C21:D21"/>
    <mergeCell ref="C22:D22"/>
    <mergeCell ref="A32:A37"/>
    <mergeCell ref="A23:I23"/>
    <mergeCell ref="C31:D31"/>
    <mergeCell ref="E30:I30"/>
    <mergeCell ref="B37:I37"/>
    <mergeCell ref="B36:I36"/>
    <mergeCell ref="E28:I28"/>
    <mergeCell ref="E27:I27"/>
    <mergeCell ref="E26:I26"/>
    <mergeCell ref="B35:I35"/>
    <mergeCell ref="C29:D29"/>
    <mergeCell ref="E29:I29"/>
    <mergeCell ref="B34:I34"/>
    <mergeCell ref="E31:I31"/>
    <mergeCell ref="B32:I32"/>
    <mergeCell ref="B33:I33"/>
  </mergeCells>
  <phoneticPr fontId="0" type="noConversion"/>
  <conditionalFormatting sqref="O30:P31 O24:P28">
    <cfRule type="cellIs" dxfId="17" priority="8" stopIfTrue="1" operator="equal">
      <formula>0</formula>
    </cfRule>
  </conditionalFormatting>
  <conditionalFormatting sqref="O29:P29">
    <cfRule type="cellIs" dxfId="16" priority="1" stopIfTrue="1" operator="equal">
      <formula>0</formula>
    </cfRule>
  </conditionalFormatting>
  <dataValidations xWindow="204" yWindow="644" count="3">
    <dataValidation type="list" errorStyle="information" allowBlank="1" showErrorMessage="1" errorTitle="ERREUR" error="Il faut sélectionner l'un des quatre congés conventionnels" sqref="C27:D27">
      <formula1>$C$55:$C$58</formula1>
    </dataValidation>
    <dataValidation type="list" errorStyle="information" allowBlank="1" showErrorMessage="1" errorTitle="ERREUR" error="Il faut sélectionner l'un des quatre congés indemnisés par la Sécuriré Sociale" sqref="C28:D28">
      <formula1>$C$63:$C$66</formula1>
    </dataValidation>
    <dataValidation showInputMessage="1" showErrorMessage="1" errorTitle="Donnée obligatoire" sqref="E8:E20"/>
  </dataValidations>
  <printOptions horizontalCentered="1" verticalCentered="1"/>
  <pageMargins left="0" right="0" top="0" bottom="0.19685039370078741" header="0" footer="0"/>
  <pageSetup paperSize="9" scale="94" orientation="portrait" horizontalDpi="4294967292" r:id="rId1"/>
  <headerFooter alignWithMargins="0"/>
  <ignoredErrors>
    <ignoredError sqref="L32:N32" formulaRange="1"/>
    <ignoredError sqref="Q23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49" r:id="rId4" name="Check Box 125">
              <controlPr defaultSize="0" autoFill="0" autoLine="0" autoPict="0">
                <anchor moveWithCells="1">
                  <from>
                    <xdr:col>11</xdr:col>
                    <xdr:colOff>76200</xdr:colOff>
                    <xdr:row>39</xdr:row>
                    <xdr:rowOff>104775</xdr:rowOff>
                  </from>
                  <to>
                    <xdr:col>16</xdr:col>
                    <xdr:colOff>323850</xdr:colOff>
                    <xdr:row>40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L17"/>
  <sheetViews>
    <sheetView showGridLines="0" workbookViewId="0">
      <selection activeCell="I2" sqref="I2:L50"/>
    </sheetView>
  </sheetViews>
  <sheetFormatPr baseColWidth="10" defaultRowHeight="12.75"/>
  <cols>
    <col min="2" max="2" width="14.85546875" style="116" customWidth="1"/>
    <col min="3" max="3" width="11.42578125" style="116"/>
    <col min="7" max="7" width="29.42578125" customWidth="1"/>
    <col min="8" max="8" width="20.140625" customWidth="1"/>
    <col min="9" max="9" width="13.5703125" customWidth="1"/>
    <col min="10" max="10" width="19" customWidth="1"/>
    <col min="11" max="11" width="18.7109375" customWidth="1"/>
    <col min="12" max="12" width="12.7109375" customWidth="1"/>
  </cols>
  <sheetData>
    <row r="1" spans="1:12" s="78" customFormat="1">
      <c r="A1" s="79" t="s">
        <v>55</v>
      </c>
      <c r="B1" s="114" t="s">
        <v>57</v>
      </c>
      <c r="C1" s="114" t="s">
        <v>56</v>
      </c>
      <c r="D1" s="79" t="s">
        <v>74</v>
      </c>
      <c r="E1" s="79" t="s">
        <v>72</v>
      </c>
      <c r="F1" s="79" t="s">
        <v>73</v>
      </c>
      <c r="G1" s="79" t="s">
        <v>64</v>
      </c>
      <c r="H1" s="79" t="s">
        <v>58</v>
      </c>
      <c r="I1" s="80" t="s">
        <v>59</v>
      </c>
      <c r="J1" s="80" t="s">
        <v>62</v>
      </c>
      <c r="K1" s="80" t="s">
        <v>60</v>
      </c>
      <c r="L1" s="80" t="s">
        <v>61</v>
      </c>
    </row>
    <row r="2" spans="1:12">
      <c r="A2" s="77"/>
      <c r="B2" s="121"/>
      <c r="C2" s="91"/>
      <c r="D2" s="99" t="e">
        <f>VLOOKUP(Tableau3[SEMAINE],Feuil4!A1:B240,2,FALSE)</f>
        <v>#N/A</v>
      </c>
      <c r="E2" s="97" t="e">
        <f>DATEVALUE(CONCATENATE(Tableau3[JOUR],"/",Tableau3[mois],"/",Tableau3[ANNEE]))</f>
        <v>#N/A</v>
      </c>
      <c r="F2" s="99" t="e">
        <f>VLOOKUP(E2,Feuil3!D1:E240,2,FALSE)</f>
        <v>#N/A</v>
      </c>
      <c r="G2" s="81"/>
      <c r="H2" s="92" t="e">
        <f>VLOOKUP(Tableau3[NOM],'Table de TRIGRAMMES'!A1:B84,2,FALSE)</f>
        <v>#N/A</v>
      </c>
      <c r="I2" s="78"/>
      <c r="J2" s="78"/>
      <c r="K2" s="78"/>
      <c r="L2" s="78"/>
    </row>
    <row r="3" spans="1:12">
      <c r="A3" s="77"/>
      <c r="B3" s="121"/>
      <c r="C3" s="91"/>
      <c r="D3" s="99" t="e">
        <f>VLOOKUP(Tableau3[SEMAINE],Feuil4!A2:B241,2,FALSE)</f>
        <v>#N/A</v>
      </c>
      <c r="E3" s="126" t="e">
        <f>DATEVALUE(CONCATENATE(Tableau3[JOUR],"/",Tableau3[mois],"/",Tableau3[ANNEE]))</f>
        <v>#N/A</v>
      </c>
      <c r="F3" s="99" t="e">
        <f>VLOOKUP(E3,Feuil3!D2:E241,2,FALSE)</f>
        <v>#N/A</v>
      </c>
      <c r="G3" s="81"/>
      <c r="H3" s="92" t="e">
        <f>VLOOKUP(Tableau3[NOM],'Table de TRIGRAMMES'!A2:B85,2,FALSE)</f>
        <v>#N/A</v>
      </c>
      <c r="I3" s="78"/>
      <c r="J3" s="78"/>
      <c r="K3" s="78"/>
      <c r="L3" s="78"/>
    </row>
    <row r="4" spans="1:12">
      <c r="A4" s="77"/>
      <c r="B4" s="115"/>
    </row>
    <row r="5" spans="1:12">
      <c r="A5" s="77"/>
      <c r="B5" s="115"/>
    </row>
    <row r="6" spans="1:12">
      <c r="A6" s="77"/>
      <c r="B6" s="115"/>
    </row>
    <row r="7" spans="1:12">
      <c r="A7" s="77"/>
      <c r="B7" s="115"/>
    </row>
    <row r="8" spans="1:12">
      <c r="A8" s="77"/>
      <c r="B8" s="115"/>
    </row>
    <row r="9" spans="1:12">
      <c r="A9" s="77"/>
      <c r="B9" s="115"/>
    </row>
    <row r="10" spans="1:12">
      <c r="A10" s="77"/>
      <c r="B10" s="115"/>
    </row>
    <row r="11" spans="1:12">
      <c r="A11" s="77"/>
      <c r="B11" s="115"/>
    </row>
    <row r="12" spans="1:12">
      <c r="A12" s="77"/>
      <c r="B12" s="115"/>
    </row>
    <row r="13" spans="1:12">
      <c r="A13" s="77"/>
      <c r="B13" s="115"/>
    </row>
    <row r="14" spans="1:12">
      <c r="A14" s="77"/>
      <c r="B14" s="115"/>
    </row>
    <row r="15" spans="1:12">
      <c r="A15" s="77"/>
      <c r="B15" s="115"/>
    </row>
    <row r="16" spans="1:12">
      <c r="A16" s="76"/>
      <c r="B16" s="115"/>
    </row>
    <row r="17" spans="1:2">
      <c r="A17" s="76"/>
      <c r="B17" s="115"/>
    </row>
  </sheetData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1]!TRANSFERER">
                <anchor moveWithCells="1" sizeWithCells="1">
                  <from>
                    <xdr:col>13</xdr:col>
                    <xdr:colOff>295275</xdr:colOff>
                    <xdr:row>1</xdr:row>
                    <xdr:rowOff>0</xdr:rowOff>
                  </from>
                  <to>
                    <xdr:col>16</xdr:col>
                    <xdr:colOff>190500</xdr:colOff>
                    <xdr:row>3</xdr:row>
                    <xdr:rowOff>95250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240"/>
  <sheetViews>
    <sheetView topLeftCell="A196" workbookViewId="0">
      <selection activeCell="H23" sqref="H23:H24"/>
    </sheetView>
  </sheetViews>
  <sheetFormatPr baseColWidth="10" defaultRowHeight="12.75"/>
  <cols>
    <col min="1" max="1" width="9.5703125" style="99" customWidth="1"/>
    <col min="2" max="2" width="6" style="90" bestFit="1" customWidth="1"/>
    <col min="3" max="3" width="5.5703125" style="116" bestFit="1" customWidth="1"/>
    <col min="4" max="4" width="10.140625" style="78" bestFit="1" customWidth="1"/>
    <col min="5" max="5" width="6.28515625" bestFit="1" customWidth="1"/>
  </cols>
  <sheetData>
    <row r="1" spans="1:5" ht="13.5" thickBot="1">
      <c r="A1" s="120" t="s">
        <v>57</v>
      </c>
      <c r="B1" s="110" t="s">
        <v>65</v>
      </c>
      <c r="C1" s="117" t="s">
        <v>74</v>
      </c>
      <c r="D1" s="112" t="s">
        <v>72</v>
      </c>
      <c r="E1" s="111" t="s">
        <v>73</v>
      </c>
    </row>
    <row r="2" spans="1:5">
      <c r="A2" s="102">
        <v>19</v>
      </c>
      <c r="B2" s="102">
        <v>43227</v>
      </c>
      <c r="C2" s="118">
        <v>5</v>
      </c>
      <c r="D2" s="103">
        <v>43227</v>
      </c>
      <c r="E2" s="104">
        <f t="shared" ref="E2:E4" si="0">D2</f>
        <v>43227</v>
      </c>
    </row>
    <row r="3" spans="1:5">
      <c r="A3" s="102">
        <v>19</v>
      </c>
      <c r="B3" s="102"/>
      <c r="C3" s="118">
        <v>5</v>
      </c>
      <c r="D3" s="105">
        <v>43228</v>
      </c>
      <c r="E3" s="104">
        <f t="shared" si="0"/>
        <v>43228</v>
      </c>
    </row>
    <row r="4" spans="1:5">
      <c r="A4" s="102">
        <v>19</v>
      </c>
      <c r="B4" s="102"/>
      <c r="C4" s="118">
        <v>5</v>
      </c>
      <c r="D4" s="105">
        <v>43229</v>
      </c>
      <c r="E4" s="104">
        <f t="shared" si="0"/>
        <v>43229</v>
      </c>
    </row>
    <row r="5" spans="1:5">
      <c r="A5" s="102">
        <v>19</v>
      </c>
      <c r="B5" s="102"/>
      <c r="C5" s="118">
        <v>5</v>
      </c>
      <c r="D5" s="105">
        <v>43230</v>
      </c>
      <c r="E5" s="104">
        <f t="shared" ref="E5:E68" si="1">D5</f>
        <v>43230</v>
      </c>
    </row>
    <row r="6" spans="1:5">
      <c r="A6" s="102">
        <v>19</v>
      </c>
      <c r="B6" s="102"/>
      <c r="C6" s="118">
        <v>5</v>
      </c>
      <c r="D6" s="105">
        <v>43231</v>
      </c>
      <c r="E6" s="104">
        <f t="shared" si="1"/>
        <v>43231</v>
      </c>
    </row>
    <row r="7" spans="1:5">
      <c r="A7" s="102">
        <v>19</v>
      </c>
      <c r="B7" s="102"/>
      <c r="C7" s="118">
        <v>5</v>
      </c>
      <c r="D7" s="105">
        <v>43232</v>
      </c>
      <c r="E7" s="104">
        <f t="shared" si="1"/>
        <v>43232</v>
      </c>
    </row>
    <row r="8" spans="1:5">
      <c r="A8" s="102">
        <v>19</v>
      </c>
      <c r="B8" s="102"/>
      <c r="C8" s="118">
        <v>5</v>
      </c>
      <c r="D8" s="105">
        <v>43233</v>
      </c>
      <c r="E8" s="104">
        <f t="shared" si="1"/>
        <v>43233</v>
      </c>
    </row>
    <row r="9" spans="1:5">
      <c r="A9" s="102">
        <v>20</v>
      </c>
      <c r="B9" s="102">
        <v>43234</v>
      </c>
      <c r="C9" s="118">
        <v>5</v>
      </c>
      <c r="D9" s="105">
        <v>43234</v>
      </c>
      <c r="E9" s="104">
        <f t="shared" si="1"/>
        <v>43234</v>
      </c>
    </row>
    <row r="10" spans="1:5">
      <c r="A10" s="102">
        <v>20</v>
      </c>
      <c r="B10" s="102"/>
      <c r="C10" s="118">
        <v>5</v>
      </c>
      <c r="D10" s="105">
        <v>43235</v>
      </c>
      <c r="E10" s="104">
        <f t="shared" si="1"/>
        <v>43235</v>
      </c>
    </row>
    <row r="11" spans="1:5">
      <c r="A11" s="102">
        <v>20</v>
      </c>
      <c r="B11" s="102"/>
      <c r="C11" s="118">
        <v>5</v>
      </c>
      <c r="D11" s="105">
        <v>43236</v>
      </c>
      <c r="E11" s="104">
        <f t="shared" si="1"/>
        <v>43236</v>
      </c>
    </row>
    <row r="12" spans="1:5">
      <c r="A12" s="102">
        <v>20</v>
      </c>
      <c r="B12" s="102"/>
      <c r="C12" s="118">
        <v>5</v>
      </c>
      <c r="D12" s="105">
        <v>43237</v>
      </c>
      <c r="E12" s="104">
        <f t="shared" si="1"/>
        <v>43237</v>
      </c>
    </row>
    <row r="13" spans="1:5">
      <c r="A13" s="102">
        <v>20</v>
      </c>
      <c r="B13" s="102"/>
      <c r="C13" s="118">
        <v>5</v>
      </c>
      <c r="D13" s="105">
        <v>43238</v>
      </c>
      <c r="E13" s="104">
        <f t="shared" si="1"/>
        <v>43238</v>
      </c>
    </row>
    <row r="14" spans="1:5">
      <c r="A14" s="102">
        <v>20</v>
      </c>
      <c r="B14" s="102"/>
      <c r="C14" s="118">
        <v>5</v>
      </c>
      <c r="D14" s="105">
        <v>43239</v>
      </c>
      <c r="E14" s="104">
        <f t="shared" si="1"/>
        <v>43239</v>
      </c>
    </row>
    <row r="15" spans="1:5">
      <c r="A15" s="102">
        <v>20</v>
      </c>
      <c r="B15" s="102"/>
      <c r="C15" s="118">
        <v>5</v>
      </c>
      <c r="D15" s="105">
        <v>43240</v>
      </c>
      <c r="E15" s="104">
        <f t="shared" si="1"/>
        <v>43240</v>
      </c>
    </row>
    <row r="16" spans="1:5">
      <c r="A16" s="102">
        <v>21</v>
      </c>
      <c r="B16" s="102">
        <v>43241</v>
      </c>
      <c r="C16" s="118">
        <v>5</v>
      </c>
      <c r="D16" s="105">
        <v>43241</v>
      </c>
      <c r="E16" s="104">
        <f t="shared" si="1"/>
        <v>43241</v>
      </c>
    </row>
    <row r="17" spans="1:5">
      <c r="A17" s="102">
        <v>21</v>
      </c>
      <c r="B17" s="102"/>
      <c r="C17" s="118">
        <v>5</v>
      </c>
      <c r="D17" s="105">
        <v>43242</v>
      </c>
      <c r="E17" s="104">
        <f t="shared" si="1"/>
        <v>43242</v>
      </c>
    </row>
    <row r="18" spans="1:5">
      <c r="A18" s="102">
        <v>21</v>
      </c>
      <c r="B18" s="102"/>
      <c r="C18" s="118">
        <v>5</v>
      </c>
      <c r="D18" s="105">
        <v>43243</v>
      </c>
      <c r="E18" s="104">
        <f t="shared" si="1"/>
        <v>43243</v>
      </c>
    </row>
    <row r="19" spans="1:5">
      <c r="A19" s="102">
        <v>21</v>
      </c>
      <c r="B19" s="102"/>
      <c r="C19" s="118">
        <v>5</v>
      </c>
      <c r="D19" s="105">
        <v>43244</v>
      </c>
      <c r="E19" s="104">
        <f t="shared" si="1"/>
        <v>43244</v>
      </c>
    </row>
    <row r="20" spans="1:5">
      <c r="A20" s="102">
        <v>21</v>
      </c>
      <c r="B20" s="102"/>
      <c r="C20" s="118">
        <v>5</v>
      </c>
      <c r="D20" s="105">
        <v>43245</v>
      </c>
      <c r="E20" s="104">
        <f t="shared" si="1"/>
        <v>43245</v>
      </c>
    </row>
    <row r="21" spans="1:5">
      <c r="A21" s="102">
        <v>21</v>
      </c>
      <c r="B21" s="102"/>
      <c r="C21" s="118">
        <v>5</v>
      </c>
      <c r="D21" s="105">
        <v>43246</v>
      </c>
      <c r="E21" s="104">
        <f t="shared" si="1"/>
        <v>43246</v>
      </c>
    </row>
    <row r="22" spans="1:5">
      <c r="A22" s="102">
        <v>21</v>
      </c>
      <c r="B22" s="102"/>
      <c r="C22" s="118">
        <v>5</v>
      </c>
      <c r="D22" s="105">
        <v>43247</v>
      </c>
      <c r="E22" s="104">
        <f t="shared" si="1"/>
        <v>43247</v>
      </c>
    </row>
    <row r="23" spans="1:5">
      <c r="A23" s="102">
        <v>22</v>
      </c>
      <c r="B23" s="102">
        <v>43248</v>
      </c>
      <c r="C23" s="118">
        <v>5</v>
      </c>
      <c r="D23" s="105">
        <v>43248</v>
      </c>
      <c r="E23" s="104">
        <f t="shared" si="1"/>
        <v>43248</v>
      </c>
    </row>
    <row r="24" spans="1:5">
      <c r="A24" s="102">
        <v>22</v>
      </c>
      <c r="B24" s="102"/>
      <c r="C24" s="118">
        <v>5</v>
      </c>
      <c r="D24" s="105">
        <v>43249</v>
      </c>
      <c r="E24" s="104">
        <f t="shared" si="1"/>
        <v>43249</v>
      </c>
    </row>
    <row r="25" spans="1:5">
      <c r="A25" s="102">
        <v>22</v>
      </c>
      <c r="B25" s="102"/>
      <c r="C25" s="118">
        <v>5</v>
      </c>
      <c r="D25" s="105">
        <v>43250</v>
      </c>
      <c r="E25" s="104">
        <f t="shared" si="1"/>
        <v>43250</v>
      </c>
    </row>
    <row r="26" spans="1:5">
      <c r="A26" s="102">
        <v>22</v>
      </c>
      <c r="B26" s="102"/>
      <c r="C26" s="118">
        <v>5</v>
      </c>
      <c r="D26" s="105">
        <v>43251</v>
      </c>
      <c r="E26" s="104">
        <f t="shared" si="1"/>
        <v>43251</v>
      </c>
    </row>
    <row r="27" spans="1:5">
      <c r="A27" s="102">
        <v>22</v>
      </c>
      <c r="B27" s="102"/>
      <c r="C27" s="118">
        <v>6</v>
      </c>
      <c r="D27" s="105">
        <v>43252</v>
      </c>
      <c r="E27" s="104">
        <f t="shared" si="1"/>
        <v>43252</v>
      </c>
    </row>
    <row r="28" spans="1:5">
      <c r="A28" s="102">
        <v>22</v>
      </c>
      <c r="B28" s="102"/>
      <c r="C28" s="118">
        <v>6</v>
      </c>
      <c r="D28" s="105">
        <v>43253</v>
      </c>
      <c r="E28" s="104">
        <f t="shared" si="1"/>
        <v>43253</v>
      </c>
    </row>
    <row r="29" spans="1:5">
      <c r="A29" s="102">
        <v>22</v>
      </c>
      <c r="B29" s="102"/>
      <c r="C29" s="118">
        <v>6</v>
      </c>
      <c r="D29" s="105">
        <v>43254</v>
      </c>
      <c r="E29" s="104">
        <f t="shared" si="1"/>
        <v>43254</v>
      </c>
    </row>
    <row r="30" spans="1:5">
      <c r="A30" s="102">
        <v>23</v>
      </c>
      <c r="B30" s="102">
        <v>43255</v>
      </c>
      <c r="C30" s="118">
        <v>6</v>
      </c>
      <c r="D30" s="105">
        <v>43255</v>
      </c>
      <c r="E30" s="104">
        <f t="shared" si="1"/>
        <v>43255</v>
      </c>
    </row>
    <row r="31" spans="1:5">
      <c r="A31" s="102">
        <v>23</v>
      </c>
      <c r="B31" s="106"/>
      <c r="C31" s="118">
        <v>6</v>
      </c>
      <c r="D31" s="105">
        <v>43256</v>
      </c>
      <c r="E31" s="104">
        <f t="shared" si="1"/>
        <v>43256</v>
      </c>
    </row>
    <row r="32" spans="1:5">
      <c r="A32" s="102">
        <v>23</v>
      </c>
      <c r="B32" s="106"/>
      <c r="C32" s="118">
        <v>6</v>
      </c>
      <c r="D32" s="105">
        <v>43257</v>
      </c>
      <c r="E32" s="104">
        <f t="shared" si="1"/>
        <v>43257</v>
      </c>
    </row>
    <row r="33" spans="1:5">
      <c r="A33" s="102">
        <v>23</v>
      </c>
      <c r="B33" s="106"/>
      <c r="C33" s="118">
        <v>6</v>
      </c>
      <c r="D33" s="105">
        <v>43258</v>
      </c>
      <c r="E33" s="104">
        <f t="shared" si="1"/>
        <v>43258</v>
      </c>
    </row>
    <row r="34" spans="1:5">
      <c r="A34" s="102">
        <v>23</v>
      </c>
      <c r="B34" s="106"/>
      <c r="C34" s="118">
        <v>6</v>
      </c>
      <c r="D34" s="105">
        <v>43259</v>
      </c>
      <c r="E34" s="104">
        <f t="shared" si="1"/>
        <v>43259</v>
      </c>
    </row>
    <row r="35" spans="1:5">
      <c r="A35" s="102">
        <v>23</v>
      </c>
      <c r="B35" s="106"/>
      <c r="C35" s="118">
        <v>6</v>
      </c>
      <c r="D35" s="105">
        <v>43260</v>
      </c>
      <c r="E35" s="104">
        <f t="shared" si="1"/>
        <v>43260</v>
      </c>
    </row>
    <row r="36" spans="1:5">
      <c r="A36" s="102">
        <v>23</v>
      </c>
      <c r="B36" s="106"/>
      <c r="C36" s="118">
        <v>6</v>
      </c>
      <c r="D36" s="105">
        <v>43261</v>
      </c>
      <c r="E36" s="104">
        <f t="shared" si="1"/>
        <v>43261</v>
      </c>
    </row>
    <row r="37" spans="1:5">
      <c r="A37" s="102">
        <v>24</v>
      </c>
      <c r="B37" s="102">
        <v>43262</v>
      </c>
      <c r="C37" s="118">
        <v>6</v>
      </c>
      <c r="D37" s="105">
        <v>43262</v>
      </c>
      <c r="E37" s="104">
        <f t="shared" si="1"/>
        <v>43262</v>
      </c>
    </row>
    <row r="38" spans="1:5">
      <c r="A38" s="102">
        <v>24</v>
      </c>
      <c r="B38" s="106"/>
      <c r="C38" s="118">
        <v>6</v>
      </c>
      <c r="D38" s="105">
        <v>43263</v>
      </c>
      <c r="E38" s="104">
        <f t="shared" si="1"/>
        <v>43263</v>
      </c>
    </row>
    <row r="39" spans="1:5">
      <c r="A39" s="102">
        <v>24</v>
      </c>
      <c r="B39" s="106"/>
      <c r="C39" s="118">
        <v>6</v>
      </c>
      <c r="D39" s="105">
        <v>43264</v>
      </c>
      <c r="E39" s="104">
        <f t="shared" si="1"/>
        <v>43264</v>
      </c>
    </row>
    <row r="40" spans="1:5">
      <c r="A40" s="102">
        <v>24</v>
      </c>
      <c r="B40" s="106"/>
      <c r="C40" s="118">
        <v>6</v>
      </c>
      <c r="D40" s="105">
        <v>43265</v>
      </c>
      <c r="E40" s="104">
        <f t="shared" si="1"/>
        <v>43265</v>
      </c>
    </row>
    <row r="41" spans="1:5">
      <c r="A41" s="102">
        <v>24</v>
      </c>
      <c r="B41" s="106"/>
      <c r="C41" s="118">
        <v>6</v>
      </c>
      <c r="D41" s="105">
        <v>43266</v>
      </c>
      <c r="E41" s="104">
        <f t="shared" si="1"/>
        <v>43266</v>
      </c>
    </row>
    <row r="42" spans="1:5">
      <c r="A42" s="102">
        <v>24</v>
      </c>
      <c r="B42" s="106"/>
      <c r="C42" s="118">
        <v>6</v>
      </c>
      <c r="D42" s="105">
        <v>43267</v>
      </c>
      <c r="E42" s="104">
        <f t="shared" si="1"/>
        <v>43267</v>
      </c>
    </row>
    <row r="43" spans="1:5">
      <c r="A43" s="102">
        <v>24</v>
      </c>
      <c r="B43" s="106"/>
      <c r="C43" s="118">
        <v>6</v>
      </c>
      <c r="D43" s="105">
        <v>43268</v>
      </c>
      <c r="E43" s="104">
        <f t="shared" si="1"/>
        <v>43268</v>
      </c>
    </row>
    <row r="44" spans="1:5">
      <c r="A44" s="102">
        <v>25</v>
      </c>
      <c r="B44" s="102">
        <v>43269</v>
      </c>
      <c r="C44" s="118">
        <v>6</v>
      </c>
      <c r="D44" s="105">
        <v>43269</v>
      </c>
      <c r="E44" s="104">
        <f t="shared" si="1"/>
        <v>43269</v>
      </c>
    </row>
    <row r="45" spans="1:5">
      <c r="A45" s="102">
        <v>25</v>
      </c>
      <c r="B45" s="106"/>
      <c r="C45" s="118">
        <v>6</v>
      </c>
      <c r="D45" s="105">
        <v>43270</v>
      </c>
      <c r="E45" s="104">
        <f t="shared" si="1"/>
        <v>43270</v>
      </c>
    </row>
    <row r="46" spans="1:5">
      <c r="A46" s="102">
        <v>25</v>
      </c>
      <c r="B46" s="106"/>
      <c r="C46" s="118">
        <v>6</v>
      </c>
      <c r="D46" s="105">
        <v>43271</v>
      </c>
      <c r="E46" s="104">
        <f t="shared" si="1"/>
        <v>43271</v>
      </c>
    </row>
    <row r="47" spans="1:5">
      <c r="A47" s="102">
        <v>25</v>
      </c>
      <c r="B47" s="106"/>
      <c r="C47" s="118">
        <v>6</v>
      </c>
      <c r="D47" s="105">
        <v>43272</v>
      </c>
      <c r="E47" s="104">
        <f t="shared" si="1"/>
        <v>43272</v>
      </c>
    </row>
    <row r="48" spans="1:5">
      <c r="A48" s="102">
        <v>25</v>
      </c>
      <c r="B48" s="106"/>
      <c r="C48" s="118">
        <v>6</v>
      </c>
      <c r="D48" s="105">
        <v>43273</v>
      </c>
      <c r="E48" s="104">
        <f t="shared" si="1"/>
        <v>43273</v>
      </c>
    </row>
    <row r="49" spans="1:5">
      <c r="A49" s="102">
        <v>25</v>
      </c>
      <c r="B49" s="106"/>
      <c r="C49" s="118">
        <v>6</v>
      </c>
      <c r="D49" s="105">
        <v>43274</v>
      </c>
      <c r="E49" s="104">
        <f t="shared" si="1"/>
        <v>43274</v>
      </c>
    </row>
    <row r="50" spans="1:5">
      <c r="A50" s="102">
        <v>25</v>
      </c>
      <c r="B50" s="106"/>
      <c r="C50" s="118">
        <v>6</v>
      </c>
      <c r="D50" s="105">
        <v>43275</v>
      </c>
      <c r="E50" s="104">
        <f t="shared" si="1"/>
        <v>43275</v>
      </c>
    </row>
    <row r="51" spans="1:5">
      <c r="A51" s="102">
        <v>26</v>
      </c>
      <c r="B51" s="102">
        <v>43276</v>
      </c>
      <c r="C51" s="118">
        <v>6</v>
      </c>
      <c r="D51" s="105">
        <v>43276</v>
      </c>
      <c r="E51" s="104">
        <f t="shared" si="1"/>
        <v>43276</v>
      </c>
    </row>
    <row r="52" spans="1:5">
      <c r="A52" s="102">
        <v>26</v>
      </c>
      <c r="B52" s="106"/>
      <c r="C52" s="118">
        <v>6</v>
      </c>
      <c r="D52" s="105">
        <v>43277</v>
      </c>
      <c r="E52" s="104">
        <f t="shared" si="1"/>
        <v>43277</v>
      </c>
    </row>
    <row r="53" spans="1:5">
      <c r="A53" s="102">
        <v>26</v>
      </c>
      <c r="B53" s="106"/>
      <c r="C53" s="118">
        <v>6</v>
      </c>
      <c r="D53" s="105">
        <v>43278</v>
      </c>
      <c r="E53" s="104">
        <f t="shared" si="1"/>
        <v>43278</v>
      </c>
    </row>
    <row r="54" spans="1:5">
      <c r="A54" s="102">
        <v>26</v>
      </c>
      <c r="B54" s="106"/>
      <c r="C54" s="118">
        <v>6</v>
      </c>
      <c r="D54" s="105">
        <v>43279</v>
      </c>
      <c r="E54" s="104">
        <f t="shared" si="1"/>
        <v>43279</v>
      </c>
    </row>
    <row r="55" spans="1:5">
      <c r="A55" s="102">
        <v>26</v>
      </c>
      <c r="B55" s="106"/>
      <c r="C55" s="118">
        <v>6</v>
      </c>
      <c r="D55" s="105">
        <v>43280</v>
      </c>
      <c r="E55" s="104">
        <f t="shared" si="1"/>
        <v>43280</v>
      </c>
    </row>
    <row r="56" spans="1:5">
      <c r="A56" s="102">
        <v>26</v>
      </c>
      <c r="B56" s="106"/>
      <c r="C56" s="118">
        <v>6</v>
      </c>
      <c r="D56" s="105">
        <v>43281</v>
      </c>
      <c r="E56" s="104">
        <f t="shared" si="1"/>
        <v>43281</v>
      </c>
    </row>
    <row r="57" spans="1:5">
      <c r="A57" s="102">
        <v>26</v>
      </c>
      <c r="B57" s="106"/>
      <c r="C57" s="118">
        <v>7</v>
      </c>
      <c r="D57" s="105">
        <v>43282</v>
      </c>
      <c r="E57" s="104">
        <f t="shared" si="1"/>
        <v>43282</v>
      </c>
    </row>
    <row r="58" spans="1:5">
      <c r="A58" s="102">
        <v>27</v>
      </c>
      <c r="B58" s="102">
        <v>43283</v>
      </c>
      <c r="C58" s="118">
        <v>7</v>
      </c>
      <c r="D58" s="105">
        <v>43283</v>
      </c>
      <c r="E58" s="104">
        <f t="shared" si="1"/>
        <v>43283</v>
      </c>
    </row>
    <row r="59" spans="1:5">
      <c r="A59" s="102">
        <v>27</v>
      </c>
      <c r="B59" s="106"/>
      <c r="C59" s="118">
        <v>7</v>
      </c>
      <c r="D59" s="105">
        <v>43284</v>
      </c>
      <c r="E59" s="104">
        <f t="shared" si="1"/>
        <v>43284</v>
      </c>
    </row>
    <row r="60" spans="1:5">
      <c r="A60" s="102">
        <v>27</v>
      </c>
      <c r="B60" s="106"/>
      <c r="C60" s="118">
        <v>7</v>
      </c>
      <c r="D60" s="105">
        <v>43285</v>
      </c>
      <c r="E60" s="104">
        <f t="shared" si="1"/>
        <v>43285</v>
      </c>
    </row>
    <row r="61" spans="1:5">
      <c r="A61" s="102">
        <v>27</v>
      </c>
      <c r="B61" s="106"/>
      <c r="C61" s="118">
        <v>7</v>
      </c>
      <c r="D61" s="105">
        <v>43286</v>
      </c>
      <c r="E61" s="104">
        <f t="shared" si="1"/>
        <v>43286</v>
      </c>
    </row>
    <row r="62" spans="1:5">
      <c r="A62" s="102">
        <v>27</v>
      </c>
      <c r="B62" s="106"/>
      <c r="C62" s="118">
        <v>7</v>
      </c>
      <c r="D62" s="105">
        <v>43287</v>
      </c>
      <c r="E62" s="104">
        <f t="shared" si="1"/>
        <v>43287</v>
      </c>
    </row>
    <row r="63" spans="1:5">
      <c r="A63" s="102">
        <v>27</v>
      </c>
      <c r="B63" s="106"/>
      <c r="C63" s="118">
        <v>7</v>
      </c>
      <c r="D63" s="105">
        <v>43288</v>
      </c>
      <c r="E63" s="104">
        <f t="shared" si="1"/>
        <v>43288</v>
      </c>
    </row>
    <row r="64" spans="1:5">
      <c r="A64" s="102">
        <v>27</v>
      </c>
      <c r="B64" s="106"/>
      <c r="C64" s="118">
        <v>7</v>
      </c>
      <c r="D64" s="105">
        <v>43289</v>
      </c>
      <c r="E64" s="104">
        <f t="shared" si="1"/>
        <v>43289</v>
      </c>
    </row>
    <row r="65" spans="1:5">
      <c r="A65" s="102">
        <v>28</v>
      </c>
      <c r="B65" s="102">
        <v>43290</v>
      </c>
      <c r="C65" s="118">
        <v>7</v>
      </c>
      <c r="D65" s="105">
        <v>43290</v>
      </c>
      <c r="E65" s="104">
        <f t="shared" si="1"/>
        <v>43290</v>
      </c>
    </row>
    <row r="66" spans="1:5">
      <c r="A66" s="102">
        <v>28</v>
      </c>
      <c r="B66" s="106"/>
      <c r="C66" s="118">
        <v>7</v>
      </c>
      <c r="D66" s="105">
        <v>43291</v>
      </c>
      <c r="E66" s="104">
        <f t="shared" si="1"/>
        <v>43291</v>
      </c>
    </row>
    <row r="67" spans="1:5">
      <c r="A67" s="102">
        <v>28</v>
      </c>
      <c r="B67" s="106"/>
      <c r="C67" s="118">
        <v>7</v>
      </c>
      <c r="D67" s="105">
        <v>43292</v>
      </c>
      <c r="E67" s="104">
        <f t="shared" si="1"/>
        <v>43292</v>
      </c>
    </row>
    <row r="68" spans="1:5">
      <c r="A68" s="102">
        <v>28</v>
      </c>
      <c r="B68" s="106"/>
      <c r="C68" s="118">
        <v>7</v>
      </c>
      <c r="D68" s="105">
        <v>43293</v>
      </c>
      <c r="E68" s="104">
        <f t="shared" si="1"/>
        <v>43293</v>
      </c>
    </row>
    <row r="69" spans="1:5">
      <c r="A69" s="102">
        <v>28</v>
      </c>
      <c r="B69" s="106"/>
      <c r="C69" s="118">
        <v>7</v>
      </c>
      <c r="D69" s="105">
        <v>43294</v>
      </c>
      <c r="E69" s="104">
        <f t="shared" ref="E69:E132" si="2">D69</f>
        <v>43294</v>
      </c>
    </row>
    <row r="70" spans="1:5">
      <c r="A70" s="102">
        <v>28</v>
      </c>
      <c r="B70" s="106"/>
      <c r="C70" s="118">
        <v>7</v>
      </c>
      <c r="D70" s="105">
        <v>43295</v>
      </c>
      <c r="E70" s="104">
        <f t="shared" si="2"/>
        <v>43295</v>
      </c>
    </row>
    <row r="71" spans="1:5">
      <c r="A71" s="102">
        <v>28</v>
      </c>
      <c r="B71" s="106"/>
      <c r="C71" s="118">
        <v>7</v>
      </c>
      <c r="D71" s="105">
        <v>43296</v>
      </c>
      <c r="E71" s="104">
        <f t="shared" si="2"/>
        <v>43296</v>
      </c>
    </row>
    <row r="72" spans="1:5">
      <c r="A72" s="102">
        <v>29</v>
      </c>
      <c r="B72" s="102">
        <v>43297</v>
      </c>
      <c r="C72" s="118">
        <v>7</v>
      </c>
      <c r="D72" s="105">
        <v>43297</v>
      </c>
      <c r="E72" s="104">
        <f t="shared" si="2"/>
        <v>43297</v>
      </c>
    </row>
    <row r="73" spans="1:5">
      <c r="A73" s="102">
        <v>29</v>
      </c>
      <c r="B73" s="106"/>
      <c r="C73" s="118">
        <v>7</v>
      </c>
      <c r="D73" s="105">
        <v>43298</v>
      </c>
      <c r="E73" s="104">
        <f t="shared" si="2"/>
        <v>43298</v>
      </c>
    </row>
    <row r="74" spans="1:5">
      <c r="A74" s="102">
        <v>29</v>
      </c>
      <c r="B74" s="106"/>
      <c r="C74" s="118">
        <v>7</v>
      </c>
      <c r="D74" s="105">
        <v>43299</v>
      </c>
      <c r="E74" s="104">
        <f t="shared" si="2"/>
        <v>43299</v>
      </c>
    </row>
    <row r="75" spans="1:5">
      <c r="A75" s="102">
        <v>29</v>
      </c>
      <c r="B75" s="106"/>
      <c r="C75" s="118">
        <v>7</v>
      </c>
      <c r="D75" s="105">
        <v>43300</v>
      </c>
      <c r="E75" s="104">
        <f t="shared" si="2"/>
        <v>43300</v>
      </c>
    </row>
    <row r="76" spans="1:5">
      <c r="A76" s="102">
        <v>29</v>
      </c>
      <c r="B76" s="106"/>
      <c r="C76" s="118">
        <v>7</v>
      </c>
      <c r="D76" s="105">
        <v>43301</v>
      </c>
      <c r="E76" s="104">
        <f t="shared" si="2"/>
        <v>43301</v>
      </c>
    </row>
    <row r="77" spans="1:5">
      <c r="A77" s="102">
        <v>29</v>
      </c>
      <c r="B77" s="106"/>
      <c r="C77" s="118">
        <v>7</v>
      </c>
      <c r="D77" s="105">
        <v>43302</v>
      </c>
      <c r="E77" s="104">
        <f t="shared" si="2"/>
        <v>43302</v>
      </c>
    </row>
    <row r="78" spans="1:5">
      <c r="A78" s="102">
        <v>29</v>
      </c>
      <c r="B78" s="106"/>
      <c r="C78" s="118">
        <v>7</v>
      </c>
      <c r="D78" s="105">
        <v>43303</v>
      </c>
      <c r="E78" s="104">
        <f t="shared" si="2"/>
        <v>43303</v>
      </c>
    </row>
    <row r="79" spans="1:5">
      <c r="A79" s="102">
        <v>30</v>
      </c>
      <c r="B79" s="102">
        <v>43304</v>
      </c>
      <c r="C79" s="118">
        <v>7</v>
      </c>
      <c r="D79" s="105">
        <v>43304</v>
      </c>
      <c r="E79" s="104">
        <f t="shared" si="2"/>
        <v>43304</v>
      </c>
    </row>
    <row r="80" spans="1:5">
      <c r="A80" s="102">
        <v>30</v>
      </c>
      <c r="B80" s="106"/>
      <c r="C80" s="118">
        <v>7</v>
      </c>
      <c r="D80" s="105">
        <v>43305</v>
      </c>
      <c r="E80" s="104">
        <f t="shared" si="2"/>
        <v>43305</v>
      </c>
    </row>
    <row r="81" spans="1:5">
      <c r="A81" s="102">
        <v>30</v>
      </c>
      <c r="B81" s="106"/>
      <c r="C81" s="118">
        <v>7</v>
      </c>
      <c r="D81" s="105">
        <v>43306</v>
      </c>
      <c r="E81" s="104">
        <f t="shared" si="2"/>
        <v>43306</v>
      </c>
    </row>
    <row r="82" spans="1:5">
      <c r="A82" s="102">
        <v>30</v>
      </c>
      <c r="B82" s="106"/>
      <c r="C82" s="118">
        <v>7</v>
      </c>
      <c r="D82" s="105">
        <v>43307</v>
      </c>
      <c r="E82" s="104">
        <f t="shared" si="2"/>
        <v>43307</v>
      </c>
    </row>
    <row r="83" spans="1:5">
      <c r="A83" s="102">
        <v>30</v>
      </c>
      <c r="B83" s="106"/>
      <c r="C83" s="118">
        <v>7</v>
      </c>
      <c r="D83" s="105">
        <v>43308</v>
      </c>
      <c r="E83" s="104">
        <f t="shared" si="2"/>
        <v>43308</v>
      </c>
    </row>
    <row r="84" spans="1:5">
      <c r="A84" s="102">
        <v>30</v>
      </c>
      <c r="B84" s="106"/>
      <c r="C84" s="118">
        <v>7</v>
      </c>
      <c r="D84" s="105">
        <v>43309</v>
      </c>
      <c r="E84" s="104">
        <f t="shared" si="2"/>
        <v>43309</v>
      </c>
    </row>
    <row r="85" spans="1:5">
      <c r="A85" s="102">
        <v>30</v>
      </c>
      <c r="B85" s="106"/>
      <c r="C85" s="118">
        <v>7</v>
      </c>
      <c r="D85" s="105">
        <v>43310</v>
      </c>
      <c r="E85" s="104">
        <f t="shared" si="2"/>
        <v>43310</v>
      </c>
    </row>
    <row r="86" spans="1:5">
      <c r="A86" s="102">
        <v>31</v>
      </c>
      <c r="B86" s="102">
        <v>43311</v>
      </c>
      <c r="C86" s="118">
        <v>7</v>
      </c>
      <c r="D86" s="105">
        <v>43311</v>
      </c>
      <c r="E86" s="104">
        <f t="shared" si="2"/>
        <v>43311</v>
      </c>
    </row>
    <row r="87" spans="1:5">
      <c r="A87" s="102">
        <v>31</v>
      </c>
      <c r="B87" s="106"/>
      <c r="C87" s="118">
        <v>7</v>
      </c>
      <c r="D87" s="105">
        <v>43312</v>
      </c>
      <c r="E87" s="104">
        <f t="shared" si="2"/>
        <v>43312</v>
      </c>
    </row>
    <row r="88" spans="1:5">
      <c r="A88" s="102">
        <v>31</v>
      </c>
      <c r="B88" s="106"/>
      <c r="C88" s="118">
        <v>8</v>
      </c>
      <c r="D88" s="105">
        <v>43313</v>
      </c>
      <c r="E88" s="104">
        <f t="shared" si="2"/>
        <v>43313</v>
      </c>
    </row>
    <row r="89" spans="1:5">
      <c r="A89" s="102">
        <v>31</v>
      </c>
      <c r="B89" s="106"/>
      <c r="C89" s="118">
        <v>8</v>
      </c>
      <c r="D89" s="105">
        <v>43314</v>
      </c>
      <c r="E89" s="104">
        <f t="shared" si="2"/>
        <v>43314</v>
      </c>
    </row>
    <row r="90" spans="1:5">
      <c r="A90" s="102">
        <v>31</v>
      </c>
      <c r="B90" s="106"/>
      <c r="C90" s="118">
        <v>8</v>
      </c>
      <c r="D90" s="105">
        <v>43315</v>
      </c>
      <c r="E90" s="104">
        <f t="shared" si="2"/>
        <v>43315</v>
      </c>
    </row>
    <row r="91" spans="1:5">
      <c r="A91" s="102">
        <v>31</v>
      </c>
      <c r="B91" s="106"/>
      <c r="C91" s="118">
        <v>8</v>
      </c>
      <c r="D91" s="105">
        <v>43316</v>
      </c>
      <c r="E91" s="104">
        <f t="shared" si="2"/>
        <v>43316</v>
      </c>
    </row>
    <row r="92" spans="1:5">
      <c r="A92" s="102">
        <v>31</v>
      </c>
      <c r="B92" s="106"/>
      <c r="C92" s="118">
        <v>8</v>
      </c>
      <c r="D92" s="105">
        <v>43317</v>
      </c>
      <c r="E92" s="104">
        <f t="shared" si="2"/>
        <v>43317</v>
      </c>
    </row>
    <row r="93" spans="1:5">
      <c r="A93" s="102">
        <v>32</v>
      </c>
      <c r="B93" s="102">
        <v>43318</v>
      </c>
      <c r="C93" s="118">
        <v>8</v>
      </c>
      <c r="D93" s="105">
        <v>43318</v>
      </c>
      <c r="E93" s="104">
        <f t="shared" si="2"/>
        <v>43318</v>
      </c>
    </row>
    <row r="94" spans="1:5">
      <c r="A94" s="102">
        <v>32</v>
      </c>
      <c r="B94" s="106"/>
      <c r="C94" s="118">
        <v>8</v>
      </c>
      <c r="D94" s="105">
        <v>43319</v>
      </c>
      <c r="E94" s="104">
        <f t="shared" si="2"/>
        <v>43319</v>
      </c>
    </row>
    <row r="95" spans="1:5">
      <c r="A95" s="102">
        <v>32</v>
      </c>
      <c r="B95" s="106"/>
      <c r="C95" s="118">
        <v>8</v>
      </c>
      <c r="D95" s="105">
        <v>43320</v>
      </c>
      <c r="E95" s="104">
        <f t="shared" si="2"/>
        <v>43320</v>
      </c>
    </row>
    <row r="96" spans="1:5">
      <c r="A96" s="102">
        <v>32</v>
      </c>
      <c r="B96" s="106"/>
      <c r="C96" s="118">
        <v>8</v>
      </c>
      <c r="D96" s="105">
        <v>43321</v>
      </c>
      <c r="E96" s="104">
        <f t="shared" si="2"/>
        <v>43321</v>
      </c>
    </row>
    <row r="97" spans="1:5">
      <c r="A97" s="102">
        <v>32</v>
      </c>
      <c r="B97" s="106"/>
      <c r="C97" s="118">
        <v>8</v>
      </c>
      <c r="D97" s="105">
        <v>43322</v>
      </c>
      <c r="E97" s="104">
        <f t="shared" si="2"/>
        <v>43322</v>
      </c>
    </row>
    <row r="98" spans="1:5">
      <c r="A98" s="102">
        <v>32</v>
      </c>
      <c r="B98" s="106"/>
      <c r="C98" s="118">
        <v>8</v>
      </c>
      <c r="D98" s="105">
        <v>43323</v>
      </c>
      <c r="E98" s="104">
        <f t="shared" si="2"/>
        <v>43323</v>
      </c>
    </row>
    <row r="99" spans="1:5">
      <c r="A99" s="102">
        <v>32</v>
      </c>
      <c r="B99" s="106"/>
      <c r="C99" s="118">
        <v>8</v>
      </c>
      <c r="D99" s="105">
        <v>43324</v>
      </c>
      <c r="E99" s="104">
        <f t="shared" si="2"/>
        <v>43324</v>
      </c>
    </row>
    <row r="100" spans="1:5">
      <c r="A100" s="102">
        <v>33</v>
      </c>
      <c r="B100" s="102">
        <v>43325</v>
      </c>
      <c r="C100" s="118">
        <v>8</v>
      </c>
      <c r="D100" s="105">
        <v>43325</v>
      </c>
      <c r="E100" s="104">
        <f t="shared" si="2"/>
        <v>43325</v>
      </c>
    </row>
    <row r="101" spans="1:5">
      <c r="A101" s="102">
        <v>33</v>
      </c>
      <c r="B101" s="106"/>
      <c r="C101" s="118">
        <v>8</v>
      </c>
      <c r="D101" s="105">
        <v>43326</v>
      </c>
      <c r="E101" s="104">
        <f t="shared" si="2"/>
        <v>43326</v>
      </c>
    </row>
    <row r="102" spans="1:5">
      <c r="A102" s="102">
        <v>33</v>
      </c>
      <c r="B102" s="106"/>
      <c r="C102" s="118">
        <v>8</v>
      </c>
      <c r="D102" s="105">
        <v>43327</v>
      </c>
      <c r="E102" s="104">
        <f t="shared" si="2"/>
        <v>43327</v>
      </c>
    </row>
    <row r="103" spans="1:5">
      <c r="A103" s="102">
        <v>33</v>
      </c>
      <c r="B103" s="106"/>
      <c r="C103" s="118">
        <v>8</v>
      </c>
      <c r="D103" s="105">
        <v>43328</v>
      </c>
      <c r="E103" s="104">
        <f t="shared" si="2"/>
        <v>43328</v>
      </c>
    </row>
    <row r="104" spans="1:5">
      <c r="A104" s="102">
        <v>33</v>
      </c>
      <c r="B104" s="106"/>
      <c r="C104" s="118">
        <v>8</v>
      </c>
      <c r="D104" s="105">
        <v>43329</v>
      </c>
      <c r="E104" s="104">
        <f t="shared" si="2"/>
        <v>43329</v>
      </c>
    </row>
    <row r="105" spans="1:5">
      <c r="A105" s="102">
        <v>33</v>
      </c>
      <c r="B105" s="106"/>
      <c r="C105" s="118">
        <v>8</v>
      </c>
      <c r="D105" s="105">
        <v>43330</v>
      </c>
      <c r="E105" s="104">
        <f t="shared" si="2"/>
        <v>43330</v>
      </c>
    </row>
    <row r="106" spans="1:5">
      <c r="A106" s="102">
        <v>33</v>
      </c>
      <c r="B106" s="106"/>
      <c r="C106" s="118">
        <v>8</v>
      </c>
      <c r="D106" s="105">
        <v>43331</v>
      </c>
      <c r="E106" s="104">
        <f t="shared" si="2"/>
        <v>43331</v>
      </c>
    </row>
    <row r="107" spans="1:5">
      <c r="A107" s="102">
        <v>34</v>
      </c>
      <c r="B107" s="102">
        <v>43332</v>
      </c>
      <c r="C107" s="118">
        <v>8</v>
      </c>
      <c r="D107" s="105">
        <v>43332</v>
      </c>
      <c r="E107" s="104">
        <f t="shared" si="2"/>
        <v>43332</v>
      </c>
    </row>
    <row r="108" spans="1:5">
      <c r="A108" s="102">
        <v>34</v>
      </c>
      <c r="B108" s="106"/>
      <c r="C108" s="118">
        <v>8</v>
      </c>
      <c r="D108" s="105">
        <v>43333</v>
      </c>
      <c r="E108" s="104">
        <f t="shared" si="2"/>
        <v>43333</v>
      </c>
    </row>
    <row r="109" spans="1:5">
      <c r="A109" s="102">
        <v>34</v>
      </c>
      <c r="B109" s="106"/>
      <c r="C109" s="118">
        <v>8</v>
      </c>
      <c r="D109" s="105">
        <v>43334</v>
      </c>
      <c r="E109" s="104">
        <f t="shared" si="2"/>
        <v>43334</v>
      </c>
    </row>
    <row r="110" spans="1:5">
      <c r="A110" s="102">
        <v>34</v>
      </c>
      <c r="B110" s="106"/>
      <c r="C110" s="118">
        <v>8</v>
      </c>
      <c r="D110" s="105">
        <v>43335</v>
      </c>
      <c r="E110" s="104">
        <f t="shared" si="2"/>
        <v>43335</v>
      </c>
    </row>
    <row r="111" spans="1:5">
      <c r="A111" s="102">
        <v>34</v>
      </c>
      <c r="B111" s="106"/>
      <c r="C111" s="118">
        <v>8</v>
      </c>
      <c r="D111" s="105">
        <v>43336</v>
      </c>
      <c r="E111" s="104">
        <f t="shared" si="2"/>
        <v>43336</v>
      </c>
    </row>
    <row r="112" spans="1:5">
      <c r="A112" s="102">
        <v>34</v>
      </c>
      <c r="B112" s="106"/>
      <c r="C112" s="118">
        <v>8</v>
      </c>
      <c r="D112" s="105">
        <v>43337</v>
      </c>
      <c r="E112" s="104">
        <f t="shared" si="2"/>
        <v>43337</v>
      </c>
    </row>
    <row r="113" spans="1:5">
      <c r="A113" s="102">
        <v>34</v>
      </c>
      <c r="B113" s="106"/>
      <c r="C113" s="118">
        <v>8</v>
      </c>
      <c r="D113" s="105">
        <v>43338</v>
      </c>
      <c r="E113" s="104">
        <f t="shared" si="2"/>
        <v>43338</v>
      </c>
    </row>
    <row r="114" spans="1:5">
      <c r="A114" s="102">
        <v>35</v>
      </c>
      <c r="B114" s="102">
        <v>43339</v>
      </c>
      <c r="C114" s="118">
        <v>8</v>
      </c>
      <c r="D114" s="105">
        <v>43339</v>
      </c>
      <c r="E114" s="104">
        <f t="shared" si="2"/>
        <v>43339</v>
      </c>
    </row>
    <row r="115" spans="1:5">
      <c r="A115" s="102">
        <v>35</v>
      </c>
      <c r="B115" s="106"/>
      <c r="C115" s="118">
        <v>8</v>
      </c>
      <c r="D115" s="105">
        <v>43340</v>
      </c>
      <c r="E115" s="104">
        <f t="shared" si="2"/>
        <v>43340</v>
      </c>
    </row>
    <row r="116" spans="1:5">
      <c r="A116" s="102">
        <v>35</v>
      </c>
      <c r="B116" s="106"/>
      <c r="C116" s="118">
        <v>8</v>
      </c>
      <c r="D116" s="105">
        <v>43341</v>
      </c>
      <c r="E116" s="104">
        <f t="shared" si="2"/>
        <v>43341</v>
      </c>
    </row>
    <row r="117" spans="1:5">
      <c r="A117" s="102">
        <v>35</v>
      </c>
      <c r="B117" s="106"/>
      <c r="C117" s="118">
        <v>8</v>
      </c>
      <c r="D117" s="105">
        <v>43342</v>
      </c>
      <c r="E117" s="104">
        <f t="shared" si="2"/>
        <v>43342</v>
      </c>
    </row>
    <row r="118" spans="1:5">
      <c r="A118" s="102">
        <v>35</v>
      </c>
      <c r="B118" s="106"/>
      <c r="C118" s="118">
        <v>8</v>
      </c>
      <c r="D118" s="105">
        <v>43343</v>
      </c>
      <c r="E118" s="104">
        <f t="shared" si="2"/>
        <v>43343</v>
      </c>
    </row>
    <row r="119" spans="1:5">
      <c r="A119" s="102">
        <v>35</v>
      </c>
      <c r="B119" s="106"/>
      <c r="C119" s="118">
        <v>9</v>
      </c>
      <c r="D119" s="105">
        <v>43344</v>
      </c>
      <c r="E119" s="104">
        <f t="shared" si="2"/>
        <v>43344</v>
      </c>
    </row>
    <row r="120" spans="1:5">
      <c r="A120" s="102">
        <v>35</v>
      </c>
      <c r="B120" s="106"/>
      <c r="C120" s="118">
        <v>9</v>
      </c>
      <c r="D120" s="105">
        <v>43345</v>
      </c>
      <c r="E120" s="104">
        <f t="shared" si="2"/>
        <v>43345</v>
      </c>
    </row>
    <row r="121" spans="1:5">
      <c r="A121" s="102">
        <v>36</v>
      </c>
      <c r="B121" s="102">
        <v>43346</v>
      </c>
      <c r="C121" s="118">
        <v>9</v>
      </c>
      <c r="D121" s="105">
        <v>43346</v>
      </c>
      <c r="E121" s="104">
        <f t="shared" si="2"/>
        <v>43346</v>
      </c>
    </row>
    <row r="122" spans="1:5">
      <c r="A122" s="102">
        <v>36</v>
      </c>
      <c r="B122" s="106"/>
      <c r="C122" s="118">
        <v>9</v>
      </c>
      <c r="D122" s="105">
        <v>43347</v>
      </c>
      <c r="E122" s="104">
        <f t="shared" si="2"/>
        <v>43347</v>
      </c>
    </row>
    <row r="123" spans="1:5">
      <c r="A123" s="102">
        <v>36</v>
      </c>
      <c r="B123" s="106"/>
      <c r="C123" s="118">
        <v>9</v>
      </c>
      <c r="D123" s="105">
        <v>43348</v>
      </c>
      <c r="E123" s="104">
        <f t="shared" si="2"/>
        <v>43348</v>
      </c>
    </row>
    <row r="124" spans="1:5">
      <c r="A124" s="102">
        <v>36</v>
      </c>
      <c r="B124" s="106"/>
      <c r="C124" s="118">
        <v>9</v>
      </c>
      <c r="D124" s="105">
        <v>43349</v>
      </c>
      <c r="E124" s="104">
        <f t="shared" si="2"/>
        <v>43349</v>
      </c>
    </row>
    <row r="125" spans="1:5">
      <c r="A125" s="102">
        <v>36</v>
      </c>
      <c r="B125" s="106"/>
      <c r="C125" s="118">
        <v>9</v>
      </c>
      <c r="D125" s="105">
        <v>43350</v>
      </c>
      <c r="E125" s="104">
        <f t="shared" si="2"/>
        <v>43350</v>
      </c>
    </row>
    <row r="126" spans="1:5">
      <c r="A126" s="102">
        <v>36</v>
      </c>
      <c r="B126" s="106"/>
      <c r="C126" s="118">
        <v>9</v>
      </c>
      <c r="D126" s="105">
        <v>43351</v>
      </c>
      <c r="E126" s="104">
        <f t="shared" si="2"/>
        <v>43351</v>
      </c>
    </row>
    <row r="127" spans="1:5">
      <c r="A127" s="102">
        <v>36</v>
      </c>
      <c r="B127" s="106"/>
      <c r="C127" s="118">
        <v>9</v>
      </c>
      <c r="D127" s="105">
        <v>43352</v>
      </c>
      <c r="E127" s="104">
        <f t="shared" si="2"/>
        <v>43352</v>
      </c>
    </row>
    <row r="128" spans="1:5">
      <c r="A128" s="102">
        <v>37</v>
      </c>
      <c r="B128" s="102">
        <v>43353</v>
      </c>
      <c r="C128" s="118">
        <v>9</v>
      </c>
      <c r="D128" s="105">
        <v>43353</v>
      </c>
      <c r="E128" s="104">
        <f t="shared" si="2"/>
        <v>43353</v>
      </c>
    </row>
    <row r="129" spans="1:5">
      <c r="A129" s="102">
        <v>37</v>
      </c>
      <c r="B129" s="106"/>
      <c r="C129" s="118">
        <v>9</v>
      </c>
      <c r="D129" s="105">
        <v>43354</v>
      </c>
      <c r="E129" s="104">
        <f t="shared" si="2"/>
        <v>43354</v>
      </c>
    </row>
    <row r="130" spans="1:5">
      <c r="A130" s="102">
        <v>37</v>
      </c>
      <c r="B130" s="106"/>
      <c r="C130" s="118">
        <v>9</v>
      </c>
      <c r="D130" s="105">
        <v>43355</v>
      </c>
      <c r="E130" s="104">
        <f t="shared" si="2"/>
        <v>43355</v>
      </c>
    </row>
    <row r="131" spans="1:5">
      <c r="A131" s="102">
        <v>37</v>
      </c>
      <c r="B131" s="106"/>
      <c r="C131" s="118">
        <v>9</v>
      </c>
      <c r="D131" s="105">
        <v>43356</v>
      </c>
      <c r="E131" s="104">
        <f t="shared" si="2"/>
        <v>43356</v>
      </c>
    </row>
    <row r="132" spans="1:5">
      <c r="A132" s="102">
        <v>37</v>
      </c>
      <c r="B132" s="106"/>
      <c r="C132" s="118">
        <v>9</v>
      </c>
      <c r="D132" s="105">
        <v>43357</v>
      </c>
      <c r="E132" s="104">
        <f t="shared" si="2"/>
        <v>43357</v>
      </c>
    </row>
    <row r="133" spans="1:5">
      <c r="A133" s="102">
        <v>37</v>
      </c>
      <c r="B133" s="106"/>
      <c r="C133" s="118">
        <v>9</v>
      </c>
      <c r="D133" s="105">
        <v>43358</v>
      </c>
      <c r="E133" s="104">
        <f t="shared" ref="E133:E196" si="3">D133</f>
        <v>43358</v>
      </c>
    </row>
    <row r="134" spans="1:5">
      <c r="A134" s="102">
        <v>37</v>
      </c>
      <c r="B134" s="106"/>
      <c r="C134" s="118">
        <v>9</v>
      </c>
      <c r="D134" s="105">
        <v>43359</v>
      </c>
      <c r="E134" s="104">
        <f t="shared" si="3"/>
        <v>43359</v>
      </c>
    </row>
    <row r="135" spans="1:5">
      <c r="A135" s="102">
        <v>38</v>
      </c>
      <c r="B135" s="102">
        <v>43360</v>
      </c>
      <c r="C135" s="118">
        <v>9</v>
      </c>
      <c r="D135" s="105">
        <v>43360</v>
      </c>
      <c r="E135" s="104">
        <f t="shared" si="3"/>
        <v>43360</v>
      </c>
    </row>
    <row r="136" spans="1:5">
      <c r="A136" s="102">
        <v>38</v>
      </c>
      <c r="B136" s="106"/>
      <c r="C136" s="118">
        <v>9</v>
      </c>
      <c r="D136" s="105">
        <v>43361</v>
      </c>
      <c r="E136" s="104">
        <f t="shared" si="3"/>
        <v>43361</v>
      </c>
    </row>
    <row r="137" spans="1:5">
      <c r="A137" s="102">
        <v>38</v>
      </c>
      <c r="B137" s="106"/>
      <c r="C137" s="118">
        <v>9</v>
      </c>
      <c r="D137" s="105">
        <v>43362</v>
      </c>
      <c r="E137" s="104">
        <f t="shared" si="3"/>
        <v>43362</v>
      </c>
    </row>
    <row r="138" spans="1:5">
      <c r="A138" s="102">
        <v>38</v>
      </c>
      <c r="B138" s="106"/>
      <c r="C138" s="118">
        <v>9</v>
      </c>
      <c r="D138" s="105">
        <v>43363</v>
      </c>
      <c r="E138" s="104">
        <f t="shared" si="3"/>
        <v>43363</v>
      </c>
    </row>
    <row r="139" spans="1:5">
      <c r="A139" s="102">
        <v>38</v>
      </c>
      <c r="B139" s="106"/>
      <c r="C139" s="118">
        <v>9</v>
      </c>
      <c r="D139" s="105">
        <v>43364</v>
      </c>
      <c r="E139" s="104">
        <f t="shared" si="3"/>
        <v>43364</v>
      </c>
    </row>
    <row r="140" spans="1:5">
      <c r="A140" s="102">
        <v>38</v>
      </c>
      <c r="B140" s="106"/>
      <c r="C140" s="118">
        <v>9</v>
      </c>
      <c r="D140" s="105">
        <v>43365</v>
      </c>
      <c r="E140" s="104">
        <f t="shared" si="3"/>
        <v>43365</v>
      </c>
    </row>
    <row r="141" spans="1:5">
      <c r="A141" s="102">
        <v>38</v>
      </c>
      <c r="B141" s="106"/>
      <c r="C141" s="118">
        <v>9</v>
      </c>
      <c r="D141" s="105">
        <v>43366</v>
      </c>
      <c r="E141" s="104">
        <f t="shared" si="3"/>
        <v>43366</v>
      </c>
    </row>
    <row r="142" spans="1:5">
      <c r="A142" s="102">
        <v>39</v>
      </c>
      <c r="B142" s="102">
        <v>43367</v>
      </c>
      <c r="C142" s="118">
        <v>9</v>
      </c>
      <c r="D142" s="105">
        <v>43367</v>
      </c>
      <c r="E142" s="104">
        <f t="shared" si="3"/>
        <v>43367</v>
      </c>
    </row>
    <row r="143" spans="1:5">
      <c r="A143" s="102">
        <v>39</v>
      </c>
      <c r="B143" s="106"/>
      <c r="C143" s="118">
        <v>9</v>
      </c>
      <c r="D143" s="105">
        <v>43368</v>
      </c>
      <c r="E143" s="104">
        <f t="shared" si="3"/>
        <v>43368</v>
      </c>
    </row>
    <row r="144" spans="1:5">
      <c r="A144" s="102">
        <v>39</v>
      </c>
      <c r="B144" s="106"/>
      <c r="C144" s="118">
        <v>9</v>
      </c>
      <c r="D144" s="105">
        <v>43369</v>
      </c>
      <c r="E144" s="104">
        <f t="shared" si="3"/>
        <v>43369</v>
      </c>
    </row>
    <row r="145" spans="1:5">
      <c r="A145" s="102">
        <v>39</v>
      </c>
      <c r="B145" s="106"/>
      <c r="C145" s="118">
        <v>9</v>
      </c>
      <c r="D145" s="105">
        <v>43370</v>
      </c>
      <c r="E145" s="104">
        <f t="shared" si="3"/>
        <v>43370</v>
      </c>
    </row>
    <row r="146" spans="1:5">
      <c r="A146" s="102">
        <v>39</v>
      </c>
      <c r="B146" s="106"/>
      <c r="C146" s="118">
        <v>9</v>
      </c>
      <c r="D146" s="105">
        <v>43371</v>
      </c>
      <c r="E146" s="104">
        <f t="shared" si="3"/>
        <v>43371</v>
      </c>
    </row>
    <row r="147" spans="1:5">
      <c r="A147" s="102">
        <v>39</v>
      </c>
      <c r="B147" s="106"/>
      <c r="C147" s="118">
        <v>9</v>
      </c>
      <c r="D147" s="105">
        <v>43372</v>
      </c>
      <c r="E147" s="104">
        <f t="shared" si="3"/>
        <v>43372</v>
      </c>
    </row>
    <row r="148" spans="1:5">
      <c r="A148" s="102">
        <v>39</v>
      </c>
      <c r="B148" s="106"/>
      <c r="C148" s="118">
        <v>9</v>
      </c>
      <c r="D148" s="105">
        <v>43373</v>
      </c>
      <c r="E148" s="104">
        <f t="shared" si="3"/>
        <v>43373</v>
      </c>
    </row>
    <row r="149" spans="1:5">
      <c r="A149" s="102">
        <v>40</v>
      </c>
      <c r="B149" s="102">
        <v>43374</v>
      </c>
      <c r="C149" s="118">
        <v>10</v>
      </c>
      <c r="D149" s="105">
        <v>43374</v>
      </c>
      <c r="E149" s="104">
        <f t="shared" si="3"/>
        <v>43374</v>
      </c>
    </row>
    <row r="150" spans="1:5">
      <c r="A150" s="102">
        <v>40</v>
      </c>
      <c r="B150" s="106"/>
      <c r="C150" s="118">
        <v>10</v>
      </c>
      <c r="D150" s="105">
        <v>43375</v>
      </c>
      <c r="E150" s="104">
        <f t="shared" si="3"/>
        <v>43375</v>
      </c>
    </row>
    <row r="151" spans="1:5">
      <c r="A151" s="102">
        <v>40</v>
      </c>
      <c r="B151" s="106"/>
      <c r="C151" s="118">
        <v>10</v>
      </c>
      <c r="D151" s="105">
        <v>43376</v>
      </c>
      <c r="E151" s="104">
        <f t="shared" si="3"/>
        <v>43376</v>
      </c>
    </row>
    <row r="152" spans="1:5">
      <c r="A152" s="102">
        <v>40</v>
      </c>
      <c r="B152" s="106"/>
      <c r="C152" s="118">
        <v>10</v>
      </c>
      <c r="D152" s="105">
        <v>43377</v>
      </c>
      <c r="E152" s="104">
        <f t="shared" si="3"/>
        <v>43377</v>
      </c>
    </row>
    <row r="153" spans="1:5">
      <c r="A153" s="102">
        <v>40</v>
      </c>
      <c r="B153" s="106"/>
      <c r="C153" s="118">
        <v>10</v>
      </c>
      <c r="D153" s="105">
        <v>43378</v>
      </c>
      <c r="E153" s="104">
        <f t="shared" si="3"/>
        <v>43378</v>
      </c>
    </row>
    <row r="154" spans="1:5">
      <c r="A154" s="102">
        <v>40</v>
      </c>
      <c r="B154" s="106"/>
      <c r="C154" s="118">
        <v>10</v>
      </c>
      <c r="D154" s="105">
        <v>43379</v>
      </c>
      <c r="E154" s="104">
        <f t="shared" si="3"/>
        <v>43379</v>
      </c>
    </row>
    <row r="155" spans="1:5">
      <c r="A155" s="102">
        <v>40</v>
      </c>
      <c r="B155" s="106"/>
      <c r="C155" s="118">
        <v>10</v>
      </c>
      <c r="D155" s="105">
        <v>43380</v>
      </c>
      <c r="E155" s="104">
        <f t="shared" si="3"/>
        <v>43380</v>
      </c>
    </row>
    <row r="156" spans="1:5">
      <c r="A156" s="102">
        <v>41</v>
      </c>
      <c r="B156" s="102">
        <v>43381</v>
      </c>
      <c r="C156" s="118">
        <v>10</v>
      </c>
      <c r="D156" s="105">
        <v>43381</v>
      </c>
      <c r="E156" s="104">
        <f t="shared" si="3"/>
        <v>43381</v>
      </c>
    </row>
    <row r="157" spans="1:5">
      <c r="A157" s="102">
        <v>41</v>
      </c>
      <c r="B157" s="106"/>
      <c r="C157" s="118">
        <v>10</v>
      </c>
      <c r="D157" s="105">
        <v>43382</v>
      </c>
      <c r="E157" s="104">
        <f t="shared" si="3"/>
        <v>43382</v>
      </c>
    </row>
    <row r="158" spans="1:5">
      <c r="A158" s="102">
        <v>41</v>
      </c>
      <c r="B158" s="106"/>
      <c r="C158" s="118">
        <v>10</v>
      </c>
      <c r="D158" s="105">
        <v>43383</v>
      </c>
      <c r="E158" s="104">
        <f t="shared" si="3"/>
        <v>43383</v>
      </c>
    </row>
    <row r="159" spans="1:5">
      <c r="A159" s="102">
        <v>41</v>
      </c>
      <c r="B159" s="106"/>
      <c r="C159" s="118">
        <v>10</v>
      </c>
      <c r="D159" s="105">
        <v>43384</v>
      </c>
      <c r="E159" s="104">
        <f t="shared" si="3"/>
        <v>43384</v>
      </c>
    </row>
    <row r="160" spans="1:5">
      <c r="A160" s="102">
        <v>41</v>
      </c>
      <c r="B160" s="106"/>
      <c r="C160" s="118">
        <v>10</v>
      </c>
      <c r="D160" s="105">
        <v>43385</v>
      </c>
      <c r="E160" s="104">
        <f t="shared" si="3"/>
        <v>43385</v>
      </c>
    </row>
    <row r="161" spans="1:5">
      <c r="A161" s="102">
        <v>41</v>
      </c>
      <c r="B161" s="106"/>
      <c r="C161" s="118">
        <v>10</v>
      </c>
      <c r="D161" s="105">
        <v>43386</v>
      </c>
      <c r="E161" s="104">
        <f t="shared" si="3"/>
        <v>43386</v>
      </c>
    </row>
    <row r="162" spans="1:5">
      <c r="A162" s="102">
        <v>41</v>
      </c>
      <c r="B162" s="106"/>
      <c r="C162" s="118">
        <v>10</v>
      </c>
      <c r="D162" s="105">
        <v>43387</v>
      </c>
      <c r="E162" s="104">
        <f t="shared" si="3"/>
        <v>43387</v>
      </c>
    </row>
    <row r="163" spans="1:5">
      <c r="A163" s="102">
        <v>42</v>
      </c>
      <c r="B163" s="102">
        <v>43388</v>
      </c>
      <c r="C163" s="118">
        <v>10</v>
      </c>
      <c r="D163" s="105">
        <v>43388</v>
      </c>
      <c r="E163" s="104">
        <f t="shared" si="3"/>
        <v>43388</v>
      </c>
    </row>
    <row r="164" spans="1:5">
      <c r="A164" s="102">
        <v>42</v>
      </c>
      <c r="B164" s="106"/>
      <c r="C164" s="118">
        <v>10</v>
      </c>
      <c r="D164" s="105">
        <v>43389</v>
      </c>
      <c r="E164" s="104">
        <f t="shared" si="3"/>
        <v>43389</v>
      </c>
    </row>
    <row r="165" spans="1:5">
      <c r="A165" s="102">
        <v>42</v>
      </c>
      <c r="B165" s="106"/>
      <c r="C165" s="118">
        <v>10</v>
      </c>
      <c r="D165" s="105">
        <v>43390</v>
      </c>
      <c r="E165" s="104">
        <f t="shared" si="3"/>
        <v>43390</v>
      </c>
    </row>
    <row r="166" spans="1:5">
      <c r="A166" s="102">
        <v>42</v>
      </c>
      <c r="B166" s="106"/>
      <c r="C166" s="118">
        <v>10</v>
      </c>
      <c r="D166" s="105">
        <v>43391</v>
      </c>
      <c r="E166" s="104">
        <f t="shared" si="3"/>
        <v>43391</v>
      </c>
    </row>
    <row r="167" spans="1:5">
      <c r="A167" s="102">
        <v>42</v>
      </c>
      <c r="B167" s="106"/>
      <c r="C167" s="118">
        <v>10</v>
      </c>
      <c r="D167" s="105">
        <v>43392</v>
      </c>
      <c r="E167" s="104">
        <f t="shared" si="3"/>
        <v>43392</v>
      </c>
    </row>
    <row r="168" spans="1:5">
      <c r="A168" s="102">
        <v>42</v>
      </c>
      <c r="B168" s="106"/>
      <c r="C168" s="118">
        <v>10</v>
      </c>
      <c r="D168" s="105">
        <v>43393</v>
      </c>
      <c r="E168" s="104">
        <f t="shared" si="3"/>
        <v>43393</v>
      </c>
    </row>
    <row r="169" spans="1:5">
      <c r="A169" s="102">
        <v>42</v>
      </c>
      <c r="B169" s="106"/>
      <c r="C169" s="118">
        <v>10</v>
      </c>
      <c r="D169" s="105">
        <v>43394</v>
      </c>
      <c r="E169" s="104">
        <f t="shared" si="3"/>
        <v>43394</v>
      </c>
    </row>
    <row r="170" spans="1:5">
      <c r="A170" s="102">
        <v>43</v>
      </c>
      <c r="B170" s="102">
        <v>43395</v>
      </c>
      <c r="C170" s="118">
        <v>10</v>
      </c>
      <c r="D170" s="105">
        <v>43395</v>
      </c>
      <c r="E170" s="104">
        <f t="shared" si="3"/>
        <v>43395</v>
      </c>
    </row>
    <row r="171" spans="1:5">
      <c r="A171" s="102">
        <v>43</v>
      </c>
      <c r="B171" s="106"/>
      <c r="C171" s="118">
        <v>10</v>
      </c>
      <c r="D171" s="105">
        <v>43396</v>
      </c>
      <c r="E171" s="104">
        <f t="shared" si="3"/>
        <v>43396</v>
      </c>
    </row>
    <row r="172" spans="1:5">
      <c r="A172" s="102">
        <v>43</v>
      </c>
      <c r="B172" s="106"/>
      <c r="C172" s="118">
        <v>10</v>
      </c>
      <c r="D172" s="105">
        <v>43397</v>
      </c>
      <c r="E172" s="104">
        <f t="shared" si="3"/>
        <v>43397</v>
      </c>
    </row>
    <row r="173" spans="1:5">
      <c r="A173" s="102">
        <v>43</v>
      </c>
      <c r="B173" s="106"/>
      <c r="C173" s="118">
        <v>10</v>
      </c>
      <c r="D173" s="105">
        <v>43398</v>
      </c>
      <c r="E173" s="104">
        <f t="shared" si="3"/>
        <v>43398</v>
      </c>
    </row>
    <row r="174" spans="1:5">
      <c r="A174" s="102">
        <v>43</v>
      </c>
      <c r="B174" s="106"/>
      <c r="C174" s="118">
        <v>10</v>
      </c>
      <c r="D174" s="105">
        <v>43399</v>
      </c>
      <c r="E174" s="104">
        <f t="shared" si="3"/>
        <v>43399</v>
      </c>
    </row>
    <row r="175" spans="1:5">
      <c r="A175" s="102">
        <v>43</v>
      </c>
      <c r="B175" s="106"/>
      <c r="C175" s="118">
        <v>10</v>
      </c>
      <c r="D175" s="105">
        <v>43400</v>
      </c>
      <c r="E175" s="104">
        <f t="shared" si="3"/>
        <v>43400</v>
      </c>
    </row>
    <row r="176" spans="1:5">
      <c r="A176" s="102">
        <v>43</v>
      </c>
      <c r="B176" s="106"/>
      <c r="C176" s="118">
        <v>10</v>
      </c>
      <c r="D176" s="105">
        <v>43401</v>
      </c>
      <c r="E176" s="104">
        <f t="shared" si="3"/>
        <v>43401</v>
      </c>
    </row>
    <row r="177" spans="1:5">
      <c r="A177" s="102">
        <v>44</v>
      </c>
      <c r="B177" s="102">
        <v>43402</v>
      </c>
      <c r="C177" s="118">
        <v>10</v>
      </c>
      <c r="D177" s="105">
        <v>43402</v>
      </c>
      <c r="E177" s="104">
        <f t="shared" si="3"/>
        <v>43402</v>
      </c>
    </row>
    <row r="178" spans="1:5">
      <c r="A178" s="102">
        <v>44</v>
      </c>
      <c r="B178" s="106"/>
      <c r="C178" s="118">
        <v>10</v>
      </c>
      <c r="D178" s="105">
        <v>43403</v>
      </c>
      <c r="E178" s="104">
        <f t="shared" si="3"/>
        <v>43403</v>
      </c>
    </row>
    <row r="179" spans="1:5">
      <c r="A179" s="102">
        <v>44</v>
      </c>
      <c r="B179" s="106"/>
      <c r="C179" s="118">
        <v>10</v>
      </c>
      <c r="D179" s="105">
        <v>43404</v>
      </c>
      <c r="E179" s="104">
        <f t="shared" si="3"/>
        <v>43404</v>
      </c>
    </row>
    <row r="180" spans="1:5">
      <c r="A180" s="102">
        <v>44</v>
      </c>
      <c r="B180" s="106"/>
      <c r="C180" s="118">
        <v>11</v>
      </c>
      <c r="D180" s="105">
        <v>43405</v>
      </c>
      <c r="E180" s="104">
        <f t="shared" si="3"/>
        <v>43405</v>
      </c>
    </row>
    <row r="181" spans="1:5">
      <c r="A181" s="102">
        <v>44</v>
      </c>
      <c r="B181" s="106"/>
      <c r="C181" s="118">
        <v>11</v>
      </c>
      <c r="D181" s="105">
        <v>43406</v>
      </c>
      <c r="E181" s="104">
        <f t="shared" si="3"/>
        <v>43406</v>
      </c>
    </row>
    <row r="182" spans="1:5">
      <c r="A182" s="102">
        <v>44</v>
      </c>
      <c r="B182" s="106"/>
      <c r="C182" s="118">
        <v>11</v>
      </c>
      <c r="D182" s="105">
        <v>43407</v>
      </c>
      <c r="E182" s="104">
        <f t="shared" si="3"/>
        <v>43407</v>
      </c>
    </row>
    <row r="183" spans="1:5">
      <c r="A183" s="102">
        <v>44</v>
      </c>
      <c r="B183" s="106"/>
      <c r="C183" s="118">
        <v>11</v>
      </c>
      <c r="D183" s="105">
        <v>43408</v>
      </c>
      <c r="E183" s="104">
        <f t="shared" si="3"/>
        <v>43408</v>
      </c>
    </row>
    <row r="184" spans="1:5">
      <c r="A184" s="102">
        <v>45</v>
      </c>
      <c r="B184" s="102">
        <v>43409</v>
      </c>
      <c r="C184" s="118">
        <v>11</v>
      </c>
      <c r="D184" s="105">
        <v>43409</v>
      </c>
      <c r="E184" s="104">
        <f t="shared" si="3"/>
        <v>43409</v>
      </c>
    </row>
    <row r="185" spans="1:5">
      <c r="A185" s="102">
        <v>45</v>
      </c>
      <c r="B185" s="106"/>
      <c r="C185" s="118">
        <v>11</v>
      </c>
      <c r="D185" s="105">
        <v>43410</v>
      </c>
      <c r="E185" s="104">
        <f t="shared" si="3"/>
        <v>43410</v>
      </c>
    </row>
    <row r="186" spans="1:5">
      <c r="A186" s="102">
        <v>45</v>
      </c>
      <c r="B186" s="106"/>
      <c r="C186" s="118">
        <v>11</v>
      </c>
      <c r="D186" s="105">
        <v>43411</v>
      </c>
      <c r="E186" s="104">
        <f t="shared" si="3"/>
        <v>43411</v>
      </c>
    </row>
    <row r="187" spans="1:5">
      <c r="A187" s="102">
        <v>45</v>
      </c>
      <c r="B187" s="106"/>
      <c r="C187" s="118">
        <v>11</v>
      </c>
      <c r="D187" s="105">
        <v>43412</v>
      </c>
      <c r="E187" s="104">
        <f t="shared" si="3"/>
        <v>43412</v>
      </c>
    </row>
    <row r="188" spans="1:5">
      <c r="A188" s="102">
        <v>45</v>
      </c>
      <c r="B188" s="106"/>
      <c r="C188" s="118">
        <v>11</v>
      </c>
      <c r="D188" s="105">
        <v>43413</v>
      </c>
      <c r="E188" s="104">
        <f t="shared" si="3"/>
        <v>43413</v>
      </c>
    </row>
    <row r="189" spans="1:5">
      <c r="A189" s="102">
        <v>45</v>
      </c>
      <c r="B189" s="106"/>
      <c r="C189" s="118">
        <v>11</v>
      </c>
      <c r="D189" s="105">
        <v>43414</v>
      </c>
      <c r="E189" s="104">
        <f t="shared" si="3"/>
        <v>43414</v>
      </c>
    </row>
    <row r="190" spans="1:5">
      <c r="A190" s="102">
        <v>45</v>
      </c>
      <c r="B190" s="106"/>
      <c r="C190" s="118">
        <v>11</v>
      </c>
      <c r="D190" s="105">
        <v>43415</v>
      </c>
      <c r="E190" s="104">
        <f t="shared" si="3"/>
        <v>43415</v>
      </c>
    </row>
    <row r="191" spans="1:5">
      <c r="A191" s="102">
        <v>46</v>
      </c>
      <c r="B191" s="102">
        <v>43416</v>
      </c>
      <c r="C191" s="118">
        <v>11</v>
      </c>
      <c r="D191" s="105">
        <v>43416</v>
      </c>
      <c r="E191" s="104">
        <f t="shared" si="3"/>
        <v>43416</v>
      </c>
    </row>
    <row r="192" spans="1:5">
      <c r="A192" s="102">
        <v>46</v>
      </c>
      <c r="B192" s="106"/>
      <c r="C192" s="118">
        <v>11</v>
      </c>
      <c r="D192" s="105">
        <v>43417</v>
      </c>
      <c r="E192" s="104">
        <f t="shared" si="3"/>
        <v>43417</v>
      </c>
    </row>
    <row r="193" spans="1:5">
      <c r="A193" s="102">
        <v>46</v>
      </c>
      <c r="B193" s="106"/>
      <c r="C193" s="118">
        <v>11</v>
      </c>
      <c r="D193" s="105">
        <v>43418</v>
      </c>
      <c r="E193" s="104">
        <f t="shared" si="3"/>
        <v>43418</v>
      </c>
    </row>
    <row r="194" spans="1:5">
      <c r="A194" s="102">
        <v>46</v>
      </c>
      <c r="B194" s="106"/>
      <c r="C194" s="118">
        <v>11</v>
      </c>
      <c r="D194" s="105">
        <v>43419</v>
      </c>
      <c r="E194" s="104">
        <f t="shared" si="3"/>
        <v>43419</v>
      </c>
    </row>
    <row r="195" spans="1:5">
      <c r="A195" s="102">
        <v>46</v>
      </c>
      <c r="B195" s="106"/>
      <c r="C195" s="118">
        <v>11</v>
      </c>
      <c r="D195" s="105">
        <v>43420</v>
      </c>
      <c r="E195" s="104">
        <f t="shared" si="3"/>
        <v>43420</v>
      </c>
    </row>
    <row r="196" spans="1:5">
      <c r="A196" s="102">
        <v>46</v>
      </c>
      <c r="B196" s="106"/>
      <c r="C196" s="118">
        <v>11</v>
      </c>
      <c r="D196" s="105">
        <v>43421</v>
      </c>
      <c r="E196" s="104">
        <f t="shared" si="3"/>
        <v>43421</v>
      </c>
    </row>
    <row r="197" spans="1:5">
      <c r="A197" s="102">
        <v>46</v>
      </c>
      <c r="B197" s="106"/>
      <c r="C197" s="118">
        <v>11</v>
      </c>
      <c r="D197" s="105">
        <v>43422</v>
      </c>
      <c r="E197" s="104">
        <f t="shared" ref="E197:E240" si="4">D197</f>
        <v>43422</v>
      </c>
    </row>
    <row r="198" spans="1:5">
      <c r="A198" s="102">
        <v>47</v>
      </c>
      <c r="B198" s="102">
        <v>43423</v>
      </c>
      <c r="C198" s="118">
        <v>11</v>
      </c>
      <c r="D198" s="105">
        <v>43423</v>
      </c>
      <c r="E198" s="104">
        <f t="shared" si="4"/>
        <v>43423</v>
      </c>
    </row>
    <row r="199" spans="1:5">
      <c r="A199" s="102">
        <v>47</v>
      </c>
      <c r="B199" s="106"/>
      <c r="C199" s="118">
        <v>11</v>
      </c>
      <c r="D199" s="105">
        <v>43424</v>
      </c>
      <c r="E199" s="104">
        <f t="shared" si="4"/>
        <v>43424</v>
      </c>
    </row>
    <row r="200" spans="1:5">
      <c r="A200" s="102">
        <v>47</v>
      </c>
      <c r="B200" s="106"/>
      <c r="C200" s="118">
        <v>11</v>
      </c>
      <c r="D200" s="105">
        <v>43425</v>
      </c>
      <c r="E200" s="104">
        <f t="shared" si="4"/>
        <v>43425</v>
      </c>
    </row>
    <row r="201" spans="1:5">
      <c r="A201" s="102">
        <v>47</v>
      </c>
      <c r="B201" s="106"/>
      <c r="C201" s="118">
        <v>11</v>
      </c>
      <c r="D201" s="105">
        <v>43426</v>
      </c>
      <c r="E201" s="104">
        <f t="shared" si="4"/>
        <v>43426</v>
      </c>
    </row>
    <row r="202" spans="1:5">
      <c r="A202" s="102">
        <v>47</v>
      </c>
      <c r="B202" s="106"/>
      <c r="C202" s="118">
        <v>11</v>
      </c>
      <c r="D202" s="105">
        <v>43427</v>
      </c>
      <c r="E202" s="104">
        <f t="shared" si="4"/>
        <v>43427</v>
      </c>
    </row>
    <row r="203" spans="1:5">
      <c r="A203" s="102">
        <v>47</v>
      </c>
      <c r="B203" s="106"/>
      <c r="C203" s="118">
        <v>11</v>
      </c>
      <c r="D203" s="105">
        <v>43428</v>
      </c>
      <c r="E203" s="104">
        <f t="shared" si="4"/>
        <v>43428</v>
      </c>
    </row>
    <row r="204" spans="1:5">
      <c r="A204" s="102">
        <v>47</v>
      </c>
      <c r="B204" s="106"/>
      <c r="C204" s="118">
        <v>11</v>
      </c>
      <c r="D204" s="105">
        <v>43429</v>
      </c>
      <c r="E204" s="104">
        <f t="shared" si="4"/>
        <v>43429</v>
      </c>
    </row>
    <row r="205" spans="1:5">
      <c r="A205" s="102">
        <v>48</v>
      </c>
      <c r="B205" s="102">
        <v>43430</v>
      </c>
      <c r="C205" s="118">
        <v>11</v>
      </c>
      <c r="D205" s="105">
        <v>43430</v>
      </c>
      <c r="E205" s="104">
        <f t="shared" si="4"/>
        <v>43430</v>
      </c>
    </row>
    <row r="206" spans="1:5">
      <c r="A206" s="102">
        <v>48</v>
      </c>
      <c r="B206" s="106"/>
      <c r="C206" s="118">
        <v>11</v>
      </c>
      <c r="D206" s="105">
        <v>43431</v>
      </c>
      <c r="E206" s="104">
        <f t="shared" si="4"/>
        <v>43431</v>
      </c>
    </row>
    <row r="207" spans="1:5">
      <c r="A207" s="102">
        <v>48</v>
      </c>
      <c r="B207" s="106"/>
      <c r="C207" s="118">
        <v>11</v>
      </c>
      <c r="D207" s="105">
        <v>43432</v>
      </c>
      <c r="E207" s="104">
        <f t="shared" si="4"/>
        <v>43432</v>
      </c>
    </row>
    <row r="208" spans="1:5">
      <c r="A208" s="102">
        <v>48</v>
      </c>
      <c r="B208" s="106"/>
      <c r="C208" s="118">
        <v>11</v>
      </c>
      <c r="D208" s="105">
        <v>43433</v>
      </c>
      <c r="E208" s="104">
        <f t="shared" si="4"/>
        <v>43433</v>
      </c>
    </row>
    <row r="209" spans="1:5">
      <c r="A209" s="102">
        <v>48</v>
      </c>
      <c r="B209" s="106"/>
      <c r="C209" s="118">
        <v>11</v>
      </c>
      <c r="D209" s="105">
        <v>43434</v>
      </c>
      <c r="E209" s="104">
        <f t="shared" si="4"/>
        <v>43434</v>
      </c>
    </row>
    <row r="210" spans="1:5">
      <c r="A210" s="102">
        <v>48</v>
      </c>
      <c r="B210" s="106"/>
      <c r="C210" s="118">
        <v>12</v>
      </c>
      <c r="D210" s="105">
        <v>43435</v>
      </c>
      <c r="E210" s="104">
        <f t="shared" si="4"/>
        <v>43435</v>
      </c>
    </row>
    <row r="211" spans="1:5">
      <c r="A211" s="102">
        <v>48</v>
      </c>
      <c r="B211" s="106"/>
      <c r="C211" s="118">
        <v>12</v>
      </c>
      <c r="D211" s="105">
        <v>43436</v>
      </c>
      <c r="E211" s="104">
        <f t="shared" si="4"/>
        <v>43436</v>
      </c>
    </row>
    <row r="212" spans="1:5">
      <c r="A212" s="102">
        <v>49</v>
      </c>
      <c r="B212" s="102">
        <v>43437</v>
      </c>
      <c r="C212" s="118">
        <v>12</v>
      </c>
      <c r="D212" s="105">
        <v>43437</v>
      </c>
      <c r="E212" s="104">
        <f t="shared" si="4"/>
        <v>43437</v>
      </c>
    </row>
    <row r="213" spans="1:5">
      <c r="A213" s="102">
        <v>49</v>
      </c>
      <c r="B213" s="106"/>
      <c r="C213" s="118">
        <v>12</v>
      </c>
      <c r="D213" s="105">
        <v>43438</v>
      </c>
      <c r="E213" s="104">
        <f t="shared" si="4"/>
        <v>43438</v>
      </c>
    </row>
    <row r="214" spans="1:5">
      <c r="A214" s="102">
        <v>49</v>
      </c>
      <c r="B214" s="106"/>
      <c r="C214" s="118">
        <v>12</v>
      </c>
      <c r="D214" s="105">
        <v>43439</v>
      </c>
      <c r="E214" s="104">
        <f t="shared" si="4"/>
        <v>43439</v>
      </c>
    </row>
    <row r="215" spans="1:5">
      <c r="A215" s="102">
        <v>49</v>
      </c>
      <c r="B215" s="106"/>
      <c r="C215" s="118">
        <v>12</v>
      </c>
      <c r="D215" s="105">
        <v>43440</v>
      </c>
      <c r="E215" s="104">
        <f t="shared" si="4"/>
        <v>43440</v>
      </c>
    </row>
    <row r="216" spans="1:5">
      <c r="A216" s="102">
        <v>49</v>
      </c>
      <c r="B216" s="106"/>
      <c r="C216" s="118">
        <v>12</v>
      </c>
      <c r="D216" s="105">
        <v>43441</v>
      </c>
      <c r="E216" s="104">
        <f t="shared" si="4"/>
        <v>43441</v>
      </c>
    </row>
    <row r="217" spans="1:5">
      <c r="A217" s="102">
        <v>49</v>
      </c>
      <c r="B217" s="106"/>
      <c r="C217" s="118">
        <v>12</v>
      </c>
      <c r="D217" s="105">
        <v>43442</v>
      </c>
      <c r="E217" s="104">
        <f t="shared" si="4"/>
        <v>43442</v>
      </c>
    </row>
    <row r="218" spans="1:5">
      <c r="A218" s="102">
        <v>49</v>
      </c>
      <c r="B218" s="106"/>
      <c r="C218" s="118">
        <v>12</v>
      </c>
      <c r="D218" s="105">
        <v>43443</v>
      </c>
      <c r="E218" s="104">
        <f t="shared" si="4"/>
        <v>43443</v>
      </c>
    </row>
    <row r="219" spans="1:5">
      <c r="A219" s="102">
        <v>50</v>
      </c>
      <c r="B219" s="102">
        <v>43444</v>
      </c>
      <c r="C219" s="118">
        <v>12</v>
      </c>
      <c r="D219" s="105">
        <v>43444</v>
      </c>
      <c r="E219" s="104">
        <f t="shared" si="4"/>
        <v>43444</v>
      </c>
    </row>
    <row r="220" spans="1:5">
      <c r="A220" s="102">
        <v>50</v>
      </c>
      <c r="B220" s="106"/>
      <c r="C220" s="118">
        <v>12</v>
      </c>
      <c r="D220" s="105">
        <v>43445</v>
      </c>
      <c r="E220" s="104">
        <f t="shared" si="4"/>
        <v>43445</v>
      </c>
    </row>
    <row r="221" spans="1:5">
      <c r="A221" s="102">
        <v>50</v>
      </c>
      <c r="B221" s="106"/>
      <c r="C221" s="118">
        <v>12</v>
      </c>
      <c r="D221" s="105">
        <v>43446</v>
      </c>
      <c r="E221" s="104">
        <f t="shared" si="4"/>
        <v>43446</v>
      </c>
    </row>
    <row r="222" spans="1:5">
      <c r="A222" s="102">
        <v>50</v>
      </c>
      <c r="B222" s="106"/>
      <c r="C222" s="118">
        <v>12</v>
      </c>
      <c r="D222" s="105">
        <v>43447</v>
      </c>
      <c r="E222" s="104">
        <f t="shared" si="4"/>
        <v>43447</v>
      </c>
    </row>
    <row r="223" spans="1:5">
      <c r="A223" s="102">
        <v>50</v>
      </c>
      <c r="B223" s="106"/>
      <c r="C223" s="118">
        <v>12</v>
      </c>
      <c r="D223" s="105">
        <v>43448</v>
      </c>
      <c r="E223" s="104">
        <f t="shared" si="4"/>
        <v>43448</v>
      </c>
    </row>
    <row r="224" spans="1:5">
      <c r="A224" s="102">
        <v>50</v>
      </c>
      <c r="B224" s="106"/>
      <c r="C224" s="118">
        <v>12</v>
      </c>
      <c r="D224" s="105">
        <v>43449</v>
      </c>
      <c r="E224" s="104">
        <f t="shared" si="4"/>
        <v>43449</v>
      </c>
    </row>
    <row r="225" spans="1:5">
      <c r="A225" s="102">
        <v>50</v>
      </c>
      <c r="B225" s="106"/>
      <c r="C225" s="118">
        <v>12</v>
      </c>
      <c r="D225" s="105">
        <v>43450</v>
      </c>
      <c r="E225" s="104">
        <f t="shared" si="4"/>
        <v>43450</v>
      </c>
    </row>
    <row r="226" spans="1:5">
      <c r="A226" s="102">
        <v>51</v>
      </c>
      <c r="B226" s="102">
        <v>43451</v>
      </c>
      <c r="C226" s="118">
        <v>12</v>
      </c>
      <c r="D226" s="105">
        <v>43451</v>
      </c>
      <c r="E226" s="104">
        <f t="shared" si="4"/>
        <v>43451</v>
      </c>
    </row>
    <row r="227" spans="1:5">
      <c r="A227" s="102">
        <v>51</v>
      </c>
      <c r="B227" s="106"/>
      <c r="C227" s="118">
        <v>12</v>
      </c>
      <c r="D227" s="105">
        <v>43452</v>
      </c>
      <c r="E227" s="104">
        <f t="shared" si="4"/>
        <v>43452</v>
      </c>
    </row>
    <row r="228" spans="1:5">
      <c r="A228" s="102">
        <v>51</v>
      </c>
      <c r="B228" s="106"/>
      <c r="C228" s="118">
        <v>12</v>
      </c>
      <c r="D228" s="105">
        <v>43453</v>
      </c>
      <c r="E228" s="104">
        <f t="shared" si="4"/>
        <v>43453</v>
      </c>
    </row>
    <row r="229" spans="1:5">
      <c r="A229" s="102">
        <v>51</v>
      </c>
      <c r="B229" s="106"/>
      <c r="C229" s="118">
        <v>12</v>
      </c>
      <c r="D229" s="105">
        <v>43454</v>
      </c>
      <c r="E229" s="104">
        <f t="shared" si="4"/>
        <v>43454</v>
      </c>
    </row>
    <row r="230" spans="1:5">
      <c r="A230" s="102">
        <v>51</v>
      </c>
      <c r="B230" s="106"/>
      <c r="C230" s="118">
        <v>12</v>
      </c>
      <c r="D230" s="105">
        <v>43455</v>
      </c>
      <c r="E230" s="104">
        <f t="shared" si="4"/>
        <v>43455</v>
      </c>
    </row>
    <row r="231" spans="1:5">
      <c r="A231" s="102">
        <v>51</v>
      </c>
      <c r="B231" s="106"/>
      <c r="C231" s="118">
        <v>12</v>
      </c>
      <c r="D231" s="105">
        <v>43456</v>
      </c>
      <c r="E231" s="104">
        <f t="shared" si="4"/>
        <v>43456</v>
      </c>
    </row>
    <row r="232" spans="1:5">
      <c r="A232" s="102">
        <v>51</v>
      </c>
      <c r="B232" s="106"/>
      <c r="C232" s="118">
        <v>12</v>
      </c>
      <c r="D232" s="105">
        <v>43457</v>
      </c>
      <c r="E232" s="104">
        <f t="shared" si="4"/>
        <v>43457</v>
      </c>
    </row>
    <row r="233" spans="1:5">
      <c r="A233" s="102">
        <v>52</v>
      </c>
      <c r="B233" s="102">
        <v>43458</v>
      </c>
      <c r="C233" s="118">
        <v>12</v>
      </c>
      <c r="D233" s="105">
        <v>43458</v>
      </c>
      <c r="E233" s="104">
        <f t="shared" si="4"/>
        <v>43458</v>
      </c>
    </row>
    <row r="234" spans="1:5">
      <c r="A234" s="102">
        <v>52</v>
      </c>
      <c r="B234" s="106"/>
      <c r="C234" s="118">
        <v>12</v>
      </c>
      <c r="D234" s="105">
        <v>43459</v>
      </c>
      <c r="E234" s="104">
        <f t="shared" si="4"/>
        <v>43459</v>
      </c>
    </row>
    <row r="235" spans="1:5">
      <c r="A235" s="102">
        <v>52</v>
      </c>
      <c r="B235" s="106"/>
      <c r="C235" s="118">
        <v>12</v>
      </c>
      <c r="D235" s="105">
        <v>43460</v>
      </c>
      <c r="E235" s="104">
        <f t="shared" si="4"/>
        <v>43460</v>
      </c>
    </row>
    <row r="236" spans="1:5">
      <c r="A236" s="102">
        <v>52</v>
      </c>
      <c r="B236" s="106"/>
      <c r="C236" s="118">
        <v>12</v>
      </c>
      <c r="D236" s="105">
        <v>43461</v>
      </c>
      <c r="E236" s="104">
        <f t="shared" si="4"/>
        <v>43461</v>
      </c>
    </row>
    <row r="237" spans="1:5">
      <c r="A237" s="102">
        <v>52</v>
      </c>
      <c r="B237" s="106"/>
      <c r="C237" s="118">
        <v>12</v>
      </c>
      <c r="D237" s="105">
        <v>43462</v>
      </c>
      <c r="E237" s="104">
        <f t="shared" si="4"/>
        <v>43462</v>
      </c>
    </row>
    <row r="238" spans="1:5">
      <c r="A238" s="102">
        <v>52</v>
      </c>
      <c r="B238" s="106"/>
      <c r="C238" s="118">
        <v>12</v>
      </c>
      <c r="D238" s="105">
        <v>43463</v>
      </c>
      <c r="E238" s="104">
        <f t="shared" si="4"/>
        <v>43463</v>
      </c>
    </row>
    <row r="239" spans="1:5">
      <c r="A239" s="102">
        <v>52</v>
      </c>
      <c r="B239" s="106"/>
      <c r="C239" s="118">
        <v>12</v>
      </c>
      <c r="D239" s="105">
        <v>43464</v>
      </c>
      <c r="E239" s="104">
        <f t="shared" si="4"/>
        <v>43464</v>
      </c>
    </row>
    <row r="240" spans="1:5" ht="13.5" thickBot="1">
      <c r="A240" s="107">
        <v>53</v>
      </c>
      <c r="B240" s="107">
        <v>43465</v>
      </c>
      <c r="C240" s="119">
        <v>12</v>
      </c>
      <c r="D240" s="108">
        <v>43465</v>
      </c>
      <c r="E240" s="109">
        <f t="shared" si="4"/>
        <v>43465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240"/>
  <sheetViews>
    <sheetView topLeftCell="A196" workbookViewId="0">
      <selection activeCell="A2" sqref="A2"/>
    </sheetView>
  </sheetViews>
  <sheetFormatPr baseColWidth="10" defaultRowHeight="12.75"/>
  <cols>
    <col min="1" max="1" width="9.5703125" style="99" customWidth="1"/>
    <col min="2" max="2" width="5.5703125" style="98" bestFit="1" customWidth="1"/>
  </cols>
  <sheetData>
    <row r="1" spans="1:2" ht="13.5" thickBot="1">
      <c r="A1" s="120" t="s">
        <v>57</v>
      </c>
      <c r="B1" s="113" t="s">
        <v>74</v>
      </c>
    </row>
    <row r="2" spans="1:2">
      <c r="A2" s="102">
        <v>19</v>
      </c>
      <c r="B2" s="104">
        <v>5</v>
      </c>
    </row>
    <row r="3" spans="1:2">
      <c r="A3" s="102">
        <v>19</v>
      </c>
      <c r="B3" s="104">
        <v>5</v>
      </c>
    </row>
    <row r="4" spans="1:2">
      <c r="A4" s="102">
        <v>19</v>
      </c>
      <c r="B4" s="104">
        <v>5</v>
      </c>
    </row>
    <row r="5" spans="1:2">
      <c r="A5" s="102">
        <v>19</v>
      </c>
      <c r="B5" s="104">
        <v>5</v>
      </c>
    </row>
    <row r="6" spans="1:2">
      <c r="A6" s="102">
        <v>19</v>
      </c>
      <c r="B6" s="104">
        <v>5</v>
      </c>
    </row>
    <row r="7" spans="1:2">
      <c r="A7" s="102">
        <v>19</v>
      </c>
      <c r="B7" s="104">
        <v>5</v>
      </c>
    </row>
    <row r="8" spans="1:2">
      <c r="A8" s="102">
        <v>19</v>
      </c>
      <c r="B8" s="104">
        <v>5</v>
      </c>
    </row>
    <row r="9" spans="1:2">
      <c r="A9" s="102">
        <v>20</v>
      </c>
      <c r="B9" s="104">
        <v>5</v>
      </c>
    </row>
    <row r="10" spans="1:2">
      <c r="A10" s="102">
        <v>20</v>
      </c>
      <c r="B10" s="104">
        <v>5</v>
      </c>
    </row>
    <row r="11" spans="1:2">
      <c r="A11" s="102">
        <v>20</v>
      </c>
      <c r="B11" s="104">
        <v>5</v>
      </c>
    </row>
    <row r="12" spans="1:2">
      <c r="A12" s="102">
        <v>20</v>
      </c>
      <c r="B12" s="104">
        <v>5</v>
      </c>
    </row>
    <row r="13" spans="1:2">
      <c r="A13" s="102">
        <v>20</v>
      </c>
      <c r="B13" s="104">
        <v>5</v>
      </c>
    </row>
    <row r="14" spans="1:2">
      <c r="A14" s="102">
        <v>20</v>
      </c>
      <c r="B14" s="104">
        <v>5</v>
      </c>
    </row>
    <row r="15" spans="1:2">
      <c r="A15" s="102">
        <v>20</v>
      </c>
      <c r="B15" s="104">
        <v>5</v>
      </c>
    </row>
    <row r="16" spans="1:2">
      <c r="A16" s="102">
        <v>21</v>
      </c>
      <c r="B16" s="104">
        <v>5</v>
      </c>
    </row>
    <row r="17" spans="1:2">
      <c r="A17" s="102">
        <v>21</v>
      </c>
      <c r="B17" s="104">
        <v>5</v>
      </c>
    </row>
    <row r="18" spans="1:2">
      <c r="A18" s="102">
        <v>21</v>
      </c>
      <c r="B18" s="104">
        <v>5</v>
      </c>
    </row>
    <row r="19" spans="1:2">
      <c r="A19" s="102">
        <v>21</v>
      </c>
      <c r="B19" s="104">
        <v>5</v>
      </c>
    </row>
    <row r="20" spans="1:2">
      <c r="A20" s="102">
        <v>21</v>
      </c>
      <c r="B20" s="104">
        <v>5</v>
      </c>
    </row>
    <row r="21" spans="1:2">
      <c r="A21" s="102">
        <v>21</v>
      </c>
      <c r="B21" s="104">
        <v>5</v>
      </c>
    </row>
    <row r="22" spans="1:2">
      <c r="A22" s="102">
        <v>21</v>
      </c>
      <c r="B22" s="104">
        <v>5</v>
      </c>
    </row>
    <row r="23" spans="1:2">
      <c r="A23" s="102">
        <v>22</v>
      </c>
      <c r="B23" s="104">
        <v>5</v>
      </c>
    </row>
    <row r="24" spans="1:2">
      <c r="A24" s="102">
        <v>22</v>
      </c>
      <c r="B24" s="104">
        <v>5</v>
      </c>
    </row>
    <row r="25" spans="1:2">
      <c r="A25" s="102">
        <v>22</v>
      </c>
      <c r="B25" s="104">
        <v>5</v>
      </c>
    </row>
    <row r="26" spans="1:2">
      <c r="A26" s="102">
        <v>22</v>
      </c>
      <c r="B26" s="104">
        <v>5</v>
      </c>
    </row>
    <row r="27" spans="1:2">
      <c r="A27" s="102">
        <v>22</v>
      </c>
      <c r="B27" s="104">
        <v>6</v>
      </c>
    </row>
    <row r="28" spans="1:2">
      <c r="A28" s="102">
        <v>22</v>
      </c>
      <c r="B28" s="104">
        <v>6</v>
      </c>
    </row>
    <row r="29" spans="1:2">
      <c r="A29" s="102">
        <v>22</v>
      </c>
      <c r="B29" s="104">
        <v>6</v>
      </c>
    </row>
    <row r="30" spans="1:2">
      <c r="A30" s="102">
        <v>23</v>
      </c>
      <c r="B30" s="104">
        <v>6</v>
      </c>
    </row>
    <row r="31" spans="1:2">
      <c r="A31" s="102">
        <v>23</v>
      </c>
      <c r="B31" s="104">
        <v>6</v>
      </c>
    </row>
    <row r="32" spans="1:2">
      <c r="A32" s="102">
        <v>23</v>
      </c>
      <c r="B32" s="104">
        <v>6</v>
      </c>
    </row>
    <row r="33" spans="1:2">
      <c r="A33" s="102">
        <v>23</v>
      </c>
      <c r="B33" s="104">
        <v>6</v>
      </c>
    </row>
    <row r="34" spans="1:2">
      <c r="A34" s="102">
        <v>23</v>
      </c>
      <c r="B34" s="104">
        <v>6</v>
      </c>
    </row>
    <row r="35" spans="1:2">
      <c r="A35" s="102">
        <v>23</v>
      </c>
      <c r="B35" s="104">
        <v>6</v>
      </c>
    </row>
    <row r="36" spans="1:2">
      <c r="A36" s="102">
        <v>23</v>
      </c>
      <c r="B36" s="104">
        <v>6</v>
      </c>
    </row>
    <row r="37" spans="1:2">
      <c r="A37" s="102">
        <v>24</v>
      </c>
      <c r="B37" s="104">
        <v>6</v>
      </c>
    </row>
    <row r="38" spans="1:2">
      <c r="A38" s="102">
        <v>24</v>
      </c>
      <c r="B38" s="104">
        <v>6</v>
      </c>
    </row>
    <row r="39" spans="1:2">
      <c r="A39" s="102">
        <v>24</v>
      </c>
      <c r="B39" s="104">
        <v>6</v>
      </c>
    </row>
    <row r="40" spans="1:2">
      <c r="A40" s="102">
        <v>24</v>
      </c>
      <c r="B40" s="104">
        <v>6</v>
      </c>
    </row>
    <row r="41" spans="1:2">
      <c r="A41" s="102">
        <v>24</v>
      </c>
      <c r="B41" s="104">
        <v>6</v>
      </c>
    </row>
    <row r="42" spans="1:2">
      <c r="A42" s="102">
        <v>24</v>
      </c>
      <c r="B42" s="104">
        <v>6</v>
      </c>
    </row>
    <row r="43" spans="1:2">
      <c r="A43" s="102">
        <v>24</v>
      </c>
      <c r="B43" s="104">
        <v>6</v>
      </c>
    </row>
    <row r="44" spans="1:2">
      <c r="A44" s="102">
        <v>25</v>
      </c>
      <c r="B44" s="104">
        <v>6</v>
      </c>
    </row>
    <row r="45" spans="1:2">
      <c r="A45" s="102">
        <v>25</v>
      </c>
      <c r="B45" s="104">
        <v>6</v>
      </c>
    </row>
    <row r="46" spans="1:2">
      <c r="A46" s="102">
        <v>25</v>
      </c>
      <c r="B46" s="104">
        <v>6</v>
      </c>
    </row>
    <row r="47" spans="1:2">
      <c r="A47" s="102">
        <v>25</v>
      </c>
      <c r="B47" s="104">
        <v>6</v>
      </c>
    </row>
    <row r="48" spans="1:2">
      <c r="A48" s="102">
        <v>25</v>
      </c>
      <c r="B48" s="104">
        <v>6</v>
      </c>
    </row>
    <row r="49" spans="1:2">
      <c r="A49" s="102">
        <v>25</v>
      </c>
      <c r="B49" s="104">
        <v>6</v>
      </c>
    </row>
    <row r="50" spans="1:2">
      <c r="A50" s="102">
        <v>25</v>
      </c>
      <c r="B50" s="104">
        <v>6</v>
      </c>
    </row>
    <row r="51" spans="1:2">
      <c r="A51" s="102">
        <v>26</v>
      </c>
      <c r="B51" s="104">
        <v>6</v>
      </c>
    </row>
    <row r="52" spans="1:2">
      <c r="A52" s="102">
        <v>26</v>
      </c>
      <c r="B52" s="104">
        <v>6</v>
      </c>
    </row>
    <row r="53" spans="1:2">
      <c r="A53" s="102">
        <v>26</v>
      </c>
      <c r="B53" s="104">
        <v>6</v>
      </c>
    </row>
    <row r="54" spans="1:2">
      <c r="A54" s="102">
        <v>26</v>
      </c>
      <c r="B54" s="104">
        <v>6</v>
      </c>
    </row>
    <row r="55" spans="1:2">
      <c r="A55" s="102">
        <v>26</v>
      </c>
      <c r="B55" s="104">
        <v>6</v>
      </c>
    </row>
    <row r="56" spans="1:2">
      <c r="A56" s="102">
        <v>26</v>
      </c>
      <c r="B56" s="104">
        <v>6</v>
      </c>
    </row>
    <row r="57" spans="1:2">
      <c r="A57" s="102">
        <v>26</v>
      </c>
      <c r="B57" s="104">
        <v>7</v>
      </c>
    </row>
    <row r="58" spans="1:2">
      <c r="A58" s="102">
        <v>27</v>
      </c>
      <c r="B58" s="104">
        <v>7</v>
      </c>
    </row>
    <row r="59" spans="1:2">
      <c r="A59" s="102">
        <v>27</v>
      </c>
      <c r="B59" s="104">
        <v>7</v>
      </c>
    </row>
    <row r="60" spans="1:2">
      <c r="A60" s="102">
        <v>27</v>
      </c>
      <c r="B60" s="104">
        <v>7</v>
      </c>
    </row>
    <row r="61" spans="1:2">
      <c r="A61" s="102">
        <v>27</v>
      </c>
      <c r="B61" s="104">
        <v>7</v>
      </c>
    </row>
    <row r="62" spans="1:2">
      <c r="A62" s="102">
        <v>27</v>
      </c>
      <c r="B62" s="104">
        <v>7</v>
      </c>
    </row>
    <row r="63" spans="1:2">
      <c r="A63" s="102">
        <v>27</v>
      </c>
      <c r="B63" s="104">
        <v>7</v>
      </c>
    </row>
    <row r="64" spans="1:2">
      <c r="A64" s="102">
        <v>27</v>
      </c>
      <c r="B64" s="104">
        <v>7</v>
      </c>
    </row>
    <row r="65" spans="1:2">
      <c r="A65" s="102">
        <v>28</v>
      </c>
      <c r="B65" s="104">
        <v>7</v>
      </c>
    </row>
    <row r="66" spans="1:2">
      <c r="A66" s="102">
        <v>28</v>
      </c>
      <c r="B66" s="104">
        <v>7</v>
      </c>
    </row>
    <row r="67" spans="1:2">
      <c r="A67" s="102">
        <v>28</v>
      </c>
      <c r="B67" s="104">
        <v>7</v>
      </c>
    </row>
    <row r="68" spans="1:2">
      <c r="A68" s="102">
        <v>28</v>
      </c>
      <c r="B68" s="104">
        <v>7</v>
      </c>
    </row>
    <row r="69" spans="1:2">
      <c r="A69" s="102">
        <v>28</v>
      </c>
      <c r="B69" s="104">
        <v>7</v>
      </c>
    </row>
    <row r="70" spans="1:2">
      <c r="A70" s="102">
        <v>28</v>
      </c>
      <c r="B70" s="104">
        <v>7</v>
      </c>
    </row>
    <row r="71" spans="1:2">
      <c r="A71" s="102">
        <v>28</v>
      </c>
      <c r="B71" s="104">
        <v>7</v>
      </c>
    </row>
    <row r="72" spans="1:2">
      <c r="A72" s="102">
        <v>29</v>
      </c>
      <c r="B72" s="104">
        <v>7</v>
      </c>
    </row>
    <row r="73" spans="1:2">
      <c r="A73" s="102">
        <v>29</v>
      </c>
      <c r="B73" s="104">
        <v>7</v>
      </c>
    </row>
    <row r="74" spans="1:2">
      <c r="A74" s="102">
        <v>29</v>
      </c>
      <c r="B74" s="104">
        <v>7</v>
      </c>
    </row>
    <row r="75" spans="1:2">
      <c r="A75" s="102">
        <v>29</v>
      </c>
      <c r="B75" s="104">
        <v>7</v>
      </c>
    </row>
    <row r="76" spans="1:2">
      <c r="A76" s="102">
        <v>29</v>
      </c>
      <c r="B76" s="104">
        <v>7</v>
      </c>
    </row>
    <row r="77" spans="1:2">
      <c r="A77" s="102">
        <v>29</v>
      </c>
      <c r="B77" s="104">
        <v>7</v>
      </c>
    </row>
    <row r="78" spans="1:2">
      <c r="A78" s="102">
        <v>29</v>
      </c>
      <c r="B78" s="104">
        <v>7</v>
      </c>
    </row>
    <row r="79" spans="1:2">
      <c r="A79" s="102">
        <v>30</v>
      </c>
      <c r="B79" s="104">
        <v>7</v>
      </c>
    </row>
    <row r="80" spans="1:2">
      <c r="A80" s="102">
        <v>30</v>
      </c>
      <c r="B80" s="104">
        <v>7</v>
      </c>
    </row>
    <row r="81" spans="1:2">
      <c r="A81" s="102">
        <v>30</v>
      </c>
      <c r="B81" s="104">
        <v>7</v>
      </c>
    </row>
    <row r="82" spans="1:2">
      <c r="A82" s="102">
        <v>30</v>
      </c>
      <c r="B82" s="104">
        <v>7</v>
      </c>
    </row>
    <row r="83" spans="1:2">
      <c r="A83" s="102">
        <v>30</v>
      </c>
      <c r="B83" s="104">
        <v>7</v>
      </c>
    </row>
    <row r="84" spans="1:2">
      <c r="A84" s="102">
        <v>30</v>
      </c>
      <c r="B84" s="104">
        <v>7</v>
      </c>
    </row>
    <row r="85" spans="1:2">
      <c r="A85" s="102">
        <v>30</v>
      </c>
      <c r="B85" s="104">
        <v>7</v>
      </c>
    </row>
    <row r="86" spans="1:2">
      <c r="A86" s="102">
        <v>31</v>
      </c>
      <c r="B86" s="104">
        <v>7</v>
      </c>
    </row>
    <row r="87" spans="1:2">
      <c r="A87" s="102">
        <v>31</v>
      </c>
      <c r="B87" s="104">
        <v>7</v>
      </c>
    </row>
    <row r="88" spans="1:2">
      <c r="A88" s="102">
        <v>31</v>
      </c>
      <c r="B88" s="104">
        <v>8</v>
      </c>
    </row>
    <row r="89" spans="1:2">
      <c r="A89" s="102">
        <v>31</v>
      </c>
      <c r="B89" s="104">
        <v>8</v>
      </c>
    </row>
    <row r="90" spans="1:2">
      <c r="A90" s="102">
        <v>31</v>
      </c>
      <c r="B90" s="104">
        <v>8</v>
      </c>
    </row>
    <row r="91" spans="1:2">
      <c r="A91" s="102">
        <v>31</v>
      </c>
      <c r="B91" s="104">
        <v>8</v>
      </c>
    </row>
    <row r="92" spans="1:2">
      <c r="A92" s="102">
        <v>31</v>
      </c>
      <c r="B92" s="104">
        <v>8</v>
      </c>
    </row>
    <row r="93" spans="1:2">
      <c r="A93" s="102">
        <v>32</v>
      </c>
      <c r="B93" s="104">
        <v>8</v>
      </c>
    </row>
    <row r="94" spans="1:2">
      <c r="A94" s="102">
        <v>32</v>
      </c>
      <c r="B94" s="104">
        <v>8</v>
      </c>
    </row>
    <row r="95" spans="1:2">
      <c r="A95" s="102">
        <v>32</v>
      </c>
      <c r="B95" s="104">
        <v>8</v>
      </c>
    </row>
    <row r="96" spans="1:2">
      <c r="A96" s="102">
        <v>32</v>
      </c>
      <c r="B96" s="104">
        <v>8</v>
      </c>
    </row>
    <row r="97" spans="1:2">
      <c r="A97" s="102">
        <v>32</v>
      </c>
      <c r="B97" s="104">
        <v>8</v>
      </c>
    </row>
    <row r="98" spans="1:2">
      <c r="A98" s="102">
        <v>32</v>
      </c>
      <c r="B98" s="104">
        <v>8</v>
      </c>
    </row>
    <row r="99" spans="1:2">
      <c r="A99" s="102">
        <v>32</v>
      </c>
      <c r="B99" s="104">
        <v>8</v>
      </c>
    </row>
    <row r="100" spans="1:2">
      <c r="A100" s="102">
        <v>33</v>
      </c>
      <c r="B100" s="104">
        <v>8</v>
      </c>
    </row>
    <row r="101" spans="1:2">
      <c r="A101" s="102">
        <v>33</v>
      </c>
      <c r="B101" s="104">
        <v>8</v>
      </c>
    </row>
    <row r="102" spans="1:2">
      <c r="A102" s="102">
        <v>33</v>
      </c>
      <c r="B102" s="104">
        <v>8</v>
      </c>
    </row>
    <row r="103" spans="1:2">
      <c r="A103" s="102">
        <v>33</v>
      </c>
      <c r="B103" s="104">
        <v>8</v>
      </c>
    </row>
    <row r="104" spans="1:2">
      <c r="A104" s="102">
        <v>33</v>
      </c>
      <c r="B104" s="104">
        <v>8</v>
      </c>
    </row>
    <row r="105" spans="1:2">
      <c r="A105" s="102">
        <v>33</v>
      </c>
      <c r="B105" s="104">
        <v>8</v>
      </c>
    </row>
    <row r="106" spans="1:2">
      <c r="A106" s="102">
        <v>33</v>
      </c>
      <c r="B106" s="104">
        <v>8</v>
      </c>
    </row>
    <row r="107" spans="1:2">
      <c r="A107" s="102">
        <v>34</v>
      </c>
      <c r="B107" s="104">
        <v>8</v>
      </c>
    </row>
    <row r="108" spans="1:2">
      <c r="A108" s="102">
        <v>34</v>
      </c>
      <c r="B108" s="104">
        <v>8</v>
      </c>
    </row>
    <row r="109" spans="1:2">
      <c r="A109" s="102">
        <v>34</v>
      </c>
      <c r="B109" s="104">
        <v>8</v>
      </c>
    </row>
    <row r="110" spans="1:2">
      <c r="A110" s="102">
        <v>34</v>
      </c>
      <c r="B110" s="104">
        <v>8</v>
      </c>
    </row>
    <row r="111" spans="1:2">
      <c r="A111" s="102">
        <v>34</v>
      </c>
      <c r="B111" s="104">
        <v>8</v>
      </c>
    </row>
    <row r="112" spans="1:2">
      <c r="A112" s="102">
        <v>34</v>
      </c>
      <c r="B112" s="104">
        <v>8</v>
      </c>
    </row>
    <row r="113" spans="1:2">
      <c r="A113" s="102">
        <v>34</v>
      </c>
      <c r="B113" s="104">
        <v>8</v>
      </c>
    </row>
    <row r="114" spans="1:2">
      <c r="A114" s="102">
        <v>35</v>
      </c>
      <c r="B114" s="104">
        <v>8</v>
      </c>
    </row>
    <row r="115" spans="1:2">
      <c r="A115" s="102">
        <v>35</v>
      </c>
      <c r="B115" s="104">
        <v>8</v>
      </c>
    </row>
    <row r="116" spans="1:2">
      <c r="A116" s="102">
        <v>35</v>
      </c>
      <c r="B116" s="104">
        <v>8</v>
      </c>
    </row>
    <row r="117" spans="1:2">
      <c r="A117" s="102">
        <v>35</v>
      </c>
      <c r="B117" s="104">
        <v>8</v>
      </c>
    </row>
    <row r="118" spans="1:2">
      <c r="A118" s="102">
        <v>35</v>
      </c>
      <c r="B118" s="104">
        <v>8</v>
      </c>
    </row>
    <row r="119" spans="1:2">
      <c r="A119" s="102">
        <v>35</v>
      </c>
      <c r="B119" s="104">
        <v>9</v>
      </c>
    </row>
    <row r="120" spans="1:2">
      <c r="A120" s="102">
        <v>35</v>
      </c>
      <c r="B120" s="104">
        <v>9</v>
      </c>
    </row>
    <row r="121" spans="1:2">
      <c r="A121" s="102">
        <v>36</v>
      </c>
      <c r="B121" s="104">
        <v>9</v>
      </c>
    </row>
    <row r="122" spans="1:2">
      <c r="A122" s="102">
        <v>36</v>
      </c>
      <c r="B122" s="104">
        <v>9</v>
      </c>
    </row>
    <row r="123" spans="1:2">
      <c r="A123" s="102">
        <v>36</v>
      </c>
      <c r="B123" s="104">
        <v>9</v>
      </c>
    </row>
    <row r="124" spans="1:2">
      <c r="A124" s="102">
        <v>36</v>
      </c>
      <c r="B124" s="104">
        <v>9</v>
      </c>
    </row>
    <row r="125" spans="1:2">
      <c r="A125" s="102">
        <v>36</v>
      </c>
      <c r="B125" s="104">
        <v>9</v>
      </c>
    </row>
    <row r="126" spans="1:2">
      <c r="A126" s="102">
        <v>36</v>
      </c>
      <c r="B126" s="104">
        <v>9</v>
      </c>
    </row>
    <row r="127" spans="1:2">
      <c r="A127" s="102">
        <v>36</v>
      </c>
      <c r="B127" s="104">
        <v>9</v>
      </c>
    </row>
    <row r="128" spans="1:2">
      <c r="A128" s="102">
        <v>37</v>
      </c>
      <c r="B128" s="104">
        <v>9</v>
      </c>
    </row>
    <row r="129" spans="1:2">
      <c r="A129" s="102">
        <v>37</v>
      </c>
      <c r="B129" s="104">
        <v>9</v>
      </c>
    </row>
    <row r="130" spans="1:2">
      <c r="A130" s="102">
        <v>37</v>
      </c>
      <c r="B130" s="104">
        <v>9</v>
      </c>
    </row>
    <row r="131" spans="1:2">
      <c r="A131" s="102">
        <v>37</v>
      </c>
      <c r="B131" s="104">
        <v>9</v>
      </c>
    </row>
    <row r="132" spans="1:2">
      <c r="A132" s="102">
        <v>37</v>
      </c>
      <c r="B132" s="104">
        <v>9</v>
      </c>
    </row>
    <row r="133" spans="1:2">
      <c r="A133" s="102">
        <v>37</v>
      </c>
      <c r="B133" s="104">
        <v>9</v>
      </c>
    </row>
    <row r="134" spans="1:2">
      <c r="A134" s="102">
        <v>37</v>
      </c>
      <c r="B134" s="104">
        <v>9</v>
      </c>
    </row>
    <row r="135" spans="1:2">
      <c r="A135" s="102">
        <v>38</v>
      </c>
      <c r="B135" s="104">
        <v>9</v>
      </c>
    </row>
    <row r="136" spans="1:2">
      <c r="A136" s="102">
        <v>38</v>
      </c>
      <c r="B136" s="104">
        <v>9</v>
      </c>
    </row>
    <row r="137" spans="1:2">
      <c r="A137" s="102">
        <v>38</v>
      </c>
      <c r="B137" s="104">
        <v>9</v>
      </c>
    </row>
    <row r="138" spans="1:2">
      <c r="A138" s="102">
        <v>38</v>
      </c>
      <c r="B138" s="104">
        <v>9</v>
      </c>
    </row>
    <row r="139" spans="1:2">
      <c r="A139" s="102">
        <v>38</v>
      </c>
      <c r="B139" s="104">
        <v>9</v>
      </c>
    </row>
    <row r="140" spans="1:2">
      <c r="A140" s="102">
        <v>38</v>
      </c>
      <c r="B140" s="104">
        <v>9</v>
      </c>
    </row>
    <row r="141" spans="1:2">
      <c r="A141" s="102">
        <v>38</v>
      </c>
      <c r="B141" s="104">
        <v>9</v>
      </c>
    </row>
    <row r="142" spans="1:2">
      <c r="A142" s="102">
        <v>39</v>
      </c>
      <c r="B142" s="104">
        <v>9</v>
      </c>
    </row>
    <row r="143" spans="1:2">
      <c r="A143" s="102">
        <v>39</v>
      </c>
      <c r="B143" s="104">
        <v>9</v>
      </c>
    </row>
    <row r="144" spans="1:2">
      <c r="A144" s="102">
        <v>39</v>
      </c>
      <c r="B144" s="104">
        <v>9</v>
      </c>
    </row>
    <row r="145" spans="1:2">
      <c r="A145" s="102">
        <v>39</v>
      </c>
      <c r="B145" s="104">
        <v>9</v>
      </c>
    </row>
    <row r="146" spans="1:2">
      <c r="A146" s="102">
        <v>39</v>
      </c>
      <c r="B146" s="104">
        <v>9</v>
      </c>
    </row>
    <row r="147" spans="1:2">
      <c r="A147" s="102">
        <v>39</v>
      </c>
      <c r="B147" s="104">
        <v>9</v>
      </c>
    </row>
    <row r="148" spans="1:2">
      <c r="A148" s="102">
        <v>39</v>
      </c>
      <c r="B148" s="104">
        <v>9</v>
      </c>
    </row>
    <row r="149" spans="1:2">
      <c r="A149" s="102">
        <v>40</v>
      </c>
      <c r="B149" s="104">
        <v>10</v>
      </c>
    </row>
    <row r="150" spans="1:2">
      <c r="A150" s="102">
        <v>40</v>
      </c>
      <c r="B150" s="104">
        <v>10</v>
      </c>
    </row>
    <row r="151" spans="1:2">
      <c r="A151" s="102">
        <v>40</v>
      </c>
      <c r="B151" s="104">
        <v>10</v>
      </c>
    </row>
    <row r="152" spans="1:2">
      <c r="A152" s="102">
        <v>40</v>
      </c>
      <c r="B152" s="104">
        <v>10</v>
      </c>
    </row>
    <row r="153" spans="1:2">
      <c r="A153" s="102">
        <v>40</v>
      </c>
      <c r="B153" s="104">
        <v>10</v>
      </c>
    </row>
    <row r="154" spans="1:2">
      <c r="A154" s="102">
        <v>40</v>
      </c>
      <c r="B154" s="104">
        <v>10</v>
      </c>
    </row>
    <row r="155" spans="1:2">
      <c r="A155" s="102">
        <v>40</v>
      </c>
      <c r="B155" s="104">
        <v>10</v>
      </c>
    </row>
    <row r="156" spans="1:2">
      <c r="A156" s="102">
        <v>41</v>
      </c>
      <c r="B156" s="104">
        <v>10</v>
      </c>
    </row>
    <row r="157" spans="1:2">
      <c r="A157" s="102">
        <v>41</v>
      </c>
      <c r="B157" s="104">
        <v>10</v>
      </c>
    </row>
    <row r="158" spans="1:2">
      <c r="A158" s="102">
        <v>41</v>
      </c>
      <c r="B158" s="104">
        <v>10</v>
      </c>
    </row>
    <row r="159" spans="1:2">
      <c r="A159" s="102">
        <v>41</v>
      </c>
      <c r="B159" s="104">
        <v>10</v>
      </c>
    </row>
    <row r="160" spans="1:2">
      <c r="A160" s="102">
        <v>41</v>
      </c>
      <c r="B160" s="104">
        <v>10</v>
      </c>
    </row>
    <row r="161" spans="1:2">
      <c r="A161" s="102">
        <v>41</v>
      </c>
      <c r="B161" s="104">
        <v>10</v>
      </c>
    </row>
    <row r="162" spans="1:2">
      <c r="A162" s="102">
        <v>41</v>
      </c>
      <c r="B162" s="104">
        <v>10</v>
      </c>
    </row>
    <row r="163" spans="1:2">
      <c r="A163" s="102">
        <v>42</v>
      </c>
      <c r="B163" s="104">
        <v>10</v>
      </c>
    </row>
    <row r="164" spans="1:2">
      <c r="A164" s="102">
        <v>42</v>
      </c>
      <c r="B164" s="104">
        <v>10</v>
      </c>
    </row>
    <row r="165" spans="1:2">
      <c r="A165" s="102">
        <v>42</v>
      </c>
      <c r="B165" s="104">
        <v>10</v>
      </c>
    </row>
    <row r="166" spans="1:2">
      <c r="A166" s="102">
        <v>42</v>
      </c>
      <c r="B166" s="104">
        <v>10</v>
      </c>
    </row>
    <row r="167" spans="1:2">
      <c r="A167" s="102">
        <v>42</v>
      </c>
      <c r="B167" s="104">
        <v>10</v>
      </c>
    </row>
    <row r="168" spans="1:2">
      <c r="A168" s="102">
        <v>42</v>
      </c>
      <c r="B168" s="104">
        <v>10</v>
      </c>
    </row>
    <row r="169" spans="1:2">
      <c r="A169" s="102">
        <v>42</v>
      </c>
      <c r="B169" s="104">
        <v>10</v>
      </c>
    </row>
    <row r="170" spans="1:2">
      <c r="A170" s="102">
        <v>43</v>
      </c>
      <c r="B170" s="104">
        <v>10</v>
      </c>
    </row>
    <row r="171" spans="1:2">
      <c r="A171" s="102">
        <v>43</v>
      </c>
      <c r="B171" s="104">
        <v>10</v>
      </c>
    </row>
    <row r="172" spans="1:2">
      <c r="A172" s="102">
        <v>43</v>
      </c>
      <c r="B172" s="104">
        <v>10</v>
      </c>
    </row>
    <row r="173" spans="1:2">
      <c r="A173" s="102">
        <v>43</v>
      </c>
      <c r="B173" s="104">
        <v>10</v>
      </c>
    </row>
    <row r="174" spans="1:2">
      <c r="A174" s="102">
        <v>43</v>
      </c>
      <c r="B174" s="104">
        <v>10</v>
      </c>
    </row>
    <row r="175" spans="1:2">
      <c r="A175" s="102">
        <v>43</v>
      </c>
      <c r="B175" s="104">
        <v>10</v>
      </c>
    </row>
    <row r="176" spans="1:2">
      <c r="A176" s="102">
        <v>43</v>
      </c>
      <c r="B176" s="104">
        <v>10</v>
      </c>
    </row>
    <row r="177" spans="1:2">
      <c r="A177" s="102">
        <v>44</v>
      </c>
      <c r="B177" s="104">
        <v>10</v>
      </c>
    </row>
    <row r="178" spans="1:2">
      <c r="A178" s="102">
        <v>44</v>
      </c>
      <c r="B178" s="104">
        <v>10</v>
      </c>
    </row>
    <row r="179" spans="1:2">
      <c r="A179" s="102">
        <v>44</v>
      </c>
      <c r="B179" s="104">
        <v>10</v>
      </c>
    </row>
    <row r="180" spans="1:2">
      <c r="A180" s="102">
        <v>44</v>
      </c>
      <c r="B180" s="104">
        <v>11</v>
      </c>
    </row>
    <row r="181" spans="1:2">
      <c r="A181" s="102">
        <v>44</v>
      </c>
      <c r="B181" s="104">
        <v>11</v>
      </c>
    </row>
    <row r="182" spans="1:2">
      <c r="A182" s="102">
        <v>44</v>
      </c>
      <c r="B182" s="104">
        <v>11</v>
      </c>
    </row>
    <row r="183" spans="1:2">
      <c r="A183" s="102">
        <v>44</v>
      </c>
      <c r="B183" s="104">
        <v>11</v>
      </c>
    </row>
    <row r="184" spans="1:2">
      <c r="A184" s="102">
        <v>45</v>
      </c>
      <c r="B184" s="104">
        <v>11</v>
      </c>
    </row>
    <row r="185" spans="1:2">
      <c r="A185" s="102">
        <v>45</v>
      </c>
      <c r="B185" s="104">
        <v>11</v>
      </c>
    </row>
    <row r="186" spans="1:2">
      <c r="A186" s="102">
        <v>45</v>
      </c>
      <c r="B186" s="104">
        <v>11</v>
      </c>
    </row>
    <row r="187" spans="1:2">
      <c r="A187" s="102">
        <v>45</v>
      </c>
      <c r="B187" s="104">
        <v>11</v>
      </c>
    </row>
    <row r="188" spans="1:2">
      <c r="A188" s="102">
        <v>45</v>
      </c>
      <c r="B188" s="104">
        <v>11</v>
      </c>
    </row>
    <row r="189" spans="1:2">
      <c r="A189" s="102">
        <v>45</v>
      </c>
      <c r="B189" s="104">
        <v>11</v>
      </c>
    </row>
    <row r="190" spans="1:2">
      <c r="A190" s="102">
        <v>45</v>
      </c>
      <c r="B190" s="104">
        <v>11</v>
      </c>
    </row>
    <row r="191" spans="1:2">
      <c r="A191" s="102">
        <v>46</v>
      </c>
      <c r="B191" s="104">
        <v>11</v>
      </c>
    </row>
    <row r="192" spans="1:2">
      <c r="A192" s="102">
        <v>46</v>
      </c>
      <c r="B192" s="104">
        <v>11</v>
      </c>
    </row>
    <row r="193" spans="1:2">
      <c r="A193" s="102">
        <v>46</v>
      </c>
      <c r="B193" s="104">
        <v>11</v>
      </c>
    </row>
    <row r="194" spans="1:2">
      <c r="A194" s="102">
        <v>46</v>
      </c>
      <c r="B194" s="104">
        <v>11</v>
      </c>
    </row>
    <row r="195" spans="1:2">
      <c r="A195" s="102">
        <v>46</v>
      </c>
      <c r="B195" s="104">
        <v>11</v>
      </c>
    </row>
    <row r="196" spans="1:2">
      <c r="A196" s="102">
        <v>46</v>
      </c>
      <c r="B196" s="104">
        <v>11</v>
      </c>
    </row>
    <row r="197" spans="1:2">
      <c r="A197" s="102">
        <v>46</v>
      </c>
      <c r="B197" s="104">
        <v>11</v>
      </c>
    </row>
    <row r="198" spans="1:2">
      <c r="A198" s="102">
        <v>47</v>
      </c>
      <c r="B198" s="104">
        <v>11</v>
      </c>
    </row>
    <row r="199" spans="1:2">
      <c r="A199" s="102">
        <v>47</v>
      </c>
      <c r="B199" s="104">
        <v>11</v>
      </c>
    </row>
    <row r="200" spans="1:2">
      <c r="A200" s="102">
        <v>47</v>
      </c>
      <c r="B200" s="104">
        <v>11</v>
      </c>
    </row>
    <row r="201" spans="1:2">
      <c r="A201" s="102">
        <v>47</v>
      </c>
      <c r="B201" s="104">
        <v>11</v>
      </c>
    </row>
    <row r="202" spans="1:2">
      <c r="A202" s="102">
        <v>47</v>
      </c>
      <c r="B202" s="104">
        <v>11</v>
      </c>
    </row>
    <row r="203" spans="1:2">
      <c r="A203" s="102">
        <v>47</v>
      </c>
      <c r="B203" s="104">
        <v>11</v>
      </c>
    </row>
    <row r="204" spans="1:2">
      <c r="A204" s="102">
        <v>47</v>
      </c>
      <c r="B204" s="104">
        <v>11</v>
      </c>
    </row>
    <row r="205" spans="1:2">
      <c r="A205" s="102">
        <v>48</v>
      </c>
      <c r="B205" s="104">
        <v>11</v>
      </c>
    </row>
    <row r="206" spans="1:2">
      <c r="A206" s="102">
        <v>48</v>
      </c>
      <c r="B206" s="104">
        <v>11</v>
      </c>
    </row>
    <row r="207" spans="1:2">
      <c r="A207" s="102">
        <v>48</v>
      </c>
      <c r="B207" s="104">
        <v>11</v>
      </c>
    </row>
    <row r="208" spans="1:2">
      <c r="A208" s="102">
        <v>48</v>
      </c>
      <c r="B208" s="104">
        <v>11</v>
      </c>
    </row>
    <row r="209" spans="1:2">
      <c r="A209" s="102">
        <v>48</v>
      </c>
      <c r="B209" s="104">
        <v>11</v>
      </c>
    </row>
    <row r="210" spans="1:2">
      <c r="A210" s="102">
        <v>48</v>
      </c>
      <c r="B210" s="104">
        <v>12</v>
      </c>
    </row>
    <row r="211" spans="1:2">
      <c r="A211" s="102">
        <v>48</v>
      </c>
      <c r="B211" s="104">
        <v>12</v>
      </c>
    </row>
    <row r="212" spans="1:2">
      <c r="A212" s="102">
        <v>49</v>
      </c>
      <c r="B212" s="104">
        <v>12</v>
      </c>
    </row>
    <row r="213" spans="1:2">
      <c r="A213" s="102">
        <v>49</v>
      </c>
      <c r="B213" s="104">
        <v>12</v>
      </c>
    </row>
    <row r="214" spans="1:2">
      <c r="A214" s="102">
        <v>49</v>
      </c>
      <c r="B214" s="104">
        <v>12</v>
      </c>
    </row>
    <row r="215" spans="1:2">
      <c r="A215" s="102">
        <v>49</v>
      </c>
      <c r="B215" s="104">
        <v>12</v>
      </c>
    </row>
    <row r="216" spans="1:2">
      <c r="A216" s="102">
        <v>49</v>
      </c>
      <c r="B216" s="104">
        <v>12</v>
      </c>
    </row>
    <row r="217" spans="1:2">
      <c r="A217" s="102">
        <v>49</v>
      </c>
      <c r="B217" s="104">
        <v>12</v>
      </c>
    </row>
    <row r="218" spans="1:2">
      <c r="A218" s="102">
        <v>49</v>
      </c>
      <c r="B218" s="104">
        <v>12</v>
      </c>
    </row>
    <row r="219" spans="1:2">
      <c r="A219" s="102">
        <v>50</v>
      </c>
      <c r="B219" s="104">
        <v>12</v>
      </c>
    </row>
    <row r="220" spans="1:2">
      <c r="A220" s="102">
        <v>50</v>
      </c>
      <c r="B220" s="104">
        <v>12</v>
      </c>
    </row>
    <row r="221" spans="1:2">
      <c r="A221" s="102">
        <v>50</v>
      </c>
      <c r="B221" s="104">
        <v>12</v>
      </c>
    </row>
    <row r="222" spans="1:2">
      <c r="A222" s="102">
        <v>50</v>
      </c>
      <c r="B222" s="104">
        <v>12</v>
      </c>
    </row>
    <row r="223" spans="1:2">
      <c r="A223" s="102">
        <v>50</v>
      </c>
      <c r="B223" s="104">
        <v>12</v>
      </c>
    </row>
    <row r="224" spans="1:2">
      <c r="A224" s="102">
        <v>50</v>
      </c>
      <c r="B224" s="104">
        <v>12</v>
      </c>
    </row>
    <row r="225" spans="1:2">
      <c r="A225" s="102">
        <v>50</v>
      </c>
      <c r="B225" s="104">
        <v>12</v>
      </c>
    </row>
    <row r="226" spans="1:2">
      <c r="A226" s="102">
        <v>51</v>
      </c>
      <c r="B226" s="104">
        <v>12</v>
      </c>
    </row>
    <row r="227" spans="1:2">
      <c r="A227" s="102">
        <v>51</v>
      </c>
      <c r="B227" s="104">
        <v>12</v>
      </c>
    </row>
    <row r="228" spans="1:2">
      <c r="A228" s="102">
        <v>51</v>
      </c>
      <c r="B228" s="104">
        <v>12</v>
      </c>
    </row>
    <row r="229" spans="1:2">
      <c r="A229" s="102">
        <v>51</v>
      </c>
      <c r="B229" s="104">
        <v>12</v>
      </c>
    </row>
    <row r="230" spans="1:2">
      <c r="A230" s="102">
        <v>51</v>
      </c>
      <c r="B230" s="104">
        <v>12</v>
      </c>
    </row>
    <row r="231" spans="1:2">
      <c r="A231" s="102">
        <v>51</v>
      </c>
      <c r="B231" s="104">
        <v>12</v>
      </c>
    </row>
    <row r="232" spans="1:2">
      <c r="A232" s="102">
        <v>51</v>
      </c>
      <c r="B232" s="104">
        <v>12</v>
      </c>
    </row>
    <row r="233" spans="1:2">
      <c r="A233" s="102">
        <v>52</v>
      </c>
      <c r="B233" s="104">
        <v>12</v>
      </c>
    </row>
    <row r="234" spans="1:2">
      <c r="A234" s="102">
        <v>52</v>
      </c>
      <c r="B234" s="104">
        <v>12</v>
      </c>
    </row>
    <row r="235" spans="1:2">
      <c r="A235" s="102">
        <v>52</v>
      </c>
      <c r="B235" s="104">
        <v>12</v>
      </c>
    </row>
    <row r="236" spans="1:2">
      <c r="A236" s="102">
        <v>52</v>
      </c>
      <c r="B236" s="104">
        <v>12</v>
      </c>
    </row>
    <row r="237" spans="1:2">
      <c r="A237" s="102">
        <v>52</v>
      </c>
      <c r="B237" s="104">
        <v>12</v>
      </c>
    </row>
    <row r="238" spans="1:2">
      <c r="A238" s="102">
        <v>52</v>
      </c>
      <c r="B238" s="104">
        <v>12</v>
      </c>
    </row>
    <row r="239" spans="1:2">
      <c r="A239" s="102">
        <v>52</v>
      </c>
      <c r="B239" s="104">
        <v>12</v>
      </c>
    </row>
    <row r="240" spans="1:2" ht="13.5" thickBot="1">
      <c r="A240" s="107">
        <v>53</v>
      </c>
      <c r="B240" s="109">
        <v>12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84"/>
  <sheetViews>
    <sheetView workbookViewId="0">
      <selection activeCell="B13" sqref="B13"/>
    </sheetView>
  </sheetViews>
  <sheetFormatPr baseColWidth="10" defaultColWidth="9.140625" defaultRowHeight="15"/>
  <cols>
    <col min="1" max="1" width="36" style="82" customWidth="1"/>
    <col min="2" max="2" width="13.85546875" style="82" customWidth="1"/>
    <col min="3" max="16384" width="9.140625" style="82"/>
  </cols>
  <sheetData>
    <row r="1" spans="1:2">
      <c r="A1" s="88" t="s">
        <v>64</v>
      </c>
      <c r="B1" s="84" t="s">
        <v>58</v>
      </c>
    </row>
    <row r="2" spans="1:2">
      <c r="A2" s="83" t="s">
        <v>75</v>
      </c>
      <c r="B2" s="83" t="s">
        <v>76</v>
      </c>
    </row>
    <row r="3" spans="1:2">
      <c r="A3" s="83" t="s">
        <v>85</v>
      </c>
      <c r="B3" s="83" t="s">
        <v>86</v>
      </c>
    </row>
    <row r="4" spans="1:2">
      <c r="A4" s="83" t="s">
        <v>81</v>
      </c>
      <c r="B4" s="83" t="s">
        <v>82</v>
      </c>
    </row>
    <row r="5" spans="1:2">
      <c r="A5" s="83" t="s">
        <v>87</v>
      </c>
      <c r="B5" s="83" t="s">
        <v>88</v>
      </c>
    </row>
    <row r="6" spans="1:2">
      <c r="A6" s="83" t="s">
        <v>77</v>
      </c>
      <c r="B6" s="83" t="s">
        <v>78</v>
      </c>
    </row>
    <row r="7" spans="1:2">
      <c r="A7" s="83" t="s">
        <v>79</v>
      </c>
      <c r="B7" s="83" t="s">
        <v>80</v>
      </c>
    </row>
    <row r="8" spans="1:2">
      <c r="A8" s="83" t="s">
        <v>83</v>
      </c>
      <c r="B8" s="83" t="s">
        <v>84</v>
      </c>
    </row>
    <row r="9" spans="1:2">
      <c r="A9" s="83"/>
      <c r="B9" s="83"/>
    </row>
    <row r="10" spans="1:2">
      <c r="A10" s="83"/>
      <c r="B10" s="83"/>
    </row>
    <row r="11" spans="1:2">
      <c r="A11" s="83"/>
      <c r="B11" s="83"/>
    </row>
    <row r="12" spans="1:2">
      <c r="A12" s="83"/>
      <c r="B12" s="83"/>
    </row>
    <row r="13" spans="1:2">
      <c r="A13" s="83"/>
      <c r="B13" s="83"/>
    </row>
    <row r="14" spans="1:2">
      <c r="A14" s="83"/>
      <c r="B14" s="83"/>
    </row>
    <row r="15" spans="1:2">
      <c r="A15" s="83"/>
      <c r="B15" s="83"/>
    </row>
    <row r="16" spans="1:2">
      <c r="A16" s="83"/>
      <c r="B16" s="83"/>
    </row>
    <row r="17" spans="1:2">
      <c r="A17" s="83"/>
      <c r="B17" s="83"/>
    </row>
    <row r="18" spans="1:2">
      <c r="A18" s="83"/>
      <c r="B18" s="83"/>
    </row>
    <row r="19" spans="1:2">
      <c r="A19" s="83"/>
      <c r="B19" s="83"/>
    </row>
    <row r="20" spans="1:2">
      <c r="A20" s="83"/>
      <c r="B20" s="83"/>
    </row>
    <row r="21" spans="1:2">
      <c r="A21" s="83"/>
      <c r="B21" s="83"/>
    </row>
    <row r="22" spans="1:2">
      <c r="A22" s="83"/>
      <c r="B22" s="83"/>
    </row>
    <row r="23" spans="1:2">
      <c r="A23" s="83"/>
      <c r="B23" s="83"/>
    </row>
    <row r="24" spans="1:2">
      <c r="A24" s="83"/>
      <c r="B24" s="83"/>
    </row>
    <row r="25" spans="1:2">
      <c r="A25" s="83"/>
      <c r="B25" s="83"/>
    </row>
    <row r="26" spans="1:2">
      <c r="A26" s="83"/>
      <c r="B26" s="83"/>
    </row>
    <row r="27" spans="1:2">
      <c r="A27" s="83"/>
      <c r="B27" s="83"/>
    </row>
    <row r="28" spans="1:2">
      <c r="A28" s="83"/>
      <c r="B28" s="83"/>
    </row>
    <row r="29" spans="1:2">
      <c r="A29" s="83"/>
      <c r="B29" s="83"/>
    </row>
    <row r="30" spans="1:2">
      <c r="A30" s="83"/>
      <c r="B30" s="83"/>
    </row>
    <row r="31" spans="1:2">
      <c r="A31" s="83"/>
      <c r="B31" s="83"/>
    </row>
    <row r="32" spans="1:2">
      <c r="A32" s="83"/>
      <c r="B32" s="83"/>
    </row>
    <row r="33" spans="1:2">
      <c r="A33" s="83"/>
      <c r="B33" s="83"/>
    </row>
    <row r="34" spans="1:2">
      <c r="A34" s="83"/>
      <c r="B34" s="83"/>
    </row>
    <row r="35" spans="1:2">
      <c r="A35" s="89"/>
      <c r="B35" s="83"/>
    </row>
    <row r="36" spans="1:2">
      <c r="A36" s="83"/>
      <c r="B36" s="83"/>
    </row>
    <row r="37" spans="1:2">
      <c r="A37" s="83"/>
      <c r="B37" s="83"/>
    </row>
    <row r="38" spans="1:2">
      <c r="A38" s="83"/>
      <c r="B38" s="83"/>
    </row>
    <row r="39" spans="1:2">
      <c r="A39" s="83"/>
      <c r="B39" s="83"/>
    </row>
    <row r="40" spans="1:2">
      <c r="A40" s="83"/>
      <c r="B40" s="83"/>
    </row>
    <row r="41" spans="1:2">
      <c r="A41" s="83"/>
      <c r="B41" s="83"/>
    </row>
    <row r="42" spans="1:2">
      <c r="A42" s="83"/>
      <c r="B42" s="83"/>
    </row>
    <row r="43" spans="1:2">
      <c r="A43" s="83"/>
      <c r="B43" s="83"/>
    </row>
    <row r="44" spans="1:2">
      <c r="A44" s="83"/>
      <c r="B44" s="83"/>
    </row>
    <row r="45" spans="1:2">
      <c r="A45" s="83"/>
      <c r="B45" s="83"/>
    </row>
    <row r="46" spans="1:2">
      <c r="A46" s="83"/>
      <c r="B46" s="83"/>
    </row>
    <row r="47" spans="1:2">
      <c r="A47" s="83"/>
      <c r="B47" s="83"/>
    </row>
    <row r="48" spans="1:2">
      <c r="A48" s="83"/>
      <c r="B48" s="83"/>
    </row>
    <row r="49" spans="1:2">
      <c r="A49" s="83"/>
      <c r="B49" s="83"/>
    </row>
    <row r="50" spans="1:2">
      <c r="A50" s="83"/>
      <c r="B50" s="83"/>
    </row>
    <row r="51" spans="1:2">
      <c r="A51" s="89"/>
      <c r="B51" s="89"/>
    </row>
    <row r="52" spans="1:2">
      <c r="A52" s="83"/>
      <c r="B52" s="83"/>
    </row>
    <row r="53" spans="1:2">
      <c r="A53" s="83"/>
      <c r="B53" s="83"/>
    </row>
    <row r="54" spans="1:2">
      <c r="A54" s="83"/>
      <c r="B54" s="83"/>
    </row>
    <row r="55" spans="1:2">
      <c r="A55" s="83"/>
      <c r="B55" s="83"/>
    </row>
    <row r="56" spans="1:2">
      <c r="A56" s="83"/>
      <c r="B56" s="83"/>
    </row>
    <row r="57" spans="1:2">
      <c r="A57" s="83"/>
      <c r="B57" s="83"/>
    </row>
    <row r="58" spans="1:2">
      <c r="A58" s="83"/>
      <c r="B58" s="83"/>
    </row>
    <row r="59" spans="1:2">
      <c r="A59" s="83"/>
      <c r="B59" s="83"/>
    </row>
    <row r="60" spans="1:2">
      <c r="A60" s="83"/>
      <c r="B60" s="83"/>
    </row>
    <row r="61" spans="1:2">
      <c r="A61" s="83"/>
      <c r="B61" s="83"/>
    </row>
    <row r="62" spans="1:2">
      <c r="A62" s="83"/>
      <c r="B62" s="83"/>
    </row>
    <row r="63" spans="1:2">
      <c r="A63" s="83"/>
      <c r="B63" s="83"/>
    </row>
    <row r="64" spans="1:2">
      <c r="A64" s="83"/>
      <c r="B64" s="83"/>
    </row>
    <row r="65" spans="1:2">
      <c r="A65" s="83"/>
      <c r="B65" s="83"/>
    </row>
    <row r="66" spans="1:2">
      <c r="A66" s="83"/>
      <c r="B66" s="83"/>
    </row>
    <row r="67" spans="1:2">
      <c r="A67" s="83"/>
      <c r="B67" s="83"/>
    </row>
    <row r="68" spans="1:2">
      <c r="A68" s="83"/>
      <c r="B68" s="83"/>
    </row>
    <row r="69" spans="1:2">
      <c r="A69" s="83"/>
      <c r="B69" s="83"/>
    </row>
    <row r="70" spans="1:2">
      <c r="A70" s="83"/>
      <c r="B70" s="83"/>
    </row>
    <row r="71" spans="1:2">
      <c r="A71" s="83"/>
      <c r="B71" s="83"/>
    </row>
    <row r="72" spans="1:2">
      <c r="A72" s="83"/>
      <c r="B72" s="83"/>
    </row>
    <row r="73" spans="1:2">
      <c r="A73" s="83"/>
      <c r="B73" s="83"/>
    </row>
    <row r="74" spans="1:2">
      <c r="A74" s="83"/>
      <c r="B74" s="83"/>
    </row>
    <row r="75" spans="1:2">
      <c r="A75" s="83"/>
      <c r="B75" s="83"/>
    </row>
    <row r="76" spans="1:2">
      <c r="A76" s="83"/>
      <c r="B76" s="83"/>
    </row>
    <row r="77" spans="1:2">
      <c r="A77" s="83"/>
      <c r="B77" s="83"/>
    </row>
    <row r="78" spans="1:2">
      <c r="A78" s="83"/>
      <c r="B78" s="83"/>
    </row>
    <row r="79" spans="1:2">
      <c r="A79" s="83"/>
      <c r="B79" s="83"/>
    </row>
    <row r="80" spans="1:2">
      <c r="A80" s="83"/>
      <c r="B80" s="83"/>
    </row>
    <row r="81" spans="1:2">
      <c r="A81" s="83"/>
      <c r="B81" s="83"/>
    </row>
    <row r="82" spans="1:2">
      <c r="A82" s="83"/>
      <c r="B82" s="83"/>
    </row>
    <row r="83" spans="1:2">
      <c r="A83" s="83"/>
      <c r="B83" s="83"/>
    </row>
    <row r="84" spans="1:2">
      <c r="A84" s="83"/>
      <c r="B84" s="83"/>
    </row>
  </sheetData>
  <sortState ref="A2:B8">
    <sortCondition ref="B2:B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ACCUEIL</vt:lpstr>
      <vt:lpstr>Feuil1</vt:lpstr>
      <vt:lpstr>TEMPS</vt:lpstr>
      <vt:lpstr>Feuil3</vt:lpstr>
      <vt:lpstr>Feuil4</vt:lpstr>
      <vt:lpstr>Table de TRIGRAMMES</vt:lpstr>
      <vt:lpstr>Sélectionner_le_motif</vt:lpstr>
      <vt:lpstr>Feuil1!Zone_d_impression</vt:lpstr>
    </vt:vector>
  </TitlesOfParts>
  <Company>ANDRITZ SELAS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FEUILLE D'HEURES</dc:title>
  <dc:creator>CLAIR Juliette</dc:creator>
  <cp:lastModifiedBy>CREACH Florence</cp:lastModifiedBy>
  <cp:lastPrinted>2018-05-15T06:44:31Z</cp:lastPrinted>
  <dcterms:created xsi:type="dcterms:W3CDTF">2001-09-27T07:07:09Z</dcterms:created>
  <dcterms:modified xsi:type="dcterms:W3CDTF">2018-05-28T13:34:34Z</dcterms:modified>
</cp:coreProperties>
</file>