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2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BONNARDC\Desktop\"/>
    </mc:Choice>
  </mc:AlternateContent>
  <bookViews>
    <workbookView xWindow="0" yWindow="0" windowWidth="20325" windowHeight="8175"/>
  </bookViews>
  <sheets>
    <sheet name="Feuil1" sheetId="1" r:id="rId1"/>
    <sheet name="Tableau de référence" sheetId="2" r:id="rId2"/>
  </sheets>
  <externalReferences>
    <externalReference r:id="rId3"/>
    <externalReference r:id="rId4"/>
    <externalReference r:id="rId5"/>
    <externalReference r:id="rId6"/>
  </externalReferences>
  <definedNames>
    <definedName name="Catégorie1">[1]Paramètres!$D$1:$D$3</definedName>
    <definedName name="essai">[2]Paramètres!$G$2:$G$3</definedName>
    <definedName name="Liste">[1]Paramètres!$C$1:$C$4</definedName>
    <definedName name="Liste0001">[2]Paramètres!$K$1:$K$3</definedName>
    <definedName name="Liste004">[2]Paramètres!$K$2:$K$4</definedName>
    <definedName name="Listedates">[2]Paramètres!$B$1:$B$364</definedName>
    <definedName name="NatureRV0">[2]Paramètres!$D$9:$D$13</definedName>
    <definedName name="Produit">[1]Paramètres!$E$2:$E$13</definedName>
    <definedName name="R.A.S">[3]Paramètres!$A$18:$A$19</definedName>
    <definedName name="Stade">'[4](Paramètres)'!$O$12:$O$13</definedName>
    <definedName name="StadeRV001">[2]Paramètres!$G$5:$G$9</definedName>
    <definedName name="StadeRV002">[2]Paramètres!$G$4:$G$9</definedName>
    <definedName name="StadeRV1">[1]Paramètres!$F$5:$F$8</definedName>
    <definedName name="StadeRV2">[2]Paramètres!$G$2:$G$3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W27" i="1" l="1"/>
  <c r="X27" i="1" s="1"/>
  <c r="S27" i="1"/>
  <c r="R27" i="1"/>
  <c r="Q27" i="1"/>
  <c r="M27" i="1"/>
  <c r="L27" i="1"/>
  <c r="J27" i="1"/>
  <c r="I27" i="1"/>
  <c r="H27" i="1"/>
  <c r="W26" i="1"/>
  <c r="X26" i="1" s="1"/>
  <c r="S26" i="1"/>
  <c r="R26" i="1"/>
  <c r="Q26" i="1"/>
  <c r="M26" i="1"/>
  <c r="L26" i="1"/>
  <c r="J26" i="1"/>
  <c r="I26" i="1"/>
  <c r="H26" i="1"/>
  <c r="W25" i="1"/>
  <c r="X25" i="1" s="1"/>
  <c r="W24" i="1"/>
  <c r="X24" i="1" s="1"/>
  <c r="W23" i="1"/>
  <c r="X23" i="1" s="1"/>
  <c r="X22" i="1"/>
  <c r="S22" i="1"/>
  <c r="R22" i="1"/>
  <c r="Q22" i="1"/>
  <c r="M22" i="1"/>
  <c r="L22" i="1"/>
  <c r="J22" i="1"/>
  <c r="I22" i="1"/>
  <c r="H22" i="1"/>
  <c r="X21" i="1"/>
  <c r="S21" i="1"/>
  <c r="R21" i="1"/>
  <c r="Q21" i="1"/>
  <c r="M21" i="1"/>
  <c r="L21" i="1"/>
  <c r="J21" i="1"/>
  <c r="I21" i="1"/>
  <c r="H21" i="1"/>
  <c r="W20" i="1"/>
  <c r="X20" i="1" s="1"/>
  <c r="S20" i="1"/>
  <c r="R20" i="1"/>
  <c r="Q20" i="1"/>
  <c r="M20" i="1"/>
  <c r="L20" i="1"/>
  <c r="J20" i="1"/>
  <c r="I20" i="1"/>
  <c r="H20" i="1"/>
  <c r="W19" i="1"/>
  <c r="X19" i="1" s="1"/>
  <c r="S19" i="1"/>
  <c r="R19" i="1"/>
  <c r="Q19" i="1"/>
  <c r="M19" i="1"/>
  <c r="L19" i="1"/>
  <c r="J19" i="1"/>
  <c r="I19" i="1"/>
  <c r="H19" i="1"/>
  <c r="W18" i="1"/>
  <c r="X18" i="1" s="1"/>
  <c r="S18" i="1"/>
  <c r="R18" i="1"/>
  <c r="M18" i="1"/>
  <c r="L18" i="1"/>
  <c r="J18" i="1"/>
  <c r="I18" i="1"/>
  <c r="H18" i="1"/>
  <c r="X17" i="1"/>
  <c r="W17" i="1"/>
  <c r="S17" i="1"/>
  <c r="Q17" i="1"/>
  <c r="M17" i="1"/>
  <c r="L17" i="1"/>
  <c r="J17" i="1"/>
  <c r="I17" i="1"/>
  <c r="X16" i="1"/>
  <c r="W16" i="1"/>
  <c r="S16" i="1"/>
  <c r="R16" i="1"/>
  <c r="Q16" i="1"/>
  <c r="M16" i="1"/>
  <c r="L16" i="1"/>
  <c r="J16" i="1"/>
  <c r="I16" i="1"/>
  <c r="H16" i="1"/>
  <c r="W15" i="1"/>
  <c r="X15" i="1" s="1"/>
  <c r="S15" i="1"/>
  <c r="R15" i="1"/>
  <c r="Q15" i="1"/>
  <c r="M15" i="1"/>
  <c r="L15" i="1"/>
  <c r="J15" i="1"/>
  <c r="I15" i="1"/>
  <c r="H15" i="1"/>
  <c r="X14" i="1"/>
  <c r="W14" i="1"/>
  <c r="S14" i="1"/>
  <c r="R14" i="1"/>
  <c r="Q14" i="1"/>
  <c r="M14" i="1"/>
  <c r="L14" i="1"/>
  <c r="J14" i="1"/>
  <c r="I14" i="1"/>
  <c r="H14" i="1"/>
  <c r="W13" i="1"/>
  <c r="X13" i="1" s="1"/>
  <c r="S13" i="1"/>
  <c r="R13" i="1"/>
  <c r="M13" i="1"/>
  <c r="J13" i="1"/>
  <c r="I13" i="1"/>
  <c r="W12" i="1"/>
  <c r="X12" i="1" s="1"/>
  <c r="S12" i="1"/>
  <c r="R12" i="1"/>
  <c r="Q12" i="1"/>
  <c r="M12" i="1"/>
  <c r="L12" i="1"/>
  <c r="J12" i="1"/>
  <c r="I12" i="1"/>
  <c r="H12" i="1"/>
  <c r="W11" i="1"/>
  <c r="X11" i="1" s="1"/>
  <c r="S11" i="1"/>
  <c r="R11" i="1"/>
  <c r="Q11" i="1"/>
  <c r="M11" i="1"/>
  <c r="L11" i="1"/>
  <c r="J11" i="1"/>
  <c r="I11" i="1"/>
  <c r="H11" i="1"/>
  <c r="W10" i="1"/>
  <c r="X10" i="1" s="1"/>
  <c r="S10" i="1"/>
  <c r="R10" i="1"/>
  <c r="Q10" i="1"/>
  <c r="M10" i="1"/>
  <c r="L10" i="1"/>
  <c r="J10" i="1"/>
  <c r="I10" i="1"/>
  <c r="H10" i="1"/>
  <c r="X9" i="1"/>
  <c r="S9" i="1"/>
  <c r="Q9" i="1"/>
  <c r="M9" i="1"/>
  <c r="L9" i="1"/>
  <c r="J9" i="1"/>
  <c r="I9" i="1"/>
  <c r="H9" i="1"/>
  <c r="X30" i="1"/>
  <c r="S30" i="1"/>
  <c r="Q30" i="1"/>
  <c r="M30" i="1"/>
  <c r="L30" i="1"/>
  <c r="J30" i="1"/>
  <c r="I30" i="1"/>
  <c r="H30" i="1"/>
  <c r="W28" i="1"/>
  <c r="X28" i="1" s="1"/>
  <c r="S28" i="1"/>
  <c r="R28" i="1"/>
  <c r="Q28" i="1"/>
  <c r="M28" i="1"/>
  <c r="L28" i="1"/>
  <c r="J28" i="1"/>
  <c r="I28" i="1"/>
  <c r="H28" i="1"/>
  <c r="W28" i="2"/>
  <c r="X28" i="2" s="1"/>
  <c r="S28" i="2"/>
  <c r="R28" i="2"/>
  <c r="Q28" i="2"/>
  <c r="M28" i="2"/>
  <c r="L28" i="2"/>
  <c r="J28" i="2"/>
  <c r="I28" i="2"/>
  <c r="H28" i="2"/>
  <c r="X27" i="2"/>
  <c r="W27" i="2"/>
  <c r="S27" i="2"/>
  <c r="R27" i="2"/>
  <c r="Q27" i="2"/>
  <c r="M27" i="2"/>
  <c r="L27" i="2"/>
  <c r="J27" i="2"/>
  <c r="I27" i="2"/>
  <c r="H27" i="2"/>
  <c r="W26" i="2"/>
  <c r="X26" i="2" s="1"/>
  <c r="X25" i="2"/>
  <c r="W25" i="2"/>
  <c r="W24" i="2"/>
  <c r="X24" i="2" s="1"/>
  <c r="X23" i="2"/>
  <c r="S23" i="2"/>
  <c r="R23" i="2"/>
  <c r="Q23" i="2"/>
  <c r="M23" i="2"/>
  <c r="L23" i="2"/>
  <c r="J23" i="2"/>
  <c r="I23" i="2"/>
  <c r="H23" i="2"/>
  <c r="X22" i="2"/>
  <c r="S22" i="2"/>
  <c r="R22" i="2"/>
  <c r="Q22" i="2"/>
  <c r="M22" i="2"/>
  <c r="L22" i="2"/>
  <c r="J22" i="2"/>
  <c r="I22" i="2"/>
  <c r="H22" i="2"/>
  <c r="W21" i="2"/>
  <c r="X21" i="2" s="1"/>
  <c r="S21" i="2"/>
  <c r="R21" i="2"/>
  <c r="Q21" i="2"/>
  <c r="M21" i="2"/>
  <c r="L21" i="2"/>
  <c r="J21" i="2"/>
  <c r="I21" i="2"/>
  <c r="H21" i="2"/>
  <c r="X20" i="2"/>
  <c r="W20" i="2"/>
  <c r="S20" i="2"/>
  <c r="R20" i="2"/>
  <c r="Q20" i="2"/>
  <c r="M20" i="2"/>
  <c r="L20" i="2"/>
  <c r="J20" i="2"/>
  <c r="I20" i="2"/>
  <c r="H20" i="2"/>
  <c r="W19" i="2"/>
  <c r="X19" i="2" s="1"/>
  <c r="S19" i="2"/>
  <c r="R19" i="2"/>
  <c r="M19" i="2"/>
  <c r="L19" i="2"/>
  <c r="J19" i="2"/>
  <c r="I19" i="2"/>
  <c r="H19" i="2"/>
  <c r="W18" i="2"/>
  <c r="X18" i="2" s="1"/>
  <c r="S18" i="2"/>
  <c r="Q18" i="2"/>
  <c r="M18" i="2"/>
  <c r="L18" i="2"/>
  <c r="J18" i="2"/>
  <c r="I18" i="2"/>
  <c r="W17" i="2"/>
  <c r="X17" i="2" s="1"/>
  <c r="S17" i="2"/>
  <c r="R17" i="2"/>
  <c r="Q17" i="2"/>
  <c r="M17" i="2"/>
  <c r="L17" i="2"/>
  <c r="J17" i="2"/>
  <c r="I17" i="2"/>
  <c r="H17" i="2"/>
  <c r="W16" i="2"/>
  <c r="X16" i="2" s="1"/>
  <c r="S16" i="2"/>
  <c r="R16" i="2"/>
  <c r="Q16" i="2"/>
  <c r="M16" i="2"/>
  <c r="L16" i="2"/>
  <c r="J16" i="2"/>
  <c r="I16" i="2"/>
  <c r="H16" i="2"/>
  <c r="W15" i="2"/>
  <c r="X15" i="2" s="1"/>
  <c r="S15" i="2"/>
  <c r="R15" i="2"/>
  <c r="Q15" i="2"/>
  <c r="M15" i="2"/>
  <c r="L15" i="2"/>
  <c r="J15" i="2"/>
  <c r="I15" i="2"/>
  <c r="H15" i="2"/>
  <c r="W14" i="2"/>
  <c r="X14" i="2" s="1"/>
  <c r="S14" i="2"/>
  <c r="R14" i="2"/>
  <c r="M14" i="2"/>
  <c r="J14" i="2"/>
  <c r="I14" i="2"/>
  <c r="X13" i="2"/>
  <c r="W13" i="2"/>
  <c r="S13" i="2"/>
  <c r="R13" i="2"/>
  <c r="Q13" i="2"/>
  <c r="M13" i="2"/>
  <c r="L13" i="2"/>
  <c r="J13" i="2"/>
  <c r="I13" i="2"/>
  <c r="H13" i="2"/>
  <c r="W12" i="2"/>
  <c r="X12" i="2" s="1"/>
  <c r="S12" i="2"/>
  <c r="R12" i="2"/>
  <c r="Q12" i="2"/>
  <c r="M12" i="2"/>
  <c r="L12" i="2"/>
  <c r="J12" i="2"/>
  <c r="I12" i="2"/>
  <c r="H12" i="2"/>
  <c r="X11" i="2"/>
  <c r="W11" i="2"/>
  <c r="S11" i="2"/>
  <c r="R11" i="2"/>
  <c r="Q11" i="2"/>
  <c r="M11" i="2"/>
  <c r="L11" i="2"/>
  <c r="J11" i="2"/>
  <c r="I11" i="2"/>
  <c r="H11" i="2"/>
  <c r="X10" i="2"/>
  <c r="S10" i="2"/>
  <c r="Q10" i="2"/>
  <c r="M10" i="2"/>
  <c r="L10" i="2"/>
  <c r="J10" i="2"/>
  <c r="I10" i="2"/>
  <c r="H10" i="2"/>
  <c r="X9" i="2"/>
  <c r="S9" i="2"/>
  <c r="Q9" i="2"/>
  <c r="M9" i="2"/>
  <c r="L9" i="2"/>
  <c r="J9" i="2"/>
  <c r="I9" i="2"/>
  <c r="H9" i="2"/>
  <c r="W32" i="1"/>
  <c r="W33" i="1"/>
  <c r="W34" i="1"/>
  <c r="X34" i="1" s="1"/>
  <c r="W35" i="1"/>
  <c r="X32" i="1"/>
  <c r="X33" i="1"/>
  <c r="X35" i="1"/>
  <c r="X36" i="1"/>
  <c r="W31" i="1"/>
  <c r="X31" i="1" s="1"/>
  <c r="S29" i="2" l="1"/>
  <c r="R29" i="2"/>
  <c r="J29" i="2"/>
  <c r="Q29" i="2"/>
  <c r="M29" i="2"/>
  <c r="H29" i="2"/>
  <c r="U37" i="2"/>
  <c r="T37" i="2"/>
  <c r="P37" i="2"/>
  <c r="O37" i="2"/>
  <c r="N37" i="2"/>
  <c r="K37" i="2"/>
  <c r="G37" i="2"/>
  <c r="X36" i="2"/>
  <c r="S36" i="2"/>
  <c r="R36" i="2"/>
  <c r="Q36" i="2"/>
  <c r="M36" i="2"/>
  <c r="L36" i="2"/>
  <c r="J36" i="2"/>
  <c r="I36" i="2"/>
  <c r="H36" i="2"/>
  <c r="X35" i="2"/>
  <c r="S35" i="2"/>
  <c r="R35" i="2"/>
  <c r="Q35" i="2"/>
  <c r="M35" i="2"/>
  <c r="L35" i="2"/>
  <c r="J35" i="2"/>
  <c r="I35" i="2"/>
  <c r="H35" i="2"/>
  <c r="X34" i="2"/>
  <c r="S34" i="2"/>
  <c r="R34" i="2"/>
  <c r="Q34" i="2"/>
  <c r="M34" i="2"/>
  <c r="L34" i="2"/>
  <c r="J34" i="2"/>
  <c r="I34" i="2"/>
  <c r="H34" i="2"/>
  <c r="H37" i="2" s="1"/>
  <c r="X33" i="2"/>
  <c r="S33" i="2"/>
  <c r="S37" i="2" s="1"/>
  <c r="R33" i="2"/>
  <c r="R37" i="2" s="1"/>
  <c r="Q33" i="2"/>
  <c r="M33" i="2"/>
  <c r="M37" i="2" s="1"/>
  <c r="L33" i="2"/>
  <c r="J33" i="2"/>
  <c r="J37" i="2" s="1"/>
  <c r="I33" i="2"/>
  <c r="H33" i="2"/>
  <c r="U29" i="2"/>
  <c r="T29" i="2"/>
  <c r="P29" i="2"/>
  <c r="O29" i="2"/>
  <c r="N29" i="2"/>
  <c r="K29" i="2"/>
  <c r="G29" i="2"/>
  <c r="L29" i="2"/>
  <c r="I29" i="2"/>
  <c r="X37" i="2" l="1"/>
  <c r="I37" i="2"/>
  <c r="Q37" i="2"/>
  <c r="L37" i="2"/>
  <c r="U37" i="1"/>
  <c r="T37" i="1"/>
  <c r="P37" i="1"/>
  <c r="O37" i="1"/>
  <c r="N37" i="1"/>
  <c r="K37" i="1"/>
  <c r="G37" i="1"/>
  <c r="S36" i="1"/>
  <c r="R36" i="1"/>
  <c r="Q36" i="1"/>
  <c r="M36" i="1"/>
  <c r="L36" i="1"/>
  <c r="J36" i="1"/>
  <c r="I36" i="1"/>
  <c r="H36" i="1"/>
  <c r="S35" i="1"/>
  <c r="R35" i="1"/>
  <c r="Q35" i="1"/>
  <c r="M35" i="1"/>
  <c r="L35" i="1"/>
  <c r="J35" i="1"/>
  <c r="I35" i="1"/>
  <c r="H35" i="1"/>
  <c r="S34" i="1"/>
  <c r="S37" i="1" s="1"/>
  <c r="R34" i="1"/>
  <c r="Q34" i="1"/>
  <c r="M34" i="1"/>
  <c r="L34" i="1"/>
  <c r="J34" i="1"/>
  <c r="I34" i="1"/>
  <c r="H34" i="1"/>
  <c r="X37" i="1"/>
  <c r="S33" i="1"/>
  <c r="R33" i="1"/>
  <c r="R37" i="1" s="1"/>
  <c r="Q33" i="1"/>
  <c r="Q37" i="1" s="1"/>
  <c r="M33" i="1"/>
  <c r="M37" i="1" s="1"/>
  <c r="L33" i="1"/>
  <c r="L37" i="1" s="1"/>
  <c r="J33" i="1"/>
  <c r="J37" i="1" s="1"/>
  <c r="I33" i="1"/>
  <c r="I37" i="1" s="1"/>
  <c r="H33" i="1"/>
  <c r="H37" i="1" s="1"/>
  <c r="U29" i="1"/>
  <c r="T29" i="1"/>
  <c r="P29" i="1"/>
  <c r="O29" i="1"/>
  <c r="N29" i="1"/>
  <c r="K29" i="1"/>
  <c r="G29" i="1"/>
  <c r="R29" i="1"/>
  <c r="J29" i="1"/>
  <c r="S29" i="1"/>
  <c r="Q29" i="1"/>
  <c r="M29" i="1"/>
  <c r="L29" i="1"/>
  <c r="I29" i="1"/>
  <c r="H29" i="1"/>
</calcChain>
</file>

<file path=xl/sharedStrings.xml><?xml version="1.0" encoding="utf-8"?>
<sst xmlns="http://schemas.openxmlformats.org/spreadsheetml/2006/main" count="136" uniqueCount="26">
  <si>
    <t>Prospect</t>
  </si>
  <si>
    <t>EV+</t>
  </si>
  <si>
    <t>2 match</t>
  </si>
  <si>
    <t>Vivépargne II</t>
  </si>
  <si>
    <t>Sociétaire</t>
  </si>
  <si>
    <t>PE+</t>
  </si>
  <si>
    <t>1 facultative</t>
  </si>
  <si>
    <t>Terre de vie</t>
  </si>
  <si>
    <t>CM</t>
  </si>
  <si>
    <t>Terre de rêve</t>
  </si>
  <si>
    <t>EVS+</t>
  </si>
  <si>
    <t>AA</t>
  </si>
  <si>
    <t>A</t>
  </si>
  <si>
    <t>En cours…</t>
  </si>
  <si>
    <t>B</t>
  </si>
  <si>
    <t>C</t>
  </si>
  <si>
    <t>D</t>
  </si>
  <si>
    <t>E</t>
  </si>
  <si>
    <t>F</t>
  </si>
  <si>
    <t>G</t>
  </si>
  <si>
    <t>H</t>
  </si>
  <si>
    <t>I</t>
  </si>
  <si>
    <t>BB</t>
  </si>
  <si>
    <t>CC</t>
  </si>
  <si>
    <t>DD</t>
  </si>
  <si>
    <t>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</si>
</sst>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\ &quot;€&quot;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rgb="FF3F3F3F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lightGray">
        <bgColor rgb="FFF2F2F2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3" tint="0.749992370372631"/>
        <bgColor indexed="64"/>
      </patternFill>
    </fill>
  </fills>
  <borders count="5">
    <border>
      <left/>
      <right/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rgb="FF3F3F3F"/>
      </left>
      <right/>
      <top style="thin">
        <color indexed="64"/>
      </top>
      <bottom style="thin">
        <color indexed="64"/>
      </bottom>
      <diagonal/>
    </border>
  </borders>
  <cellStyleXfs count="7">
    <xf numFmtId="0" fontId="0" fillId="0" borderId="0"/>
    <xf numFmtId="0" fontId="2" fillId="2" borderId="0" applyNumberFormat="0" applyBorder="0" applyAlignment="0" applyProtection="0"/>
    <xf numFmtId="0" fontId="1" fillId="3" borderId="0" applyNumberFormat="0" applyBorder="0" applyAlignment="0" applyProtection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3" fillId="10" borderId="1">
      <alignment horizontal="center" vertical="center"/>
    </xf>
  </cellStyleXfs>
  <cellXfs count="18">
    <xf numFmtId="0" fontId="0" fillId="0" borderId="0" xfId="0"/>
    <xf numFmtId="0" fontId="0" fillId="7" borderId="2" xfId="5" applyFont="1" applyFill="1" applyBorder="1" applyAlignment="1">
      <alignment horizontal="center" vertical="center"/>
    </xf>
    <xf numFmtId="14" fontId="1" fillId="7" borderId="2" xfId="5" applyNumberFormat="1" applyFill="1" applyBorder="1" applyAlignment="1">
      <alignment horizontal="center" vertical="center"/>
    </xf>
    <xf numFmtId="0" fontId="0" fillId="8" borderId="2" xfId="2" applyFont="1" applyFill="1" applyBorder="1" applyAlignment="1"/>
    <xf numFmtId="0" fontId="0" fillId="9" borderId="2" xfId="2" applyFont="1" applyFill="1" applyBorder="1" applyAlignment="1"/>
    <xf numFmtId="164" fontId="1" fillId="7" borderId="2" xfId="4" applyNumberFormat="1" applyFill="1" applyBorder="1" applyAlignment="1">
      <alignment horizontal="center" vertical="center"/>
    </xf>
    <xf numFmtId="164" fontId="0" fillId="7" borderId="2" xfId="4" applyNumberFormat="1" applyFont="1" applyFill="1" applyBorder="1" applyAlignment="1">
      <alignment horizontal="center" vertical="center"/>
    </xf>
    <xf numFmtId="0" fontId="0" fillId="7" borderId="3" xfId="4" applyFont="1" applyFill="1" applyBorder="1" applyAlignment="1">
      <alignment horizontal="center" vertical="center"/>
    </xf>
    <xf numFmtId="0" fontId="0" fillId="7" borderId="2" xfId="4" applyFont="1" applyFill="1" applyBorder="1" applyAlignment="1">
      <alignment horizontal="center" vertical="center"/>
    </xf>
    <xf numFmtId="0" fontId="3" fillId="10" borderId="2" xfId="6" applyBorder="1" applyAlignment="1">
      <alignment horizontal="center"/>
    </xf>
    <xf numFmtId="0" fontId="1" fillId="4" borderId="2" xfId="3" applyBorder="1" applyAlignment="1">
      <alignment horizontal="center" vertical="center"/>
    </xf>
    <xf numFmtId="164" fontId="1" fillId="4" borderId="2" xfId="3" applyNumberFormat="1" applyBorder="1" applyAlignment="1">
      <alignment horizontal="center" vertical="center"/>
    </xf>
    <xf numFmtId="0" fontId="3" fillId="10" borderId="3" xfId="6" applyBorder="1" applyAlignment="1">
      <alignment horizontal="center"/>
    </xf>
    <xf numFmtId="164" fontId="2" fillId="2" borderId="2" xfId="1" applyNumberFormat="1" applyBorder="1" applyAlignment="1">
      <alignment horizontal="center" vertical="center"/>
    </xf>
    <xf numFmtId="0" fontId="3" fillId="10" borderId="4" xfId="6" applyBorder="1" applyAlignment="1">
      <alignment horizontal="center"/>
    </xf>
    <xf numFmtId="164" fontId="1" fillId="11" borderId="2" xfId="3" applyNumberFormat="1" applyFill="1" applyBorder="1" applyAlignment="1">
      <alignment horizontal="center"/>
    </xf>
    <xf numFmtId="0" fontId="0" fillId="12" borderId="0" xfId="0" applyFill="1"/>
    <xf numFmtId="0" fontId="0" fillId="12" borderId="0" xfId="0" applyFill="1" applyAlignment="1">
      <alignment horizontal="center" vertical="center"/>
    </xf>
  </cellXfs>
  <cellStyles count="7">
    <cellStyle name="20 % - Accent5" xfId="4" builtinId="46"/>
    <cellStyle name="40 % - Accent1" xfId="2" builtinId="31"/>
    <cellStyle name="40 % - Accent3" xfId="3" builtinId="39"/>
    <cellStyle name="60 % - Accent5" xfId="5" builtinId="48"/>
    <cellStyle name="Normal" xfId="0" builtinId="0"/>
    <cellStyle name="Satisfaisant" xfId="1" builtinId="26"/>
    <cellStyle name="Style 2" xfId="6"/>
  </cellStyles>
  <dxfs count="3099"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4" tint="0.59996337778862885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4" tint="0.59996337778862885"/>
      </font>
    </dxf>
    <dxf>
      <font>
        <color theme="7" tint="0.79998168889431442"/>
      </font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3" tint="0.89996032593768116"/>
      </font>
      <fill>
        <patternFill>
          <bgColor theme="3" tint="0.89996032593768116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4" tint="0.59996337778862885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4" tint="0.59996337778862885"/>
      </font>
    </dxf>
    <dxf>
      <font>
        <color theme="7" tint="0.79998168889431442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3" tint="0.89996032593768116"/>
      </font>
      <fill>
        <patternFill>
          <bgColor theme="3" tint="0.8999603259376811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4" tint="0.59996337778862885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4" tint="0.59996337778862885"/>
      </font>
    </dxf>
    <dxf>
      <font>
        <color theme="7" tint="0.79998168889431442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3" tint="0.89996032593768116"/>
      </font>
      <fill>
        <patternFill>
          <bgColor theme="3" tint="0.8999603259376811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4" tint="0.59996337778862885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4" tint="0.59996337778862885"/>
      </font>
    </dxf>
    <dxf>
      <font>
        <color theme="7" tint="0.79998168889431442"/>
      </font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3" tint="0.89996032593768116"/>
      </font>
      <fill>
        <patternFill>
          <bgColor theme="3" tint="0.8999603259376811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4" tint="0.59996337778862885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4" tint="0.59996337778862885"/>
      </font>
    </dxf>
    <dxf>
      <font>
        <color theme="7" tint="0.79998168889431442"/>
      </font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3" tint="0.89996032593768116"/>
      </font>
      <fill>
        <patternFill>
          <bgColor theme="3" tint="0.89996032593768116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4" tint="0.59996337778862885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4" tint="0.59996337778862885"/>
      </font>
    </dxf>
    <dxf>
      <font>
        <color theme="7" tint="0.79998168889431442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3" tint="0.89996032593768116"/>
      </font>
      <fill>
        <patternFill>
          <bgColor theme="3" tint="0.8999603259376811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4" tint="0.59996337778862885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4" tint="0.59996337778862885"/>
      </font>
    </dxf>
    <dxf>
      <font>
        <color theme="7" tint="0.79998168889431442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3" tint="0.89996032593768116"/>
      </font>
      <fill>
        <patternFill>
          <bgColor theme="3" tint="0.8999603259376811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4" tint="0.59996337778862885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4" tint="0.59996337778862885"/>
      </font>
    </dxf>
    <dxf>
      <font>
        <color theme="7" tint="0.79998168889431442"/>
      </font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3" tint="0.89996032593768116"/>
      </font>
      <fill>
        <patternFill>
          <bgColor theme="3" tint="0.8999603259376811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4" tint="0.59996337778862885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4" tint="0.59996337778862885"/>
      </font>
    </dxf>
    <dxf>
      <font>
        <color theme="7" tint="0.79998168889431442"/>
      </font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3" tint="0.89996032593768116"/>
      </font>
      <fill>
        <patternFill>
          <bgColor theme="3" tint="0.89996032593768116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4" tint="0.59996337778862885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4" tint="0.59996337778862885"/>
      </font>
    </dxf>
    <dxf>
      <font>
        <color theme="7" tint="0.79998168889431442"/>
      </font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3" tint="0.89996032593768116"/>
      </font>
      <fill>
        <patternFill>
          <bgColor theme="3" tint="0.89996032593768116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4" tint="0.59996337778862885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4" tint="0.59996337778862885"/>
      </font>
    </dxf>
    <dxf>
      <font>
        <color theme="7" tint="0.79998168889431442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3" tint="0.89996032593768116"/>
      </font>
      <fill>
        <patternFill>
          <bgColor theme="3" tint="0.8999603259376811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4" tint="0.59996337778862885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4" tint="0.59996337778862885"/>
      </font>
    </dxf>
    <dxf>
      <font>
        <color theme="7" tint="0.79998168889431442"/>
      </font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3" tint="0.89996032593768116"/>
      </font>
      <fill>
        <patternFill>
          <bgColor theme="3" tint="0.8999603259376811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ont>
        <color theme="4" tint="-0.24994659260841701"/>
      </font>
      <fill>
        <patternFill patternType="solid">
          <bgColor rgb="FFFDF103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4" tint="0.59996337778862885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4" tint="0.59996337778862885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4" tint="0.59996337778862885"/>
      </font>
    </dxf>
    <dxf>
      <font>
        <color theme="7" tint="0.79998168889431442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3" tint="0.89996032593768116"/>
      </font>
      <fill>
        <patternFill>
          <bgColor theme="3" tint="0.8999603259376811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4" tint="0.59996337778862885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4" tint="0.59996337778862885"/>
      </font>
    </dxf>
    <dxf>
      <font>
        <color theme="7" tint="0.79998168889431442"/>
      </font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3" tint="0.89996032593768116"/>
      </font>
      <fill>
        <patternFill>
          <bgColor theme="3" tint="0.8999603259376811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ont>
        <color theme="4" tint="-0.24994659260841701"/>
      </font>
      <fill>
        <patternFill patternType="solid">
          <bgColor rgb="FFFDF103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4" tint="0.59996337778862885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externalLink" Target="externalLinks/externalLink1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5" Type="http://schemas.openxmlformats.org/officeDocument/2006/relationships/externalLink" Target="externalLinks/externalLink3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2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476250</xdr:colOff>
      <xdr:row>8</xdr:row>
      <xdr:rowOff>47625</xdr:rowOff>
    </xdr:from>
    <xdr:to>
      <xdr:col>2</xdr:col>
      <xdr:colOff>219076</xdr:colOff>
      <xdr:row>30</xdr:row>
      <xdr:rowOff>9525</xdr:rowOff>
    </xdr:to>
    <xdr:sp macro="" textlink="">
      <xdr:nvSpPr>
        <xdr:cNvPr id="22" name="Flèche : courbe vers la droite 21">
          <a:extLst>
            <a:ext uri="{FF2B5EF4-FFF2-40B4-BE49-F238E27FC236}">
              <a16:creationId xmlns:a16="http://schemas.microsoft.com/office/drawing/2014/main" id="{6DD52690-6E7C-488A-A609-F20D7282D88B}"/>
            </a:ext>
          </a:extLst>
        </xdr:cNvPr>
        <xdr:cNvSpPr/>
      </xdr:nvSpPr>
      <xdr:spPr>
        <a:xfrm>
          <a:off x="1238250" y="1571625"/>
          <a:ext cx="504826" cy="4152900"/>
        </a:xfrm>
        <a:prstGeom prst="curved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2</xdr:col>
      <xdr:colOff>600075</xdr:colOff>
      <xdr:row>9</xdr:row>
      <xdr:rowOff>76199</xdr:rowOff>
    </xdr:from>
    <xdr:to>
      <xdr:col>2</xdr:col>
      <xdr:colOff>695646</xdr:colOff>
      <xdr:row>20</xdr:row>
      <xdr:rowOff>171235</xdr:rowOff>
    </xdr:to>
    <xdr:sp macro="" textlink="">
      <xdr:nvSpPr>
        <xdr:cNvPr id="24" name="Parenthèse ouvrante 23">
          <a:extLst>
            <a:ext uri="{FF2B5EF4-FFF2-40B4-BE49-F238E27FC236}">
              <a16:creationId xmlns:a16="http://schemas.microsoft.com/office/drawing/2014/main" id="{FD5DC727-55AE-41E9-AD65-E60B5205BFE7}"/>
            </a:ext>
          </a:extLst>
        </xdr:cNvPr>
        <xdr:cNvSpPr/>
      </xdr:nvSpPr>
      <xdr:spPr>
        <a:xfrm>
          <a:off x="2119794" y="1809963"/>
          <a:ext cx="95571" cy="2214081"/>
        </a:xfrm>
        <a:prstGeom prst="leftBracket">
          <a:avLst/>
        </a:prstGeom>
      </xdr:spPr>
      <xdr:style>
        <a:lnRef idx="3">
          <a:schemeClr val="accent1"/>
        </a:lnRef>
        <a:fillRef idx="0">
          <a:schemeClr val="accent1"/>
        </a:fillRef>
        <a:effectRef idx="2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0070C0"/>
            </a:solidFill>
          </a:endParaRPr>
        </a:p>
      </xdr:txBody>
    </xdr:sp>
    <xdr:clientData/>
  </xdr:twoCellAnchor>
  <xdr:twoCellAnchor>
    <xdr:from>
      <xdr:col>2</xdr:col>
      <xdr:colOff>209550</xdr:colOff>
      <xdr:row>8</xdr:row>
      <xdr:rowOff>85724</xdr:rowOff>
    </xdr:from>
    <xdr:to>
      <xdr:col>2</xdr:col>
      <xdr:colOff>581025</xdr:colOff>
      <xdr:row>10</xdr:row>
      <xdr:rowOff>133349</xdr:rowOff>
    </xdr:to>
    <xdr:sp macro="" textlink="">
      <xdr:nvSpPr>
        <xdr:cNvPr id="25" name="Flèche : courbe vers le bas 24">
          <a:extLst>
            <a:ext uri="{FF2B5EF4-FFF2-40B4-BE49-F238E27FC236}">
              <a16:creationId xmlns:a16="http://schemas.microsoft.com/office/drawing/2014/main" id="{74C977E1-980D-4232-BC44-02576A8B23EB}"/>
            </a:ext>
          </a:extLst>
        </xdr:cNvPr>
        <xdr:cNvSpPr/>
      </xdr:nvSpPr>
      <xdr:spPr>
        <a:xfrm rot="15988949">
          <a:off x="1704975" y="1638299"/>
          <a:ext cx="428625" cy="371475"/>
        </a:xfrm>
        <a:prstGeom prst="curvedDownArrow">
          <a:avLst>
            <a:gd name="adj1" fmla="val 25000"/>
            <a:gd name="adj2" fmla="val 50000"/>
            <a:gd name="adj3" fmla="val 44444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</xdr:col>
      <xdr:colOff>133351</xdr:colOff>
      <xdr:row>9</xdr:row>
      <xdr:rowOff>9525</xdr:rowOff>
    </xdr:from>
    <xdr:to>
      <xdr:col>1</xdr:col>
      <xdr:colOff>533401</xdr:colOff>
      <xdr:row>11</xdr:row>
      <xdr:rowOff>47625</xdr:rowOff>
    </xdr:to>
    <xdr:sp macro="" textlink="">
      <xdr:nvSpPr>
        <xdr:cNvPr id="26" name="Ellipse 25">
          <a:extLst>
            <a:ext uri="{FF2B5EF4-FFF2-40B4-BE49-F238E27FC236}">
              <a16:creationId xmlns:a16="http://schemas.microsoft.com/office/drawing/2014/main" id="{C48F5343-E7DC-48FD-895A-170F26531F0B}"/>
            </a:ext>
          </a:extLst>
        </xdr:cNvPr>
        <xdr:cNvSpPr/>
      </xdr:nvSpPr>
      <xdr:spPr>
        <a:xfrm>
          <a:off x="895351" y="1724025"/>
          <a:ext cx="400050" cy="419100"/>
        </a:xfrm>
        <a:prstGeom prst="ellipse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5"/>
        </a:lnRef>
        <a:fillRef idx="3">
          <a:schemeClr val="accent5"/>
        </a:fillRef>
        <a:effectRef idx="2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1</a:t>
          </a:r>
        </a:p>
      </xdr:txBody>
    </xdr:sp>
    <xdr:clientData/>
  </xdr:twoCellAnchor>
  <xdr:twoCellAnchor>
    <xdr:from>
      <xdr:col>2</xdr:col>
      <xdr:colOff>133350</xdr:colOff>
      <xdr:row>11</xdr:row>
      <xdr:rowOff>161925</xdr:rowOff>
    </xdr:from>
    <xdr:to>
      <xdr:col>2</xdr:col>
      <xdr:colOff>523875</xdr:colOff>
      <xdr:row>14</xdr:row>
      <xdr:rowOff>28575</xdr:rowOff>
    </xdr:to>
    <xdr:sp macro="" textlink="">
      <xdr:nvSpPr>
        <xdr:cNvPr id="27" name="Ellipse 26">
          <a:extLst>
            <a:ext uri="{FF2B5EF4-FFF2-40B4-BE49-F238E27FC236}">
              <a16:creationId xmlns:a16="http://schemas.microsoft.com/office/drawing/2014/main" id="{7B7474A8-940F-4174-9021-7A0023901A8C}"/>
            </a:ext>
          </a:extLst>
        </xdr:cNvPr>
        <xdr:cNvSpPr/>
      </xdr:nvSpPr>
      <xdr:spPr>
        <a:xfrm>
          <a:off x="1657350" y="2257425"/>
          <a:ext cx="390525" cy="438150"/>
        </a:xfrm>
        <a:prstGeom prst="ellipse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5"/>
        </a:lnRef>
        <a:fillRef idx="3">
          <a:schemeClr val="accent5"/>
        </a:fillRef>
        <a:effectRef idx="2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2</a:t>
          </a:r>
        </a:p>
      </xdr:txBody>
    </xdr:sp>
    <xdr:clientData/>
  </xdr:twoCellAnchor>
  <xdr:twoCellAnchor>
    <xdr:from>
      <xdr:col>24</xdr:col>
      <xdr:colOff>285750</xdr:colOff>
      <xdr:row>8</xdr:row>
      <xdr:rowOff>38100</xdr:rowOff>
    </xdr:from>
    <xdr:to>
      <xdr:col>24</xdr:col>
      <xdr:colOff>485775</xdr:colOff>
      <xdr:row>8</xdr:row>
      <xdr:rowOff>180975</xdr:rowOff>
    </xdr:to>
    <xdr:sp macro="" textlink="">
      <xdr:nvSpPr>
        <xdr:cNvPr id="23" name="Flèche : courbe vers la gauche 22">
          <a:extLst>
            <a:ext uri="{FF2B5EF4-FFF2-40B4-BE49-F238E27FC236}">
              <a16:creationId xmlns:a16="http://schemas.microsoft.com/office/drawing/2014/main" id="{4C714681-3A46-4496-8690-CA2C018407EE}"/>
            </a:ext>
          </a:extLst>
        </xdr:cNvPr>
        <xdr:cNvSpPr/>
      </xdr:nvSpPr>
      <xdr:spPr>
        <a:xfrm>
          <a:off x="15687675" y="1562100"/>
          <a:ext cx="200025" cy="142875"/>
        </a:xfrm>
        <a:prstGeom prst="curvedLeftArrow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24</xdr:col>
      <xdr:colOff>295275</xdr:colOff>
      <xdr:row>9</xdr:row>
      <xdr:rowOff>38100</xdr:rowOff>
    </xdr:from>
    <xdr:to>
      <xdr:col>24</xdr:col>
      <xdr:colOff>495300</xdr:colOff>
      <xdr:row>9</xdr:row>
      <xdr:rowOff>180975</xdr:rowOff>
    </xdr:to>
    <xdr:sp macro="" textlink="">
      <xdr:nvSpPr>
        <xdr:cNvPr id="54" name="Flèche : courbe vers la gauche 53">
          <a:extLst>
            <a:ext uri="{FF2B5EF4-FFF2-40B4-BE49-F238E27FC236}">
              <a16:creationId xmlns:a16="http://schemas.microsoft.com/office/drawing/2014/main" id="{0BB933DE-DA2A-4297-ABC6-E3C67FA625D4}"/>
            </a:ext>
          </a:extLst>
        </xdr:cNvPr>
        <xdr:cNvSpPr/>
      </xdr:nvSpPr>
      <xdr:spPr>
        <a:xfrm>
          <a:off x="15697200" y="1752600"/>
          <a:ext cx="200025" cy="142875"/>
        </a:xfrm>
        <a:prstGeom prst="curvedLeftArrow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24</xdr:col>
      <xdr:colOff>295275</xdr:colOff>
      <xdr:row>10</xdr:row>
      <xdr:rowOff>38100</xdr:rowOff>
    </xdr:from>
    <xdr:to>
      <xdr:col>24</xdr:col>
      <xdr:colOff>495300</xdr:colOff>
      <xdr:row>10</xdr:row>
      <xdr:rowOff>180975</xdr:rowOff>
    </xdr:to>
    <xdr:sp macro="" textlink="">
      <xdr:nvSpPr>
        <xdr:cNvPr id="55" name="Flèche : courbe vers la gauche 54">
          <a:extLst>
            <a:ext uri="{FF2B5EF4-FFF2-40B4-BE49-F238E27FC236}">
              <a16:creationId xmlns:a16="http://schemas.microsoft.com/office/drawing/2014/main" id="{BD145269-F2AE-4672-A185-B886D6B10F21}"/>
            </a:ext>
          </a:extLst>
        </xdr:cNvPr>
        <xdr:cNvSpPr/>
      </xdr:nvSpPr>
      <xdr:spPr>
        <a:xfrm>
          <a:off x="15697200" y="1943100"/>
          <a:ext cx="200025" cy="142875"/>
        </a:xfrm>
        <a:prstGeom prst="curvedLeftArrow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24</xdr:col>
      <xdr:colOff>304800</xdr:colOff>
      <xdr:row>11</xdr:row>
      <xdr:rowOff>38100</xdr:rowOff>
    </xdr:from>
    <xdr:to>
      <xdr:col>24</xdr:col>
      <xdr:colOff>504825</xdr:colOff>
      <xdr:row>11</xdr:row>
      <xdr:rowOff>180975</xdr:rowOff>
    </xdr:to>
    <xdr:sp macro="" textlink="">
      <xdr:nvSpPr>
        <xdr:cNvPr id="56" name="Flèche : courbe vers la gauche 55">
          <a:extLst>
            <a:ext uri="{FF2B5EF4-FFF2-40B4-BE49-F238E27FC236}">
              <a16:creationId xmlns:a16="http://schemas.microsoft.com/office/drawing/2014/main" id="{D43939D7-7E9E-4A61-8E0E-DD2FEF055AFF}"/>
            </a:ext>
          </a:extLst>
        </xdr:cNvPr>
        <xdr:cNvSpPr/>
      </xdr:nvSpPr>
      <xdr:spPr>
        <a:xfrm>
          <a:off x="15706725" y="2133600"/>
          <a:ext cx="200025" cy="142875"/>
        </a:xfrm>
        <a:prstGeom prst="curvedLeftArrow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24</xdr:col>
      <xdr:colOff>314325</xdr:colOff>
      <xdr:row>12</xdr:row>
      <xdr:rowOff>38100</xdr:rowOff>
    </xdr:from>
    <xdr:to>
      <xdr:col>24</xdr:col>
      <xdr:colOff>514350</xdr:colOff>
      <xdr:row>12</xdr:row>
      <xdr:rowOff>180975</xdr:rowOff>
    </xdr:to>
    <xdr:sp macro="" textlink="">
      <xdr:nvSpPr>
        <xdr:cNvPr id="57" name="Flèche : courbe vers la gauche 56">
          <a:extLst>
            <a:ext uri="{FF2B5EF4-FFF2-40B4-BE49-F238E27FC236}">
              <a16:creationId xmlns:a16="http://schemas.microsoft.com/office/drawing/2014/main" id="{9F6AD8BB-4300-4B6A-926D-4479099CEF1B}"/>
            </a:ext>
          </a:extLst>
        </xdr:cNvPr>
        <xdr:cNvSpPr/>
      </xdr:nvSpPr>
      <xdr:spPr>
        <a:xfrm>
          <a:off x="15716250" y="2324100"/>
          <a:ext cx="200025" cy="142875"/>
        </a:xfrm>
        <a:prstGeom prst="curvedLeftArrow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24</xdr:col>
      <xdr:colOff>314325</xdr:colOff>
      <xdr:row>13</xdr:row>
      <xdr:rowOff>38100</xdr:rowOff>
    </xdr:from>
    <xdr:to>
      <xdr:col>24</xdr:col>
      <xdr:colOff>514350</xdr:colOff>
      <xdr:row>13</xdr:row>
      <xdr:rowOff>180975</xdr:rowOff>
    </xdr:to>
    <xdr:sp macro="" textlink="">
      <xdr:nvSpPr>
        <xdr:cNvPr id="58" name="Flèche : courbe vers la gauche 57">
          <a:extLst>
            <a:ext uri="{FF2B5EF4-FFF2-40B4-BE49-F238E27FC236}">
              <a16:creationId xmlns:a16="http://schemas.microsoft.com/office/drawing/2014/main" id="{CBDC4EE3-2E7A-4979-8CB3-15A73021A603}"/>
            </a:ext>
          </a:extLst>
        </xdr:cNvPr>
        <xdr:cNvSpPr/>
      </xdr:nvSpPr>
      <xdr:spPr>
        <a:xfrm>
          <a:off x="15716250" y="2514600"/>
          <a:ext cx="200025" cy="142875"/>
        </a:xfrm>
        <a:prstGeom prst="curvedLeftArrow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24</xdr:col>
      <xdr:colOff>314325</xdr:colOff>
      <xdr:row>14</xdr:row>
      <xdr:rowOff>47625</xdr:rowOff>
    </xdr:from>
    <xdr:to>
      <xdr:col>24</xdr:col>
      <xdr:colOff>514350</xdr:colOff>
      <xdr:row>15</xdr:row>
      <xdr:rowOff>0</xdr:rowOff>
    </xdr:to>
    <xdr:sp macro="" textlink="">
      <xdr:nvSpPr>
        <xdr:cNvPr id="59" name="Flèche : courbe vers la gauche 58">
          <a:extLst>
            <a:ext uri="{FF2B5EF4-FFF2-40B4-BE49-F238E27FC236}">
              <a16:creationId xmlns:a16="http://schemas.microsoft.com/office/drawing/2014/main" id="{6560AF2D-B6DD-417F-9CDA-3C454718A19E}"/>
            </a:ext>
          </a:extLst>
        </xdr:cNvPr>
        <xdr:cNvSpPr/>
      </xdr:nvSpPr>
      <xdr:spPr>
        <a:xfrm>
          <a:off x="15716250" y="2714625"/>
          <a:ext cx="200025" cy="142875"/>
        </a:xfrm>
        <a:prstGeom prst="curvedLeftArrow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24</xdr:col>
      <xdr:colOff>323850</xdr:colOff>
      <xdr:row>15</xdr:row>
      <xdr:rowOff>38100</xdr:rowOff>
    </xdr:from>
    <xdr:to>
      <xdr:col>24</xdr:col>
      <xdr:colOff>523875</xdr:colOff>
      <xdr:row>15</xdr:row>
      <xdr:rowOff>180975</xdr:rowOff>
    </xdr:to>
    <xdr:sp macro="" textlink="">
      <xdr:nvSpPr>
        <xdr:cNvPr id="60" name="Flèche : courbe vers la gauche 59">
          <a:extLst>
            <a:ext uri="{FF2B5EF4-FFF2-40B4-BE49-F238E27FC236}">
              <a16:creationId xmlns:a16="http://schemas.microsoft.com/office/drawing/2014/main" id="{D8E0E27E-5AFB-433D-A04C-D494A4E68019}"/>
            </a:ext>
          </a:extLst>
        </xdr:cNvPr>
        <xdr:cNvSpPr/>
      </xdr:nvSpPr>
      <xdr:spPr>
        <a:xfrm>
          <a:off x="15725775" y="2895600"/>
          <a:ext cx="200025" cy="142875"/>
        </a:xfrm>
        <a:prstGeom prst="curvedLeftArrow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24</xdr:col>
      <xdr:colOff>304800</xdr:colOff>
      <xdr:row>16</xdr:row>
      <xdr:rowOff>38100</xdr:rowOff>
    </xdr:from>
    <xdr:to>
      <xdr:col>24</xdr:col>
      <xdr:colOff>504825</xdr:colOff>
      <xdr:row>16</xdr:row>
      <xdr:rowOff>180975</xdr:rowOff>
    </xdr:to>
    <xdr:sp macro="" textlink="">
      <xdr:nvSpPr>
        <xdr:cNvPr id="61" name="Flèche : courbe vers la gauche 60">
          <a:extLst>
            <a:ext uri="{FF2B5EF4-FFF2-40B4-BE49-F238E27FC236}">
              <a16:creationId xmlns:a16="http://schemas.microsoft.com/office/drawing/2014/main" id="{AB7D983C-B9B6-4786-99CE-CE665BB77D4C}"/>
            </a:ext>
          </a:extLst>
        </xdr:cNvPr>
        <xdr:cNvSpPr/>
      </xdr:nvSpPr>
      <xdr:spPr>
        <a:xfrm>
          <a:off x="15706725" y="3086100"/>
          <a:ext cx="200025" cy="142875"/>
        </a:xfrm>
        <a:prstGeom prst="curvedLeftArrow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24</xdr:col>
      <xdr:colOff>295275</xdr:colOff>
      <xdr:row>17</xdr:row>
      <xdr:rowOff>47625</xdr:rowOff>
    </xdr:from>
    <xdr:to>
      <xdr:col>24</xdr:col>
      <xdr:colOff>495300</xdr:colOff>
      <xdr:row>18</xdr:row>
      <xdr:rowOff>0</xdr:rowOff>
    </xdr:to>
    <xdr:sp macro="" textlink="">
      <xdr:nvSpPr>
        <xdr:cNvPr id="62" name="Flèche : courbe vers la gauche 61">
          <a:extLst>
            <a:ext uri="{FF2B5EF4-FFF2-40B4-BE49-F238E27FC236}">
              <a16:creationId xmlns:a16="http://schemas.microsoft.com/office/drawing/2014/main" id="{88010D6A-64D3-494F-A4A6-7F2E8D6CB067}"/>
            </a:ext>
          </a:extLst>
        </xdr:cNvPr>
        <xdr:cNvSpPr/>
      </xdr:nvSpPr>
      <xdr:spPr>
        <a:xfrm>
          <a:off x="15697200" y="3286125"/>
          <a:ext cx="200025" cy="142875"/>
        </a:xfrm>
        <a:prstGeom prst="curvedLeftArrow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19</xdr:col>
      <xdr:colOff>342900</xdr:colOff>
      <xdr:row>3</xdr:row>
      <xdr:rowOff>114300</xdr:rowOff>
    </xdr:from>
    <xdr:to>
      <xdr:col>22</xdr:col>
      <xdr:colOff>171450</xdr:colOff>
      <xdr:row>6</xdr:row>
      <xdr:rowOff>76200</xdr:rowOff>
    </xdr:to>
    <xdr:sp macro="[0]!MACROMAJ" textlink="">
      <xdr:nvSpPr>
        <xdr:cNvPr id="63" name="Rectangle : coins arrondis 62">
          <a:extLst>
            <a:ext uri="{FF2B5EF4-FFF2-40B4-BE49-F238E27FC236}">
              <a16:creationId xmlns:a16="http://schemas.microsoft.com/office/drawing/2014/main" id="{D1A57F0F-2209-4A67-A1FE-FDF590B5E1BE}"/>
            </a:ext>
          </a:extLst>
        </xdr:cNvPr>
        <xdr:cNvSpPr/>
      </xdr:nvSpPr>
      <xdr:spPr>
        <a:xfrm>
          <a:off x="11934825" y="685800"/>
          <a:ext cx="2114550" cy="5334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MAJ</a:t>
          </a:r>
        </a:p>
      </xdr:txBody>
    </xdr:sp>
    <xdr:clientData/>
  </xdr:twoCellAnchor>
  <xdr:twoCellAnchor>
    <xdr:from>
      <xdr:col>24</xdr:col>
      <xdr:colOff>284018</xdr:colOff>
      <xdr:row>27</xdr:row>
      <xdr:rowOff>8041</xdr:rowOff>
    </xdr:from>
    <xdr:to>
      <xdr:col>24</xdr:col>
      <xdr:colOff>484043</xdr:colOff>
      <xdr:row>27</xdr:row>
      <xdr:rowOff>145968</xdr:rowOff>
    </xdr:to>
    <xdr:sp macro="" textlink="">
      <xdr:nvSpPr>
        <xdr:cNvPr id="83" name="Flèche : courbe vers la gauche 82">
          <a:extLst>
            <a:ext uri="{FF2B5EF4-FFF2-40B4-BE49-F238E27FC236}">
              <a16:creationId xmlns:a16="http://schemas.microsoft.com/office/drawing/2014/main" id="{0A0052FD-434C-41D1-B043-CEE4D0A88FEA}"/>
            </a:ext>
          </a:extLst>
        </xdr:cNvPr>
        <xdr:cNvSpPr/>
      </xdr:nvSpPr>
      <xdr:spPr>
        <a:xfrm>
          <a:off x="16018823" y="5017944"/>
          <a:ext cx="200025" cy="137927"/>
        </a:xfrm>
        <a:prstGeom prst="curvedLeftArrow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24</xdr:col>
      <xdr:colOff>312717</xdr:colOff>
      <xdr:row>18</xdr:row>
      <xdr:rowOff>36739</xdr:rowOff>
    </xdr:from>
    <xdr:to>
      <xdr:col>24</xdr:col>
      <xdr:colOff>512742</xdr:colOff>
      <xdr:row>18</xdr:row>
      <xdr:rowOff>174666</xdr:rowOff>
    </xdr:to>
    <xdr:sp macro="" textlink="">
      <xdr:nvSpPr>
        <xdr:cNvPr id="84" name="Flèche : courbe vers la gauche 83">
          <a:extLst>
            <a:ext uri="{FF2B5EF4-FFF2-40B4-BE49-F238E27FC236}">
              <a16:creationId xmlns:a16="http://schemas.microsoft.com/office/drawing/2014/main" id="{B67C0134-FFDA-4FE7-AD07-CE66BEACA07B}"/>
            </a:ext>
          </a:extLst>
        </xdr:cNvPr>
        <xdr:cNvSpPr/>
      </xdr:nvSpPr>
      <xdr:spPr>
        <a:xfrm>
          <a:off x="16047522" y="3376674"/>
          <a:ext cx="200025" cy="137927"/>
        </a:xfrm>
        <a:prstGeom prst="curvedLeftArrow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24</xdr:col>
      <xdr:colOff>267195</xdr:colOff>
      <xdr:row>19</xdr:row>
      <xdr:rowOff>65438</xdr:rowOff>
    </xdr:from>
    <xdr:to>
      <xdr:col>24</xdr:col>
      <xdr:colOff>467220</xdr:colOff>
      <xdr:row>20</xdr:row>
      <xdr:rowOff>17813</xdr:rowOff>
    </xdr:to>
    <xdr:sp macro="" textlink="">
      <xdr:nvSpPr>
        <xdr:cNvPr id="85" name="Flèche : courbe vers la gauche 84">
          <a:extLst>
            <a:ext uri="{FF2B5EF4-FFF2-40B4-BE49-F238E27FC236}">
              <a16:creationId xmlns:a16="http://schemas.microsoft.com/office/drawing/2014/main" id="{060535A4-2F16-47F0-9718-D56D3124E2D2}"/>
            </a:ext>
          </a:extLst>
        </xdr:cNvPr>
        <xdr:cNvSpPr/>
      </xdr:nvSpPr>
      <xdr:spPr>
        <a:xfrm>
          <a:off x="16002000" y="3590925"/>
          <a:ext cx="200025" cy="137927"/>
        </a:xfrm>
        <a:prstGeom prst="curvedLeftArrow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24</xdr:col>
      <xdr:colOff>258784</xdr:colOff>
      <xdr:row>22</xdr:row>
      <xdr:rowOff>69397</xdr:rowOff>
    </xdr:from>
    <xdr:to>
      <xdr:col>24</xdr:col>
      <xdr:colOff>458809</xdr:colOff>
      <xdr:row>23</xdr:row>
      <xdr:rowOff>21772</xdr:rowOff>
    </xdr:to>
    <xdr:sp macro="" textlink="">
      <xdr:nvSpPr>
        <xdr:cNvPr id="86" name="Flèche : courbe vers la gauche 85">
          <a:extLst>
            <a:ext uri="{FF2B5EF4-FFF2-40B4-BE49-F238E27FC236}">
              <a16:creationId xmlns:a16="http://schemas.microsoft.com/office/drawing/2014/main" id="{B3138866-627A-4DBA-8397-C39A9B5A6292}"/>
            </a:ext>
          </a:extLst>
        </xdr:cNvPr>
        <xdr:cNvSpPr/>
      </xdr:nvSpPr>
      <xdr:spPr>
        <a:xfrm>
          <a:off x="15993589" y="4151540"/>
          <a:ext cx="200025" cy="137927"/>
        </a:xfrm>
        <a:prstGeom prst="curvedLeftArrow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24</xdr:col>
      <xdr:colOff>275112</xdr:colOff>
      <xdr:row>23</xdr:row>
      <xdr:rowOff>122835</xdr:rowOff>
    </xdr:from>
    <xdr:to>
      <xdr:col>24</xdr:col>
      <xdr:colOff>475137</xdr:colOff>
      <xdr:row>24</xdr:row>
      <xdr:rowOff>75210</xdr:rowOff>
    </xdr:to>
    <xdr:sp macro="" textlink="">
      <xdr:nvSpPr>
        <xdr:cNvPr id="87" name="Flèche : courbe vers la gauche 86">
          <a:extLst>
            <a:ext uri="{FF2B5EF4-FFF2-40B4-BE49-F238E27FC236}">
              <a16:creationId xmlns:a16="http://schemas.microsoft.com/office/drawing/2014/main" id="{5B4F57BD-9BC5-47BF-BE74-A038A649DF8D}"/>
            </a:ext>
          </a:extLst>
        </xdr:cNvPr>
        <xdr:cNvSpPr/>
      </xdr:nvSpPr>
      <xdr:spPr>
        <a:xfrm>
          <a:off x="16009917" y="4390530"/>
          <a:ext cx="200025" cy="137927"/>
        </a:xfrm>
        <a:prstGeom prst="curvedLeftArrow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24</xdr:col>
      <xdr:colOff>279071</xdr:colOff>
      <xdr:row>24</xdr:row>
      <xdr:rowOff>163903</xdr:rowOff>
    </xdr:from>
    <xdr:to>
      <xdr:col>24</xdr:col>
      <xdr:colOff>479096</xdr:colOff>
      <xdr:row>25</xdr:row>
      <xdr:rowOff>116278</xdr:rowOff>
    </xdr:to>
    <xdr:sp macro="" textlink="">
      <xdr:nvSpPr>
        <xdr:cNvPr id="88" name="Flèche : courbe vers la gauche 87">
          <a:extLst>
            <a:ext uri="{FF2B5EF4-FFF2-40B4-BE49-F238E27FC236}">
              <a16:creationId xmlns:a16="http://schemas.microsoft.com/office/drawing/2014/main" id="{717F09DA-2180-4567-8D64-874B72718518}"/>
            </a:ext>
          </a:extLst>
        </xdr:cNvPr>
        <xdr:cNvSpPr/>
      </xdr:nvSpPr>
      <xdr:spPr>
        <a:xfrm>
          <a:off x="16013876" y="4617150"/>
          <a:ext cx="200025" cy="137927"/>
        </a:xfrm>
        <a:prstGeom prst="curvedLeftArrow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24</xdr:col>
      <xdr:colOff>270659</xdr:colOff>
      <xdr:row>25</xdr:row>
      <xdr:rowOff>180232</xdr:rowOff>
    </xdr:from>
    <xdr:to>
      <xdr:col>24</xdr:col>
      <xdr:colOff>470684</xdr:colOff>
      <xdr:row>26</xdr:row>
      <xdr:rowOff>132607</xdr:rowOff>
    </xdr:to>
    <xdr:sp macro="" textlink="">
      <xdr:nvSpPr>
        <xdr:cNvPr id="89" name="Flèche : courbe vers la gauche 88">
          <a:extLst>
            <a:ext uri="{FF2B5EF4-FFF2-40B4-BE49-F238E27FC236}">
              <a16:creationId xmlns:a16="http://schemas.microsoft.com/office/drawing/2014/main" id="{2DAD9132-B089-4F69-9E46-92240C381A4E}"/>
            </a:ext>
          </a:extLst>
        </xdr:cNvPr>
        <xdr:cNvSpPr/>
      </xdr:nvSpPr>
      <xdr:spPr>
        <a:xfrm>
          <a:off x="16005464" y="4819031"/>
          <a:ext cx="200025" cy="137927"/>
        </a:xfrm>
        <a:prstGeom prst="curvedLeftArrow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24</xdr:col>
      <xdr:colOff>286987</xdr:colOff>
      <xdr:row>29</xdr:row>
      <xdr:rowOff>48120</xdr:rowOff>
    </xdr:from>
    <xdr:to>
      <xdr:col>24</xdr:col>
      <xdr:colOff>487012</xdr:colOff>
      <xdr:row>30</xdr:row>
      <xdr:rowOff>495</xdr:rowOff>
    </xdr:to>
    <xdr:sp macro="" textlink="">
      <xdr:nvSpPr>
        <xdr:cNvPr id="90" name="Flèche : courbe vers la gauche 89">
          <a:extLst>
            <a:ext uri="{FF2B5EF4-FFF2-40B4-BE49-F238E27FC236}">
              <a16:creationId xmlns:a16="http://schemas.microsoft.com/office/drawing/2014/main" id="{62897038-9884-48FF-B801-05D9BBA603F6}"/>
            </a:ext>
          </a:extLst>
        </xdr:cNvPr>
        <xdr:cNvSpPr/>
      </xdr:nvSpPr>
      <xdr:spPr>
        <a:xfrm>
          <a:off x="16021792" y="5429126"/>
          <a:ext cx="200025" cy="137927"/>
        </a:xfrm>
        <a:prstGeom prst="curvedLeftArrow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24</xdr:col>
      <xdr:colOff>290945</xdr:colOff>
      <xdr:row>28</xdr:row>
      <xdr:rowOff>39707</xdr:rowOff>
    </xdr:from>
    <xdr:to>
      <xdr:col>24</xdr:col>
      <xdr:colOff>490970</xdr:colOff>
      <xdr:row>28</xdr:row>
      <xdr:rowOff>177634</xdr:rowOff>
    </xdr:to>
    <xdr:sp macro="" textlink="">
      <xdr:nvSpPr>
        <xdr:cNvPr id="91" name="Flèche : courbe vers la gauche 90">
          <a:extLst>
            <a:ext uri="{FF2B5EF4-FFF2-40B4-BE49-F238E27FC236}">
              <a16:creationId xmlns:a16="http://schemas.microsoft.com/office/drawing/2014/main" id="{2F4A10B9-17F1-4180-B125-9D88A31E1DCB}"/>
            </a:ext>
          </a:extLst>
        </xdr:cNvPr>
        <xdr:cNvSpPr/>
      </xdr:nvSpPr>
      <xdr:spPr>
        <a:xfrm>
          <a:off x="16025750" y="5235162"/>
          <a:ext cx="200025" cy="137927"/>
        </a:xfrm>
        <a:prstGeom prst="curvedLeftArrow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24</xdr:col>
      <xdr:colOff>283523</xdr:colOff>
      <xdr:row>21</xdr:row>
      <xdr:rowOff>57026</xdr:rowOff>
    </xdr:from>
    <xdr:to>
      <xdr:col>24</xdr:col>
      <xdr:colOff>483548</xdr:colOff>
      <xdr:row>22</xdr:row>
      <xdr:rowOff>9401</xdr:rowOff>
    </xdr:to>
    <xdr:sp macro="" textlink="">
      <xdr:nvSpPr>
        <xdr:cNvPr id="92" name="Flèche : courbe vers la gauche 91">
          <a:extLst>
            <a:ext uri="{FF2B5EF4-FFF2-40B4-BE49-F238E27FC236}">
              <a16:creationId xmlns:a16="http://schemas.microsoft.com/office/drawing/2014/main" id="{6F9DE659-0A7B-468B-8694-A94BD583F18F}"/>
            </a:ext>
          </a:extLst>
        </xdr:cNvPr>
        <xdr:cNvSpPr/>
      </xdr:nvSpPr>
      <xdr:spPr>
        <a:xfrm>
          <a:off x="16018328" y="3953617"/>
          <a:ext cx="200025" cy="137927"/>
        </a:xfrm>
        <a:prstGeom prst="curvedLeftArrow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24</xdr:col>
      <xdr:colOff>295894</xdr:colOff>
      <xdr:row>20</xdr:row>
      <xdr:rowOff>57027</xdr:rowOff>
    </xdr:from>
    <xdr:to>
      <xdr:col>24</xdr:col>
      <xdr:colOff>495919</xdr:colOff>
      <xdr:row>21</xdr:row>
      <xdr:rowOff>9402</xdr:rowOff>
    </xdr:to>
    <xdr:sp macro="" textlink="">
      <xdr:nvSpPr>
        <xdr:cNvPr id="94" name="Flèche : courbe vers la gauche 93">
          <a:extLst>
            <a:ext uri="{FF2B5EF4-FFF2-40B4-BE49-F238E27FC236}">
              <a16:creationId xmlns:a16="http://schemas.microsoft.com/office/drawing/2014/main" id="{A98A44FA-CB0D-4390-B2D6-4BEBD51BAA5F}"/>
            </a:ext>
          </a:extLst>
        </xdr:cNvPr>
        <xdr:cNvSpPr/>
      </xdr:nvSpPr>
      <xdr:spPr>
        <a:xfrm>
          <a:off x="16030699" y="3768066"/>
          <a:ext cx="200025" cy="137927"/>
        </a:xfrm>
        <a:prstGeom prst="curvedLeftArrow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24</xdr:col>
      <xdr:colOff>113</xdr:colOff>
      <xdr:row>7</xdr:row>
      <xdr:rowOff>210730</xdr:rowOff>
    </xdr:from>
    <xdr:to>
      <xdr:col>24</xdr:col>
      <xdr:colOff>736713</xdr:colOff>
      <xdr:row>8</xdr:row>
      <xdr:rowOff>210731</xdr:rowOff>
    </xdr:to>
    <xdr:sp macro="[0]!MACROESSAI01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8DF9382C-95E2-40E9-9BE9-8DC4D489FF08}"/>
            </a:ext>
          </a:extLst>
        </xdr:cNvPr>
        <xdr:cNvSpPr/>
      </xdr:nvSpPr>
      <xdr:spPr>
        <a:xfrm>
          <a:off x="15402038" y="1525180"/>
          <a:ext cx="736600" cy="19050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24</xdr:col>
      <xdr:colOff>4326</xdr:colOff>
      <xdr:row>9</xdr:row>
      <xdr:rowOff>193871</xdr:rowOff>
    </xdr:from>
    <xdr:to>
      <xdr:col>24</xdr:col>
      <xdr:colOff>740926</xdr:colOff>
      <xdr:row>10</xdr:row>
      <xdr:rowOff>193872</xdr:rowOff>
    </xdr:to>
    <xdr:sp macro="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B87E821B-5193-429E-8D6C-13EDD54B24E6}"/>
            </a:ext>
          </a:extLst>
        </xdr:cNvPr>
        <xdr:cNvSpPr/>
      </xdr:nvSpPr>
      <xdr:spPr>
        <a:xfrm>
          <a:off x="15406251" y="1908371"/>
          <a:ext cx="736600" cy="19050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24</xdr:col>
      <xdr:colOff>5001</xdr:colOff>
      <xdr:row>10</xdr:row>
      <xdr:rowOff>198761</xdr:rowOff>
    </xdr:from>
    <xdr:to>
      <xdr:col>24</xdr:col>
      <xdr:colOff>742107</xdr:colOff>
      <xdr:row>11</xdr:row>
      <xdr:rowOff>198762</xdr:rowOff>
    </xdr:to>
    <xdr:sp macro="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8D43C65F-8A50-4C47-8F6E-48864D8E7B2A}"/>
            </a:ext>
          </a:extLst>
        </xdr:cNvPr>
        <xdr:cNvSpPr/>
      </xdr:nvSpPr>
      <xdr:spPr>
        <a:xfrm>
          <a:off x="15406926" y="2094236"/>
          <a:ext cx="737106" cy="19050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24</xdr:col>
      <xdr:colOff>5566</xdr:colOff>
      <xdr:row>11</xdr:row>
      <xdr:rowOff>202695</xdr:rowOff>
    </xdr:from>
    <xdr:to>
      <xdr:col>24</xdr:col>
      <xdr:colOff>742672</xdr:colOff>
      <xdr:row>12</xdr:row>
      <xdr:rowOff>202695</xdr:rowOff>
    </xdr:to>
    <xdr:sp macro="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CBF6C0AB-1596-4A4C-9D7A-ED9B83B22D66}"/>
            </a:ext>
          </a:extLst>
        </xdr:cNvPr>
        <xdr:cNvSpPr/>
      </xdr:nvSpPr>
      <xdr:spPr>
        <a:xfrm>
          <a:off x="15407491" y="2288670"/>
          <a:ext cx="737106" cy="1905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24</xdr:col>
      <xdr:colOff>2136</xdr:colOff>
      <xdr:row>8</xdr:row>
      <xdr:rowOff>202413</xdr:rowOff>
    </xdr:from>
    <xdr:to>
      <xdr:col>24</xdr:col>
      <xdr:colOff>739242</xdr:colOff>
      <xdr:row>9</xdr:row>
      <xdr:rowOff>202412</xdr:rowOff>
    </xdr:to>
    <xdr:sp macro="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5C570EE6-7FD3-4AB7-AA37-1037A128F0E7}"/>
            </a:ext>
          </a:extLst>
        </xdr:cNvPr>
        <xdr:cNvSpPr/>
      </xdr:nvSpPr>
      <xdr:spPr>
        <a:xfrm>
          <a:off x="15404061" y="1716888"/>
          <a:ext cx="737106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24</xdr:col>
      <xdr:colOff>2809</xdr:colOff>
      <xdr:row>12</xdr:row>
      <xdr:rowOff>198873</xdr:rowOff>
    </xdr:from>
    <xdr:to>
      <xdr:col>24</xdr:col>
      <xdr:colOff>739915</xdr:colOff>
      <xdr:row>13</xdr:row>
      <xdr:rowOff>198872</xdr:rowOff>
    </xdr:to>
    <xdr:sp macro="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6C6DC83E-5EBC-4B81-9EB4-E69D34128E29}"/>
            </a:ext>
          </a:extLst>
        </xdr:cNvPr>
        <xdr:cNvSpPr/>
      </xdr:nvSpPr>
      <xdr:spPr>
        <a:xfrm>
          <a:off x="15404734" y="2475348"/>
          <a:ext cx="737106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24</xdr:col>
      <xdr:colOff>3483</xdr:colOff>
      <xdr:row>13</xdr:row>
      <xdr:rowOff>194377</xdr:rowOff>
    </xdr:from>
    <xdr:to>
      <xdr:col>24</xdr:col>
      <xdr:colOff>740589</xdr:colOff>
      <xdr:row>14</xdr:row>
      <xdr:rowOff>194377</xdr:rowOff>
    </xdr:to>
    <xdr:sp macro="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47C448A6-24FD-498B-9996-890ED0B057C3}"/>
            </a:ext>
          </a:extLst>
        </xdr:cNvPr>
        <xdr:cNvSpPr/>
      </xdr:nvSpPr>
      <xdr:spPr>
        <a:xfrm>
          <a:off x="15405408" y="2670877"/>
          <a:ext cx="737106" cy="1905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24</xdr:col>
      <xdr:colOff>4664</xdr:colOff>
      <xdr:row>14</xdr:row>
      <xdr:rowOff>194096</xdr:rowOff>
    </xdr:from>
    <xdr:to>
      <xdr:col>24</xdr:col>
      <xdr:colOff>741770</xdr:colOff>
      <xdr:row>15</xdr:row>
      <xdr:rowOff>194097</xdr:rowOff>
    </xdr:to>
    <xdr:sp macro="" textlink="">
      <xdr:nvSpPr>
        <xdr:cNvPr id="9" name="Rectangle : coins arrondis 8">
          <a:extLst>
            <a:ext uri="{FF2B5EF4-FFF2-40B4-BE49-F238E27FC236}">
              <a16:creationId xmlns:a16="http://schemas.microsoft.com/office/drawing/2014/main" id="{C105B95D-525D-44E3-B941-B226264745D9}"/>
            </a:ext>
          </a:extLst>
        </xdr:cNvPr>
        <xdr:cNvSpPr/>
      </xdr:nvSpPr>
      <xdr:spPr>
        <a:xfrm>
          <a:off x="15406589" y="2861096"/>
          <a:ext cx="737106" cy="19050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24</xdr:col>
      <xdr:colOff>5339</xdr:colOff>
      <xdr:row>15</xdr:row>
      <xdr:rowOff>198986</xdr:rowOff>
    </xdr:from>
    <xdr:to>
      <xdr:col>24</xdr:col>
      <xdr:colOff>742445</xdr:colOff>
      <xdr:row>16</xdr:row>
      <xdr:rowOff>198986</xdr:rowOff>
    </xdr:to>
    <xdr:sp macro="" textlink="">
      <xdr:nvSpPr>
        <xdr:cNvPr id="10" name="Rectangle : coins arrondis 9">
          <a:extLst>
            <a:ext uri="{FF2B5EF4-FFF2-40B4-BE49-F238E27FC236}">
              <a16:creationId xmlns:a16="http://schemas.microsoft.com/office/drawing/2014/main" id="{095F5C91-9749-4B60-A79B-28717F515A4D}"/>
            </a:ext>
          </a:extLst>
        </xdr:cNvPr>
        <xdr:cNvSpPr/>
      </xdr:nvSpPr>
      <xdr:spPr>
        <a:xfrm>
          <a:off x="15407264" y="3046961"/>
          <a:ext cx="737106" cy="1905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24</xdr:col>
      <xdr:colOff>6013</xdr:colOff>
      <xdr:row>16</xdr:row>
      <xdr:rowOff>202919</xdr:rowOff>
    </xdr:from>
    <xdr:to>
      <xdr:col>24</xdr:col>
      <xdr:colOff>743119</xdr:colOff>
      <xdr:row>17</xdr:row>
      <xdr:rowOff>202919</xdr:rowOff>
    </xdr:to>
    <xdr:sp macro="" textlink="">
      <xdr:nvSpPr>
        <xdr:cNvPr id="11" name="Rectangle : coins arrondis 10">
          <a:extLst>
            <a:ext uri="{FF2B5EF4-FFF2-40B4-BE49-F238E27FC236}">
              <a16:creationId xmlns:a16="http://schemas.microsoft.com/office/drawing/2014/main" id="{27810E78-5544-44C9-841D-4DF45019FF23}"/>
            </a:ext>
          </a:extLst>
        </xdr:cNvPr>
        <xdr:cNvSpPr/>
      </xdr:nvSpPr>
      <xdr:spPr>
        <a:xfrm>
          <a:off x="15407938" y="3241394"/>
          <a:ext cx="737106" cy="1905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24</xdr:col>
      <xdr:colOff>2472</xdr:colOff>
      <xdr:row>17</xdr:row>
      <xdr:rowOff>206853</xdr:rowOff>
    </xdr:from>
    <xdr:to>
      <xdr:col>24</xdr:col>
      <xdr:colOff>739578</xdr:colOff>
      <xdr:row>18</xdr:row>
      <xdr:rowOff>206853</xdr:rowOff>
    </xdr:to>
    <xdr:sp macro="" textlink="">
      <xdr:nvSpPr>
        <xdr:cNvPr id="12" name="Rectangle : coins arrondis 11">
          <a:extLst>
            <a:ext uri="{FF2B5EF4-FFF2-40B4-BE49-F238E27FC236}">
              <a16:creationId xmlns:a16="http://schemas.microsoft.com/office/drawing/2014/main" id="{84EDF1EC-CD4C-4FBA-8C94-3E2C7344E843}"/>
            </a:ext>
          </a:extLst>
        </xdr:cNvPr>
        <xdr:cNvSpPr/>
      </xdr:nvSpPr>
      <xdr:spPr>
        <a:xfrm>
          <a:off x="15404397" y="3426303"/>
          <a:ext cx="737106" cy="1905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24</xdr:col>
      <xdr:colOff>3146</xdr:colOff>
      <xdr:row>18</xdr:row>
      <xdr:rowOff>206572</xdr:rowOff>
    </xdr:from>
    <xdr:to>
      <xdr:col>24</xdr:col>
      <xdr:colOff>740252</xdr:colOff>
      <xdr:row>19</xdr:row>
      <xdr:rowOff>206572</xdr:rowOff>
    </xdr:to>
    <xdr:sp macro="" textlink="">
      <xdr:nvSpPr>
        <xdr:cNvPr id="13" name="Rectangle : coins arrondis 12">
          <a:extLst>
            <a:ext uri="{FF2B5EF4-FFF2-40B4-BE49-F238E27FC236}">
              <a16:creationId xmlns:a16="http://schemas.microsoft.com/office/drawing/2014/main" id="{61868207-B107-4825-BF53-2BE6285AEAF6}"/>
            </a:ext>
          </a:extLst>
        </xdr:cNvPr>
        <xdr:cNvSpPr/>
      </xdr:nvSpPr>
      <xdr:spPr>
        <a:xfrm>
          <a:off x="15405071" y="3616522"/>
          <a:ext cx="737106" cy="1905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24</xdr:col>
      <xdr:colOff>4327</xdr:colOff>
      <xdr:row>19</xdr:row>
      <xdr:rowOff>207245</xdr:rowOff>
    </xdr:from>
    <xdr:to>
      <xdr:col>24</xdr:col>
      <xdr:colOff>740927</xdr:colOff>
      <xdr:row>20</xdr:row>
      <xdr:rowOff>207246</xdr:rowOff>
    </xdr:to>
    <xdr:sp macro="" textlink="">
      <xdr:nvSpPr>
        <xdr:cNvPr id="14" name="Rectangle : coins arrondis 13">
          <a:extLst>
            <a:ext uri="{FF2B5EF4-FFF2-40B4-BE49-F238E27FC236}">
              <a16:creationId xmlns:a16="http://schemas.microsoft.com/office/drawing/2014/main" id="{909AC8DB-85FB-4DF6-9F26-EB0F8FCF4D6A}"/>
            </a:ext>
          </a:extLst>
        </xdr:cNvPr>
        <xdr:cNvSpPr/>
      </xdr:nvSpPr>
      <xdr:spPr>
        <a:xfrm>
          <a:off x="15406252" y="3807695"/>
          <a:ext cx="736600" cy="19050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24</xdr:col>
      <xdr:colOff>5001</xdr:colOff>
      <xdr:row>20</xdr:row>
      <xdr:rowOff>202750</xdr:rowOff>
    </xdr:from>
    <xdr:to>
      <xdr:col>24</xdr:col>
      <xdr:colOff>742107</xdr:colOff>
      <xdr:row>21</xdr:row>
      <xdr:rowOff>202750</xdr:rowOff>
    </xdr:to>
    <xdr:sp macro="" textlink="">
      <xdr:nvSpPr>
        <xdr:cNvPr id="15" name="Rectangle : coins arrondis 14">
          <a:extLst>
            <a:ext uri="{FF2B5EF4-FFF2-40B4-BE49-F238E27FC236}">
              <a16:creationId xmlns:a16="http://schemas.microsoft.com/office/drawing/2014/main" id="{411978A8-591B-4B77-A2FB-FB04EEE9A4CB}"/>
            </a:ext>
          </a:extLst>
        </xdr:cNvPr>
        <xdr:cNvSpPr/>
      </xdr:nvSpPr>
      <xdr:spPr>
        <a:xfrm>
          <a:off x="15406926" y="4003225"/>
          <a:ext cx="737106" cy="1905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24</xdr:col>
      <xdr:colOff>5676</xdr:colOff>
      <xdr:row>21</xdr:row>
      <xdr:rowOff>206684</xdr:rowOff>
    </xdr:from>
    <xdr:to>
      <xdr:col>24</xdr:col>
      <xdr:colOff>742782</xdr:colOff>
      <xdr:row>22</xdr:row>
      <xdr:rowOff>206684</xdr:rowOff>
    </xdr:to>
    <xdr:sp macro="" textlink="">
      <xdr:nvSpPr>
        <xdr:cNvPr id="16" name="Rectangle : coins arrondis 15">
          <a:extLst>
            <a:ext uri="{FF2B5EF4-FFF2-40B4-BE49-F238E27FC236}">
              <a16:creationId xmlns:a16="http://schemas.microsoft.com/office/drawing/2014/main" id="{E8ECF4DA-BC96-452B-B559-2210900793F5}"/>
            </a:ext>
          </a:extLst>
        </xdr:cNvPr>
        <xdr:cNvSpPr/>
      </xdr:nvSpPr>
      <xdr:spPr>
        <a:xfrm>
          <a:off x="15407601" y="4188134"/>
          <a:ext cx="737106" cy="1905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24</xdr:col>
      <xdr:colOff>4070</xdr:colOff>
      <xdr:row>22</xdr:row>
      <xdr:rowOff>212218</xdr:rowOff>
    </xdr:from>
    <xdr:to>
      <xdr:col>24</xdr:col>
      <xdr:colOff>738338</xdr:colOff>
      <xdr:row>23</xdr:row>
      <xdr:rowOff>212217</xdr:rowOff>
    </xdr:to>
    <xdr:sp macro="" textlink="">
      <xdr:nvSpPr>
        <xdr:cNvPr id="17" name="Rectangle : coins arrondis 16">
          <a:extLst>
            <a:ext uri="{FF2B5EF4-FFF2-40B4-BE49-F238E27FC236}">
              <a16:creationId xmlns:a16="http://schemas.microsoft.com/office/drawing/2014/main" id="{6A103CDC-204B-4964-9528-E728D9D75F6C}"/>
            </a:ext>
          </a:extLst>
        </xdr:cNvPr>
        <xdr:cNvSpPr/>
      </xdr:nvSpPr>
      <xdr:spPr>
        <a:xfrm>
          <a:off x="15405995" y="4384168"/>
          <a:ext cx="734268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24</xdr:col>
      <xdr:colOff>2252</xdr:colOff>
      <xdr:row>23</xdr:row>
      <xdr:rowOff>212882</xdr:rowOff>
    </xdr:from>
    <xdr:to>
      <xdr:col>24</xdr:col>
      <xdr:colOff>736520</xdr:colOff>
      <xdr:row>24</xdr:row>
      <xdr:rowOff>212883</xdr:rowOff>
    </xdr:to>
    <xdr:sp macro="" textlink="">
      <xdr:nvSpPr>
        <xdr:cNvPr id="18" name="Rectangle : coins arrondis 17">
          <a:extLst>
            <a:ext uri="{FF2B5EF4-FFF2-40B4-BE49-F238E27FC236}">
              <a16:creationId xmlns:a16="http://schemas.microsoft.com/office/drawing/2014/main" id="{E4A0BEEE-2C13-43AF-87D9-6D0F458164CA}"/>
            </a:ext>
          </a:extLst>
        </xdr:cNvPr>
        <xdr:cNvSpPr/>
      </xdr:nvSpPr>
      <xdr:spPr>
        <a:xfrm>
          <a:off x="15404177" y="4575332"/>
          <a:ext cx="734268" cy="19050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24</xdr:col>
      <xdr:colOff>5935</xdr:colOff>
      <xdr:row>25</xdr:row>
      <xdr:rowOff>840</xdr:rowOff>
    </xdr:from>
    <xdr:to>
      <xdr:col>24</xdr:col>
      <xdr:colOff>740203</xdr:colOff>
      <xdr:row>26</xdr:row>
      <xdr:rowOff>839</xdr:rowOff>
    </xdr:to>
    <xdr:sp macro="" textlink="">
      <xdr:nvSpPr>
        <xdr:cNvPr id="19" name="Rectangle : coins arrondis 18">
          <a:extLst>
            <a:ext uri="{FF2B5EF4-FFF2-40B4-BE49-F238E27FC236}">
              <a16:creationId xmlns:a16="http://schemas.microsoft.com/office/drawing/2014/main" id="{2E763B1E-273A-4737-A776-565EA6E61C59}"/>
            </a:ext>
          </a:extLst>
        </xdr:cNvPr>
        <xdr:cNvSpPr/>
      </xdr:nvSpPr>
      <xdr:spPr>
        <a:xfrm>
          <a:off x="15407860" y="4763340"/>
          <a:ext cx="734268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24</xdr:col>
      <xdr:colOff>3417</xdr:colOff>
      <xdr:row>26</xdr:row>
      <xdr:rowOff>4731</xdr:rowOff>
    </xdr:from>
    <xdr:to>
      <xdr:col>24</xdr:col>
      <xdr:colOff>737684</xdr:colOff>
      <xdr:row>27</xdr:row>
      <xdr:rowOff>4732</xdr:rowOff>
    </xdr:to>
    <xdr:sp macro="" textlink="">
      <xdr:nvSpPr>
        <xdr:cNvPr id="20" name="Rectangle : coins arrondis 19">
          <a:extLst>
            <a:ext uri="{FF2B5EF4-FFF2-40B4-BE49-F238E27FC236}">
              <a16:creationId xmlns:a16="http://schemas.microsoft.com/office/drawing/2014/main" id="{CCD8EF95-0621-4D69-A0E6-5ACDF1B0CD2D}"/>
            </a:ext>
          </a:extLst>
        </xdr:cNvPr>
        <xdr:cNvSpPr/>
      </xdr:nvSpPr>
      <xdr:spPr>
        <a:xfrm>
          <a:off x="15405342" y="4957731"/>
          <a:ext cx="734267" cy="19050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24</xdr:col>
      <xdr:colOff>5812</xdr:colOff>
      <xdr:row>27</xdr:row>
      <xdr:rowOff>9060</xdr:rowOff>
    </xdr:from>
    <xdr:to>
      <xdr:col>24</xdr:col>
      <xdr:colOff>740079</xdr:colOff>
      <xdr:row>28</xdr:row>
      <xdr:rowOff>9060</xdr:rowOff>
    </xdr:to>
    <xdr:sp macro="" textlink="">
      <xdr:nvSpPr>
        <xdr:cNvPr id="21" name="Rectangle : coins arrondis 20">
          <a:extLst>
            <a:ext uri="{FF2B5EF4-FFF2-40B4-BE49-F238E27FC236}">
              <a16:creationId xmlns:a16="http://schemas.microsoft.com/office/drawing/2014/main" id="{6A5CDD51-BDAB-46E2-9B5A-A2733CD6EC71}"/>
            </a:ext>
          </a:extLst>
        </xdr:cNvPr>
        <xdr:cNvSpPr/>
      </xdr:nvSpPr>
      <xdr:spPr>
        <a:xfrm>
          <a:off x="15407737" y="5152560"/>
          <a:ext cx="734267" cy="1905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476250</xdr:colOff>
      <xdr:row>8</xdr:row>
      <xdr:rowOff>47625</xdr:rowOff>
    </xdr:from>
    <xdr:to>
      <xdr:col>2</xdr:col>
      <xdr:colOff>219076</xdr:colOff>
      <xdr:row>30</xdr:row>
      <xdr:rowOff>9525</xdr:rowOff>
    </xdr:to>
    <xdr:sp macro="" textlink="">
      <xdr:nvSpPr>
        <xdr:cNvPr id="22" name="Flèche : courbe vers la droite 21">
          <a:extLst>
            <a:ext uri="{FF2B5EF4-FFF2-40B4-BE49-F238E27FC236}">
              <a16:creationId xmlns:a16="http://schemas.microsoft.com/office/drawing/2014/main" id="{CB161BA4-2D75-425B-BDE3-850D9B462B68}"/>
            </a:ext>
          </a:extLst>
        </xdr:cNvPr>
        <xdr:cNvSpPr/>
      </xdr:nvSpPr>
      <xdr:spPr>
        <a:xfrm>
          <a:off x="1238250" y="1571625"/>
          <a:ext cx="504826" cy="4152900"/>
        </a:xfrm>
        <a:prstGeom prst="curved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2</xdr:col>
      <xdr:colOff>600075</xdr:colOff>
      <xdr:row>9</xdr:row>
      <xdr:rowOff>76200</xdr:rowOff>
    </xdr:from>
    <xdr:to>
      <xdr:col>2</xdr:col>
      <xdr:colOff>723900</xdr:colOff>
      <xdr:row>18</xdr:row>
      <xdr:rowOff>19050</xdr:rowOff>
    </xdr:to>
    <xdr:sp macro="" textlink="">
      <xdr:nvSpPr>
        <xdr:cNvPr id="23" name="Parenthèse ouvrante 22">
          <a:extLst>
            <a:ext uri="{FF2B5EF4-FFF2-40B4-BE49-F238E27FC236}">
              <a16:creationId xmlns:a16="http://schemas.microsoft.com/office/drawing/2014/main" id="{BA2A04CC-15DC-40A3-BBBF-3F98640EC43B}"/>
            </a:ext>
          </a:extLst>
        </xdr:cNvPr>
        <xdr:cNvSpPr/>
      </xdr:nvSpPr>
      <xdr:spPr>
        <a:xfrm>
          <a:off x="2124075" y="1790700"/>
          <a:ext cx="123825" cy="1657350"/>
        </a:xfrm>
        <a:prstGeom prst="leftBracket">
          <a:avLst/>
        </a:prstGeom>
      </xdr:spPr>
      <xdr:style>
        <a:lnRef idx="3">
          <a:schemeClr val="accent1"/>
        </a:lnRef>
        <a:fillRef idx="0">
          <a:schemeClr val="accent1"/>
        </a:fillRef>
        <a:effectRef idx="2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0070C0"/>
            </a:solidFill>
          </a:endParaRPr>
        </a:p>
      </xdr:txBody>
    </xdr:sp>
    <xdr:clientData/>
  </xdr:twoCellAnchor>
  <xdr:twoCellAnchor>
    <xdr:from>
      <xdr:col>2</xdr:col>
      <xdr:colOff>209550</xdr:colOff>
      <xdr:row>8</xdr:row>
      <xdr:rowOff>85724</xdr:rowOff>
    </xdr:from>
    <xdr:to>
      <xdr:col>2</xdr:col>
      <xdr:colOff>581025</xdr:colOff>
      <xdr:row>10</xdr:row>
      <xdr:rowOff>133349</xdr:rowOff>
    </xdr:to>
    <xdr:sp macro="" textlink="">
      <xdr:nvSpPr>
        <xdr:cNvPr id="24" name="Flèche : courbe vers le bas 23">
          <a:extLst>
            <a:ext uri="{FF2B5EF4-FFF2-40B4-BE49-F238E27FC236}">
              <a16:creationId xmlns:a16="http://schemas.microsoft.com/office/drawing/2014/main" id="{A2C5CFC7-3D95-4CF4-BB6E-74440113FB29}"/>
            </a:ext>
          </a:extLst>
        </xdr:cNvPr>
        <xdr:cNvSpPr/>
      </xdr:nvSpPr>
      <xdr:spPr>
        <a:xfrm rot="15988949">
          <a:off x="1704975" y="1638299"/>
          <a:ext cx="428625" cy="371475"/>
        </a:xfrm>
        <a:prstGeom prst="curvedDownArrow">
          <a:avLst>
            <a:gd name="adj1" fmla="val 25000"/>
            <a:gd name="adj2" fmla="val 50000"/>
            <a:gd name="adj3" fmla="val 44444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</xdr:col>
      <xdr:colOff>133351</xdr:colOff>
      <xdr:row>9</xdr:row>
      <xdr:rowOff>9525</xdr:rowOff>
    </xdr:from>
    <xdr:to>
      <xdr:col>1</xdr:col>
      <xdr:colOff>533401</xdr:colOff>
      <xdr:row>11</xdr:row>
      <xdr:rowOff>47625</xdr:rowOff>
    </xdr:to>
    <xdr:sp macro="" textlink="">
      <xdr:nvSpPr>
        <xdr:cNvPr id="25" name="Ellipse 24">
          <a:extLst>
            <a:ext uri="{FF2B5EF4-FFF2-40B4-BE49-F238E27FC236}">
              <a16:creationId xmlns:a16="http://schemas.microsoft.com/office/drawing/2014/main" id="{54E49DE6-91DA-49FE-B750-1A381D06C9EC}"/>
            </a:ext>
          </a:extLst>
        </xdr:cNvPr>
        <xdr:cNvSpPr/>
      </xdr:nvSpPr>
      <xdr:spPr>
        <a:xfrm>
          <a:off x="895351" y="1724025"/>
          <a:ext cx="400050" cy="419100"/>
        </a:xfrm>
        <a:prstGeom prst="ellipse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5"/>
        </a:lnRef>
        <a:fillRef idx="3">
          <a:schemeClr val="accent5"/>
        </a:fillRef>
        <a:effectRef idx="2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1</a:t>
          </a:r>
        </a:p>
      </xdr:txBody>
    </xdr:sp>
    <xdr:clientData/>
  </xdr:twoCellAnchor>
  <xdr:twoCellAnchor>
    <xdr:from>
      <xdr:col>2</xdr:col>
      <xdr:colOff>133350</xdr:colOff>
      <xdr:row>11</xdr:row>
      <xdr:rowOff>161925</xdr:rowOff>
    </xdr:from>
    <xdr:to>
      <xdr:col>2</xdr:col>
      <xdr:colOff>523875</xdr:colOff>
      <xdr:row>14</xdr:row>
      <xdr:rowOff>28575</xdr:rowOff>
    </xdr:to>
    <xdr:sp macro="" textlink="">
      <xdr:nvSpPr>
        <xdr:cNvPr id="26" name="Ellipse 25">
          <a:extLst>
            <a:ext uri="{FF2B5EF4-FFF2-40B4-BE49-F238E27FC236}">
              <a16:creationId xmlns:a16="http://schemas.microsoft.com/office/drawing/2014/main" id="{BFF77C22-69EC-4C3B-AFFC-2BD378F21593}"/>
            </a:ext>
          </a:extLst>
        </xdr:cNvPr>
        <xdr:cNvSpPr/>
      </xdr:nvSpPr>
      <xdr:spPr>
        <a:xfrm>
          <a:off x="1657350" y="2257425"/>
          <a:ext cx="390525" cy="438150"/>
        </a:xfrm>
        <a:prstGeom prst="ellipse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5"/>
        </a:lnRef>
        <a:fillRef idx="3">
          <a:schemeClr val="accent5"/>
        </a:fillRef>
        <a:effectRef idx="2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2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Matrice%20de%20suivi%20-%20Version%20finale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Matrice%20de%20suivi%20-%20Tableau%20CTD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Matrice%20de%20suivi%20-%20Tableau%20dynamique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Matrice%20de%20suivi%20des%20collaborateurs/Matrice%20de%20suivi%20-%20CAMBIERE%20Clai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de référence"/>
      <sheetName val="Mars"/>
      <sheetName val="Avril"/>
      <sheetName val="Mai"/>
      <sheetName val="Juin"/>
      <sheetName val="Juillet"/>
      <sheetName val="Août"/>
      <sheetName val="Septembre"/>
      <sheetName val="Octobre"/>
      <sheetName val="Novembre"/>
      <sheetName val="Décembre"/>
      <sheetName val="Paramètres"/>
      <sheetName val="Matrice de suivi - Version fina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>
        <row r="1">
          <cell r="A1">
            <v>43101</v>
          </cell>
        </row>
        <row r="2">
          <cell r="C2" t="str">
            <v>PE+</v>
          </cell>
          <cell r="D2" t="str">
            <v>Sociétaire</v>
          </cell>
          <cell r="E2" t="str">
            <v>Terre de vie</v>
          </cell>
        </row>
        <row r="3">
          <cell r="C3" t="str">
            <v>EV+</v>
          </cell>
          <cell r="D3" t="str">
            <v>Prospect</v>
          </cell>
          <cell r="E3" t="str">
            <v>Terre de rêve</v>
          </cell>
        </row>
        <row r="4">
          <cell r="C4" t="str">
            <v>EVS+</v>
          </cell>
          <cell r="E4" t="str">
            <v>Vivépargne II</v>
          </cell>
        </row>
        <row r="5">
          <cell r="E5" t="str">
            <v>Génerétio</v>
          </cell>
          <cell r="F5" t="str">
            <v>Signé</v>
          </cell>
        </row>
        <row r="6">
          <cell r="E6" t="str">
            <v>Rente universelle</v>
          </cell>
          <cell r="F6" t="str">
            <v>Abandon</v>
          </cell>
        </row>
        <row r="7">
          <cell r="E7" t="str">
            <v>PEE</v>
          </cell>
          <cell r="F7" t="str">
            <v>Reporté</v>
          </cell>
        </row>
        <row r="8">
          <cell r="E8" t="str">
            <v>PERCO</v>
          </cell>
        </row>
        <row r="9">
          <cell r="E9" t="str">
            <v>Participation</v>
          </cell>
        </row>
        <row r="10">
          <cell r="E10" t="str">
            <v>Intéressement</v>
          </cell>
        </row>
        <row r="11">
          <cell r="E11" t="str">
            <v>CET</v>
          </cell>
        </row>
        <row r="12">
          <cell r="E12" t="str">
            <v>CM</v>
          </cell>
        </row>
      </sheetData>
      <sheetData sheetId="12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de référence"/>
      <sheetName val="Tableau impact 1"/>
      <sheetName val="Tableau impact 2"/>
      <sheetName val="Tableau délégation niv 0"/>
      <sheetName val="Tableau délégation niv 1"/>
      <sheetName val="Tableau délégation 2"/>
      <sheetName val="Janvier"/>
      <sheetName val="Février"/>
      <sheetName val="Mars"/>
      <sheetName val="Avril"/>
      <sheetName val="Mai"/>
      <sheetName val="Juin"/>
      <sheetName val="Juillet"/>
      <sheetName val="Août"/>
      <sheetName val="Septembre"/>
      <sheetName val="Octobre"/>
      <sheetName val="Novembre"/>
      <sheetName val="Décembre"/>
      <sheetName val="Paramètr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>
        <row r="1">
          <cell r="B1">
            <v>43101</v>
          </cell>
        </row>
        <row r="2">
          <cell r="B2">
            <v>43102</v>
          </cell>
          <cell r="G2" t="str">
            <v>En cours…</v>
          </cell>
          <cell r="K2" t="str">
            <v>1 facultative</v>
          </cell>
        </row>
        <row r="3">
          <cell r="B3">
            <v>43103</v>
          </cell>
          <cell r="K3" t="str">
            <v>2 match</v>
          </cell>
        </row>
        <row r="4">
          <cell r="B4">
            <v>43104</v>
          </cell>
          <cell r="G4" t="str">
            <v>En cours…</v>
          </cell>
        </row>
        <row r="5">
          <cell r="B5">
            <v>43105</v>
          </cell>
          <cell r="G5" t="str">
            <v>Signé 100%</v>
          </cell>
        </row>
        <row r="6">
          <cell r="B6">
            <v>43106</v>
          </cell>
          <cell r="G6" t="str">
            <v>Signé partie</v>
          </cell>
        </row>
        <row r="7">
          <cell r="B7">
            <v>43107</v>
          </cell>
          <cell r="G7" t="str">
            <v>Reporté</v>
          </cell>
        </row>
        <row r="8">
          <cell r="B8">
            <v>43108</v>
          </cell>
          <cell r="G8" t="str">
            <v>Abandon</v>
          </cell>
        </row>
        <row r="9">
          <cell r="B9">
            <v>43109</v>
          </cell>
          <cell r="D9" t="str">
            <v>PE-</v>
          </cell>
        </row>
        <row r="10">
          <cell r="B10">
            <v>43110</v>
          </cell>
          <cell r="D10" t="str">
            <v>EV-</v>
          </cell>
        </row>
        <row r="11">
          <cell r="B11">
            <v>43111</v>
          </cell>
          <cell r="D11" t="str">
            <v>EVS-</v>
          </cell>
        </row>
        <row r="12">
          <cell r="B12">
            <v>43112</v>
          </cell>
          <cell r="D12" t="str">
            <v>Signture-</v>
          </cell>
        </row>
        <row r="13">
          <cell r="B13">
            <v>43113</v>
          </cell>
          <cell r="D13" t="str">
            <v>Signature +</v>
          </cell>
        </row>
        <row r="14">
          <cell r="B14">
            <v>43114</v>
          </cell>
        </row>
        <row r="15">
          <cell r="B15">
            <v>43115</v>
          </cell>
        </row>
        <row r="16">
          <cell r="B16">
            <v>43116</v>
          </cell>
        </row>
        <row r="17">
          <cell r="B17">
            <v>43117</v>
          </cell>
        </row>
        <row r="18">
          <cell r="B18">
            <v>43118</v>
          </cell>
        </row>
        <row r="19">
          <cell r="B19">
            <v>43119</v>
          </cell>
        </row>
        <row r="20">
          <cell r="B20">
            <v>43120</v>
          </cell>
        </row>
        <row r="21">
          <cell r="B21">
            <v>43121</v>
          </cell>
        </row>
        <row r="22">
          <cell r="B22">
            <v>43122</v>
          </cell>
        </row>
        <row r="23">
          <cell r="B23">
            <v>43123</v>
          </cell>
        </row>
        <row r="24">
          <cell r="B24">
            <v>43124</v>
          </cell>
        </row>
        <row r="25">
          <cell r="B25">
            <v>43125</v>
          </cell>
        </row>
        <row r="26">
          <cell r="B26">
            <v>43126</v>
          </cell>
        </row>
        <row r="27">
          <cell r="B27">
            <v>43127</v>
          </cell>
        </row>
        <row r="28">
          <cell r="B28">
            <v>43128</v>
          </cell>
        </row>
        <row r="29">
          <cell r="B29">
            <v>43129</v>
          </cell>
        </row>
        <row r="30">
          <cell r="B30">
            <v>43130</v>
          </cell>
        </row>
        <row r="31">
          <cell r="B31">
            <v>43131</v>
          </cell>
        </row>
        <row r="32">
          <cell r="B32">
            <v>43132</v>
          </cell>
        </row>
        <row r="33">
          <cell r="B33">
            <v>43133</v>
          </cell>
        </row>
        <row r="34">
          <cell r="B34">
            <v>43134</v>
          </cell>
        </row>
        <row r="35">
          <cell r="B35">
            <v>43135</v>
          </cell>
        </row>
        <row r="36">
          <cell r="B36">
            <v>43136</v>
          </cell>
        </row>
        <row r="37">
          <cell r="B37">
            <v>43137</v>
          </cell>
        </row>
        <row r="38">
          <cell r="B38">
            <v>43138</v>
          </cell>
        </row>
        <row r="39">
          <cell r="B39">
            <v>43139</v>
          </cell>
        </row>
        <row r="40">
          <cell r="B40">
            <v>43140</v>
          </cell>
        </row>
        <row r="41">
          <cell r="B41">
            <v>43141</v>
          </cell>
        </row>
        <row r="42">
          <cell r="B42">
            <v>43142</v>
          </cell>
        </row>
        <row r="43">
          <cell r="B43">
            <v>43143</v>
          </cell>
        </row>
        <row r="44">
          <cell r="B44">
            <v>43144</v>
          </cell>
        </row>
        <row r="45">
          <cell r="B45">
            <v>43145</v>
          </cell>
        </row>
        <row r="46">
          <cell r="B46">
            <v>43146</v>
          </cell>
        </row>
        <row r="47">
          <cell r="B47">
            <v>43147</v>
          </cell>
        </row>
        <row r="48">
          <cell r="B48">
            <v>43148</v>
          </cell>
        </row>
        <row r="49">
          <cell r="B49">
            <v>43149</v>
          </cell>
        </row>
        <row r="50">
          <cell r="B50">
            <v>43150</v>
          </cell>
        </row>
        <row r="51">
          <cell r="B51">
            <v>43151</v>
          </cell>
        </row>
        <row r="52">
          <cell r="B52">
            <v>43152</v>
          </cell>
        </row>
        <row r="53">
          <cell r="B53">
            <v>43153</v>
          </cell>
        </row>
        <row r="54">
          <cell r="B54">
            <v>43154</v>
          </cell>
        </row>
        <row r="55">
          <cell r="B55">
            <v>43155</v>
          </cell>
        </row>
        <row r="56">
          <cell r="B56">
            <v>43156</v>
          </cell>
        </row>
        <row r="57">
          <cell r="B57">
            <v>43157</v>
          </cell>
        </row>
        <row r="58">
          <cell r="B58">
            <v>43158</v>
          </cell>
        </row>
        <row r="59">
          <cell r="B59">
            <v>43159</v>
          </cell>
        </row>
        <row r="60">
          <cell r="B60">
            <v>43160</v>
          </cell>
        </row>
        <row r="61">
          <cell r="B61">
            <v>43161</v>
          </cell>
        </row>
        <row r="62">
          <cell r="B62">
            <v>43162</v>
          </cell>
        </row>
        <row r="63">
          <cell r="B63">
            <v>43163</v>
          </cell>
        </row>
        <row r="64">
          <cell r="B64">
            <v>43164</v>
          </cell>
        </row>
        <row r="65">
          <cell r="B65">
            <v>43165</v>
          </cell>
        </row>
        <row r="66">
          <cell r="B66">
            <v>43166</v>
          </cell>
        </row>
        <row r="67">
          <cell r="B67">
            <v>43167</v>
          </cell>
        </row>
        <row r="68">
          <cell r="B68">
            <v>43168</v>
          </cell>
        </row>
        <row r="69">
          <cell r="B69">
            <v>43169</v>
          </cell>
        </row>
        <row r="70">
          <cell r="B70">
            <v>43170</v>
          </cell>
        </row>
        <row r="71">
          <cell r="B71">
            <v>43171</v>
          </cell>
        </row>
        <row r="72">
          <cell r="B72">
            <v>43172</v>
          </cell>
        </row>
        <row r="73">
          <cell r="B73">
            <v>43173</v>
          </cell>
        </row>
        <row r="74">
          <cell r="B74">
            <v>43174</v>
          </cell>
        </row>
        <row r="75">
          <cell r="B75">
            <v>43175</v>
          </cell>
        </row>
        <row r="76">
          <cell r="B76">
            <v>43176</v>
          </cell>
        </row>
        <row r="77">
          <cell r="B77">
            <v>43177</v>
          </cell>
        </row>
        <row r="78">
          <cell r="B78">
            <v>43178</v>
          </cell>
        </row>
        <row r="79">
          <cell r="B79">
            <v>43179</v>
          </cell>
        </row>
        <row r="80">
          <cell r="B80">
            <v>43180</v>
          </cell>
        </row>
        <row r="81">
          <cell r="B81">
            <v>43181</v>
          </cell>
        </row>
        <row r="82">
          <cell r="B82">
            <v>43182</v>
          </cell>
        </row>
        <row r="83">
          <cell r="B83">
            <v>43183</v>
          </cell>
        </row>
        <row r="84">
          <cell r="B84">
            <v>43184</v>
          </cell>
        </row>
        <row r="85">
          <cell r="B85">
            <v>43185</v>
          </cell>
        </row>
        <row r="86">
          <cell r="B86">
            <v>43186</v>
          </cell>
        </row>
        <row r="87">
          <cell r="B87">
            <v>43187</v>
          </cell>
        </row>
        <row r="88">
          <cell r="B88">
            <v>43188</v>
          </cell>
        </row>
        <row r="89">
          <cell r="B89">
            <v>43189</v>
          </cell>
        </row>
        <row r="90">
          <cell r="B90">
            <v>43190</v>
          </cell>
        </row>
        <row r="91">
          <cell r="B91">
            <v>43191</v>
          </cell>
        </row>
        <row r="92">
          <cell r="B92">
            <v>43192</v>
          </cell>
        </row>
        <row r="93">
          <cell r="B93">
            <v>43193</v>
          </cell>
        </row>
        <row r="94">
          <cell r="B94">
            <v>43194</v>
          </cell>
        </row>
        <row r="95">
          <cell r="B95">
            <v>43195</v>
          </cell>
        </row>
        <row r="96">
          <cell r="B96">
            <v>43196</v>
          </cell>
        </row>
        <row r="97">
          <cell r="B97">
            <v>43197</v>
          </cell>
        </row>
        <row r="98">
          <cell r="B98">
            <v>43198</v>
          </cell>
        </row>
        <row r="99">
          <cell r="B99">
            <v>43199</v>
          </cell>
        </row>
        <row r="100">
          <cell r="B100">
            <v>43200</v>
          </cell>
        </row>
        <row r="101">
          <cell r="B101">
            <v>43201</v>
          </cell>
        </row>
        <row r="102">
          <cell r="B102">
            <v>43202</v>
          </cell>
        </row>
        <row r="103">
          <cell r="B103">
            <v>43203</v>
          </cell>
        </row>
        <row r="104">
          <cell r="B104">
            <v>43204</v>
          </cell>
        </row>
        <row r="105">
          <cell r="B105">
            <v>43205</v>
          </cell>
        </row>
        <row r="106">
          <cell r="B106">
            <v>43206</v>
          </cell>
        </row>
        <row r="107">
          <cell r="B107">
            <v>43207</v>
          </cell>
        </row>
        <row r="108">
          <cell r="B108">
            <v>43208</v>
          </cell>
        </row>
        <row r="109">
          <cell r="B109">
            <v>43209</v>
          </cell>
        </row>
        <row r="110">
          <cell r="B110">
            <v>43210</v>
          </cell>
        </row>
        <row r="111">
          <cell r="B111">
            <v>43211</v>
          </cell>
        </row>
        <row r="112">
          <cell r="B112">
            <v>43212</v>
          </cell>
        </row>
        <row r="113">
          <cell r="B113">
            <v>43213</v>
          </cell>
        </row>
        <row r="114">
          <cell r="B114">
            <v>43214</v>
          </cell>
        </row>
        <row r="115">
          <cell r="B115">
            <v>43215</v>
          </cell>
        </row>
        <row r="116">
          <cell r="B116">
            <v>43216</v>
          </cell>
        </row>
        <row r="117">
          <cell r="B117">
            <v>43217</v>
          </cell>
        </row>
        <row r="118">
          <cell r="B118">
            <v>43218</v>
          </cell>
        </row>
        <row r="119">
          <cell r="B119">
            <v>43219</v>
          </cell>
        </row>
        <row r="120">
          <cell r="B120">
            <v>43220</v>
          </cell>
        </row>
        <row r="121">
          <cell r="B121">
            <v>43221</v>
          </cell>
        </row>
        <row r="122">
          <cell r="B122">
            <v>43222</v>
          </cell>
        </row>
        <row r="123">
          <cell r="B123">
            <v>43223</v>
          </cell>
        </row>
        <row r="124">
          <cell r="B124">
            <v>43224</v>
          </cell>
        </row>
        <row r="125">
          <cell r="B125">
            <v>43225</v>
          </cell>
        </row>
        <row r="126">
          <cell r="B126">
            <v>43226</v>
          </cell>
        </row>
        <row r="127">
          <cell r="B127">
            <v>43227</v>
          </cell>
        </row>
        <row r="128">
          <cell r="B128">
            <v>43228</v>
          </cell>
        </row>
        <row r="129">
          <cell r="B129">
            <v>43229</v>
          </cell>
        </row>
        <row r="130">
          <cell r="B130">
            <v>43230</v>
          </cell>
        </row>
        <row r="131">
          <cell r="B131">
            <v>43231</v>
          </cell>
        </row>
        <row r="132">
          <cell r="B132">
            <v>43232</v>
          </cell>
        </row>
        <row r="133">
          <cell r="B133">
            <v>43233</v>
          </cell>
        </row>
        <row r="134">
          <cell r="B134">
            <v>43234</v>
          </cell>
        </row>
        <row r="135">
          <cell r="B135">
            <v>43235</v>
          </cell>
        </row>
        <row r="136">
          <cell r="B136">
            <v>43236</v>
          </cell>
        </row>
        <row r="137">
          <cell r="B137">
            <v>43237</v>
          </cell>
        </row>
        <row r="138">
          <cell r="B138">
            <v>43238</v>
          </cell>
        </row>
        <row r="139">
          <cell r="B139">
            <v>43239</v>
          </cell>
        </row>
        <row r="140">
          <cell r="B140">
            <v>43240</v>
          </cell>
        </row>
        <row r="141">
          <cell r="B141">
            <v>43241</v>
          </cell>
        </row>
        <row r="142">
          <cell r="B142">
            <v>43242</v>
          </cell>
        </row>
        <row r="143">
          <cell r="B143">
            <v>43243</v>
          </cell>
        </row>
        <row r="144">
          <cell r="B144">
            <v>43244</v>
          </cell>
        </row>
        <row r="145">
          <cell r="B145">
            <v>43245</v>
          </cell>
        </row>
        <row r="146">
          <cell r="B146">
            <v>43246</v>
          </cell>
        </row>
        <row r="147">
          <cell r="B147">
            <v>43247</v>
          </cell>
        </row>
        <row r="148">
          <cell r="B148">
            <v>43248</v>
          </cell>
        </row>
        <row r="149">
          <cell r="B149">
            <v>43249</v>
          </cell>
        </row>
        <row r="150">
          <cell r="B150">
            <v>43250</v>
          </cell>
        </row>
        <row r="151">
          <cell r="B151">
            <v>43252</v>
          </cell>
        </row>
        <row r="152">
          <cell r="B152">
            <v>43253</v>
          </cell>
        </row>
        <row r="153">
          <cell r="B153">
            <v>43254</v>
          </cell>
        </row>
        <row r="154">
          <cell r="B154">
            <v>43255</v>
          </cell>
        </row>
        <row r="155">
          <cell r="B155">
            <v>43256</v>
          </cell>
        </row>
        <row r="156">
          <cell r="B156">
            <v>43257</v>
          </cell>
        </row>
        <row r="157">
          <cell r="B157">
            <v>43258</v>
          </cell>
        </row>
        <row r="158">
          <cell r="B158">
            <v>43259</v>
          </cell>
        </row>
        <row r="159">
          <cell r="B159">
            <v>43260</v>
          </cell>
        </row>
        <row r="160">
          <cell r="B160">
            <v>43261</v>
          </cell>
        </row>
        <row r="161">
          <cell r="B161">
            <v>43262</v>
          </cell>
        </row>
        <row r="162">
          <cell r="B162">
            <v>43263</v>
          </cell>
        </row>
        <row r="163">
          <cell r="B163">
            <v>43264</v>
          </cell>
        </row>
        <row r="164">
          <cell r="B164">
            <v>43265</v>
          </cell>
        </row>
        <row r="165">
          <cell r="B165">
            <v>43266</v>
          </cell>
        </row>
        <row r="166">
          <cell r="B166">
            <v>43267</v>
          </cell>
        </row>
        <row r="167">
          <cell r="B167">
            <v>43268</v>
          </cell>
        </row>
        <row r="168">
          <cell r="B168">
            <v>43269</v>
          </cell>
        </row>
        <row r="169">
          <cell r="B169">
            <v>43270</v>
          </cell>
        </row>
        <row r="170">
          <cell r="B170">
            <v>43271</v>
          </cell>
        </row>
        <row r="171">
          <cell r="B171">
            <v>43272</v>
          </cell>
        </row>
        <row r="172">
          <cell r="B172">
            <v>43273</v>
          </cell>
        </row>
        <row r="173">
          <cell r="B173">
            <v>43274</v>
          </cell>
        </row>
        <row r="174">
          <cell r="B174">
            <v>43275</v>
          </cell>
        </row>
        <row r="175">
          <cell r="B175">
            <v>43276</v>
          </cell>
        </row>
        <row r="176">
          <cell r="B176">
            <v>43277</v>
          </cell>
        </row>
        <row r="177">
          <cell r="B177">
            <v>43278</v>
          </cell>
        </row>
        <row r="178">
          <cell r="B178">
            <v>43279</v>
          </cell>
        </row>
        <row r="179">
          <cell r="B179">
            <v>43280</v>
          </cell>
        </row>
        <row r="180">
          <cell r="B180">
            <v>43281</v>
          </cell>
        </row>
        <row r="181">
          <cell r="B181">
            <v>43251</v>
          </cell>
        </row>
        <row r="182">
          <cell r="B182">
            <v>43282</v>
          </cell>
        </row>
        <row r="183">
          <cell r="B183">
            <v>43283</v>
          </cell>
        </row>
        <row r="184">
          <cell r="B184">
            <v>43284</v>
          </cell>
        </row>
        <row r="185">
          <cell r="B185">
            <v>43285</v>
          </cell>
        </row>
        <row r="186">
          <cell r="B186">
            <v>43286</v>
          </cell>
        </row>
        <row r="187">
          <cell r="B187">
            <v>43287</v>
          </cell>
        </row>
        <row r="188">
          <cell r="B188">
            <v>43288</v>
          </cell>
        </row>
        <row r="189">
          <cell r="B189">
            <v>43289</v>
          </cell>
        </row>
        <row r="190">
          <cell r="B190">
            <v>43290</v>
          </cell>
        </row>
        <row r="191">
          <cell r="B191">
            <v>43291</v>
          </cell>
        </row>
        <row r="192">
          <cell r="B192">
            <v>43292</v>
          </cell>
        </row>
        <row r="193">
          <cell r="B193">
            <v>43293</v>
          </cell>
        </row>
        <row r="194">
          <cell r="B194">
            <v>43294</v>
          </cell>
        </row>
        <row r="195">
          <cell r="B195">
            <v>43295</v>
          </cell>
        </row>
        <row r="196">
          <cell r="B196">
            <v>43296</v>
          </cell>
        </row>
        <row r="197">
          <cell r="B197">
            <v>43297</v>
          </cell>
        </row>
        <row r="198">
          <cell r="B198">
            <v>43298</v>
          </cell>
        </row>
        <row r="199">
          <cell r="B199">
            <v>43299</v>
          </cell>
        </row>
        <row r="200">
          <cell r="B200">
            <v>43300</v>
          </cell>
        </row>
        <row r="201">
          <cell r="B201">
            <v>43301</v>
          </cell>
        </row>
        <row r="202">
          <cell r="B202">
            <v>43302</v>
          </cell>
        </row>
        <row r="203">
          <cell r="B203">
            <v>43303</v>
          </cell>
        </row>
        <row r="204">
          <cell r="B204">
            <v>43304</v>
          </cell>
        </row>
        <row r="205">
          <cell r="B205">
            <v>43305</v>
          </cell>
        </row>
        <row r="206">
          <cell r="B206">
            <v>43306</v>
          </cell>
        </row>
        <row r="207">
          <cell r="B207">
            <v>43307</v>
          </cell>
        </row>
        <row r="208">
          <cell r="B208">
            <v>43308</v>
          </cell>
        </row>
        <row r="209">
          <cell r="B209">
            <v>43309</v>
          </cell>
        </row>
        <row r="210">
          <cell r="B210">
            <v>43310</v>
          </cell>
        </row>
        <row r="211">
          <cell r="B211">
            <v>43311</v>
          </cell>
        </row>
        <row r="212">
          <cell r="B212">
            <v>43313</v>
          </cell>
        </row>
        <row r="213">
          <cell r="B213">
            <v>43314</v>
          </cell>
        </row>
        <row r="214">
          <cell r="B214">
            <v>43315</v>
          </cell>
        </row>
        <row r="215">
          <cell r="B215">
            <v>43316</v>
          </cell>
        </row>
        <row r="216">
          <cell r="B216">
            <v>43317</v>
          </cell>
        </row>
        <row r="217">
          <cell r="B217">
            <v>43318</v>
          </cell>
        </row>
        <row r="218">
          <cell r="B218">
            <v>43319</v>
          </cell>
        </row>
        <row r="219">
          <cell r="B219">
            <v>43320</v>
          </cell>
        </row>
        <row r="220">
          <cell r="B220">
            <v>43321</v>
          </cell>
        </row>
        <row r="221">
          <cell r="B221">
            <v>43322</v>
          </cell>
        </row>
        <row r="222">
          <cell r="B222">
            <v>43323</v>
          </cell>
        </row>
        <row r="223">
          <cell r="B223">
            <v>43324</v>
          </cell>
        </row>
        <row r="224">
          <cell r="B224">
            <v>43325</v>
          </cell>
        </row>
        <row r="225">
          <cell r="B225">
            <v>43326</v>
          </cell>
        </row>
        <row r="226">
          <cell r="B226">
            <v>43327</v>
          </cell>
        </row>
        <row r="227">
          <cell r="B227">
            <v>43328</v>
          </cell>
        </row>
        <row r="228">
          <cell r="B228">
            <v>43329</v>
          </cell>
        </row>
        <row r="229">
          <cell r="B229">
            <v>43330</v>
          </cell>
        </row>
        <row r="230">
          <cell r="B230">
            <v>43331</v>
          </cell>
        </row>
        <row r="231">
          <cell r="B231">
            <v>43332</v>
          </cell>
        </row>
        <row r="232">
          <cell r="B232">
            <v>43333</v>
          </cell>
        </row>
        <row r="233">
          <cell r="B233">
            <v>43334</v>
          </cell>
        </row>
        <row r="234">
          <cell r="B234">
            <v>43335</v>
          </cell>
        </row>
        <row r="235">
          <cell r="B235">
            <v>43336</v>
          </cell>
        </row>
        <row r="236">
          <cell r="B236">
            <v>43337</v>
          </cell>
        </row>
        <row r="237">
          <cell r="B237">
            <v>43338</v>
          </cell>
        </row>
        <row r="238">
          <cell r="B238">
            <v>43339</v>
          </cell>
        </row>
        <row r="239">
          <cell r="B239">
            <v>43340</v>
          </cell>
        </row>
        <row r="240">
          <cell r="B240">
            <v>43341</v>
          </cell>
        </row>
        <row r="241">
          <cell r="B241">
            <v>43342</v>
          </cell>
        </row>
        <row r="242">
          <cell r="B242">
            <v>43312</v>
          </cell>
        </row>
        <row r="243">
          <cell r="B243">
            <v>43344</v>
          </cell>
        </row>
        <row r="244">
          <cell r="B244">
            <v>43345</v>
          </cell>
        </row>
        <row r="245">
          <cell r="B245">
            <v>43346</v>
          </cell>
        </row>
        <row r="246">
          <cell r="B246">
            <v>43347</v>
          </cell>
        </row>
        <row r="247">
          <cell r="B247">
            <v>43348</v>
          </cell>
        </row>
        <row r="248">
          <cell r="B248">
            <v>43349</v>
          </cell>
        </row>
        <row r="249">
          <cell r="B249">
            <v>43350</v>
          </cell>
        </row>
        <row r="250">
          <cell r="B250">
            <v>43351</v>
          </cell>
        </row>
        <row r="251">
          <cell r="B251">
            <v>43352</v>
          </cell>
        </row>
        <row r="252">
          <cell r="B252">
            <v>43353</v>
          </cell>
        </row>
        <row r="253">
          <cell r="B253">
            <v>43354</v>
          </cell>
        </row>
        <row r="254">
          <cell r="B254">
            <v>43355</v>
          </cell>
        </row>
        <row r="255">
          <cell r="B255">
            <v>43356</v>
          </cell>
        </row>
        <row r="256">
          <cell r="B256">
            <v>43357</v>
          </cell>
        </row>
        <row r="257">
          <cell r="B257">
            <v>43358</v>
          </cell>
        </row>
        <row r="258">
          <cell r="B258">
            <v>43359</v>
          </cell>
        </row>
        <row r="259">
          <cell r="B259">
            <v>43360</v>
          </cell>
        </row>
        <row r="260">
          <cell r="B260">
            <v>43361</v>
          </cell>
        </row>
        <row r="261">
          <cell r="B261">
            <v>43362</v>
          </cell>
        </row>
        <row r="262">
          <cell r="B262">
            <v>43363</v>
          </cell>
        </row>
        <row r="263">
          <cell r="B263">
            <v>43364</v>
          </cell>
        </row>
        <row r="264">
          <cell r="B264">
            <v>43365</v>
          </cell>
        </row>
        <row r="265">
          <cell r="B265">
            <v>43366</v>
          </cell>
        </row>
        <row r="266">
          <cell r="B266">
            <v>43367</v>
          </cell>
        </row>
        <row r="267">
          <cell r="B267">
            <v>43368</v>
          </cell>
        </row>
        <row r="268">
          <cell r="B268">
            <v>43369</v>
          </cell>
        </row>
        <row r="269">
          <cell r="B269">
            <v>43370</v>
          </cell>
        </row>
        <row r="270">
          <cell r="B270">
            <v>43371</v>
          </cell>
        </row>
        <row r="271">
          <cell r="B271">
            <v>43372</v>
          </cell>
        </row>
        <row r="272">
          <cell r="B272">
            <v>43373</v>
          </cell>
        </row>
        <row r="273">
          <cell r="B273">
            <v>43343</v>
          </cell>
        </row>
        <row r="274">
          <cell r="B274">
            <v>43374</v>
          </cell>
        </row>
        <row r="275">
          <cell r="B275">
            <v>43375</v>
          </cell>
        </row>
        <row r="276">
          <cell r="B276">
            <v>43376</v>
          </cell>
        </row>
        <row r="277">
          <cell r="B277">
            <v>43377</v>
          </cell>
        </row>
        <row r="278">
          <cell r="B278">
            <v>43378</v>
          </cell>
        </row>
        <row r="279">
          <cell r="B279">
            <v>43379</v>
          </cell>
        </row>
        <row r="280">
          <cell r="B280">
            <v>43380</v>
          </cell>
        </row>
        <row r="281">
          <cell r="B281">
            <v>43381</v>
          </cell>
        </row>
        <row r="282">
          <cell r="B282">
            <v>43382</v>
          </cell>
        </row>
        <row r="283">
          <cell r="B283">
            <v>43383</v>
          </cell>
        </row>
        <row r="284">
          <cell r="B284">
            <v>43384</v>
          </cell>
        </row>
        <row r="285">
          <cell r="B285">
            <v>43385</v>
          </cell>
        </row>
        <row r="286">
          <cell r="B286">
            <v>43386</v>
          </cell>
        </row>
        <row r="287">
          <cell r="B287">
            <v>43387</v>
          </cell>
        </row>
        <row r="288">
          <cell r="B288">
            <v>43388</v>
          </cell>
        </row>
        <row r="289">
          <cell r="B289">
            <v>43389</v>
          </cell>
        </row>
        <row r="290">
          <cell r="B290">
            <v>43390</v>
          </cell>
        </row>
        <row r="291">
          <cell r="B291">
            <v>43391</v>
          </cell>
        </row>
        <row r="292">
          <cell r="B292">
            <v>43392</v>
          </cell>
        </row>
        <row r="293">
          <cell r="B293">
            <v>43393</v>
          </cell>
        </row>
        <row r="294">
          <cell r="B294">
            <v>43394</v>
          </cell>
        </row>
        <row r="295">
          <cell r="B295">
            <v>43395</v>
          </cell>
        </row>
        <row r="296">
          <cell r="B296">
            <v>43396</v>
          </cell>
        </row>
        <row r="297">
          <cell r="B297">
            <v>43397</v>
          </cell>
        </row>
        <row r="298">
          <cell r="B298">
            <v>43398</v>
          </cell>
        </row>
        <row r="299">
          <cell r="B299">
            <v>43399</v>
          </cell>
        </row>
        <row r="300">
          <cell r="B300">
            <v>43400</v>
          </cell>
        </row>
        <row r="301">
          <cell r="B301">
            <v>43401</v>
          </cell>
        </row>
        <row r="302">
          <cell r="B302">
            <v>43402</v>
          </cell>
        </row>
        <row r="303">
          <cell r="B303">
            <v>43403</v>
          </cell>
        </row>
        <row r="304">
          <cell r="B304">
            <v>43405</v>
          </cell>
        </row>
        <row r="305">
          <cell r="B305">
            <v>43406</v>
          </cell>
        </row>
        <row r="306">
          <cell r="B306">
            <v>43407</v>
          </cell>
        </row>
        <row r="307">
          <cell r="B307">
            <v>43408</v>
          </cell>
        </row>
        <row r="308">
          <cell r="B308">
            <v>43409</v>
          </cell>
        </row>
        <row r="309">
          <cell r="B309">
            <v>43410</v>
          </cell>
        </row>
        <row r="310">
          <cell r="B310">
            <v>43411</v>
          </cell>
        </row>
        <row r="311">
          <cell r="B311">
            <v>43412</v>
          </cell>
        </row>
        <row r="312">
          <cell r="B312">
            <v>43413</v>
          </cell>
        </row>
        <row r="313">
          <cell r="B313">
            <v>43414</v>
          </cell>
        </row>
        <row r="314">
          <cell r="B314">
            <v>43415</v>
          </cell>
        </row>
        <row r="315">
          <cell r="B315">
            <v>43416</v>
          </cell>
        </row>
        <row r="316">
          <cell r="B316">
            <v>43417</v>
          </cell>
        </row>
        <row r="317">
          <cell r="B317">
            <v>43418</v>
          </cell>
        </row>
        <row r="318">
          <cell r="B318">
            <v>43419</v>
          </cell>
        </row>
        <row r="319">
          <cell r="B319">
            <v>43420</v>
          </cell>
        </row>
        <row r="320">
          <cell r="B320">
            <v>43421</v>
          </cell>
        </row>
        <row r="321">
          <cell r="B321">
            <v>43422</v>
          </cell>
        </row>
        <row r="322">
          <cell r="B322">
            <v>43423</v>
          </cell>
        </row>
        <row r="323">
          <cell r="B323">
            <v>43424</v>
          </cell>
        </row>
        <row r="324">
          <cell r="B324">
            <v>43425</v>
          </cell>
        </row>
        <row r="325">
          <cell r="B325">
            <v>43426</v>
          </cell>
        </row>
        <row r="326">
          <cell r="B326">
            <v>43427</v>
          </cell>
        </row>
        <row r="327">
          <cell r="B327">
            <v>43428</v>
          </cell>
        </row>
        <row r="328">
          <cell r="B328">
            <v>43429</v>
          </cell>
        </row>
        <row r="329">
          <cell r="B329">
            <v>43430</v>
          </cell>
        </row>
        <row r="330">
          <cell r="B330">
            <v>43431</v>
          </cell>
        </row>
        <row r="331">
          <cell r="B331">
            <v>43432</v>
          </cell>
        </row>
        <row r="332">
          <cell r="B332">
            <v>43433</v>
          </cell>
        </row>
        <row r="333">
          <cell r="B333">
            <v>43434</v>
          </cell>
        </row>
        <row r="334">
          <cell r="B334">
            <v>43435</v>
          </cell>
        </row>
        <row r="335">
          <cell r="B335">
            <v>43436</v>
          </cell>
        </row>
        <row r="336">
          <cell r="B336">
            <v>43437</v>
          </cell>
        </row>
        <row r="337">
          <cell r="B337">
            <v>43438</v>
          </cell>
        </row>
        <row r="338">
          <cell r="B338">
            <v>43439</v>
          </cell>
        </row>
        <row r="339">
          <cell r="B339">
            <v>43440</v>
          </cell>
        </row>
        <row r="340">
          <cell r="B340">
            <v>43441</v>
          </cell>
        </row>
        <row r="341">
          <cell r="B341">
            <v>43442</v>
          </cell>
        </row>
        <row r="342">
          <cell r="B342">
            <v>43443</v>
          </cell>
        </row>
        <row r="343">
          <cell r="B343">
            <v>43444</v>
          </cell>
        </row>
        <row r="344">
          <cell r="B344">
            <v>43445</v>
          </cell>
        </row>
        <row r="345">
          <cell r="B345">
            <v>43446</v>
          </cell>
        </row>
        <row r="346">
          <cell r="B346">
            <v>43447</v>
          </cell>
        </row>
        <row r="347">
          <cell r="B347">
            <v>43448</v>
          </cell>
        </row>
        <row r="348">
          <cell r="B348">
            <v>43449</v>
          </cell>
        </row>
        <row r="349">
          <cell r="B349">
            <v>43450</v>
          </cell>
        </row>
        <row r="350">
          <cell r="B350">
            <v>43451</v>
          </cell>
        </row>
        <row r="351">
          <cell r="B351">
            <v>43452</v>
          </cell>
        </row>
        <row r="352">
          <cell r="B352">
            <v>43453</v>
          </cell>
        </row>
        <row r="353">
          <cell r="B353">
            <v>43454</v>
          </cell>
        </row>
        <row r="354">
          <cell r="B354">
            <v>43455</v>
          </cell>
        </row>
        <row r="355">
          <cell r="B355">
            <v>43456</v>
          </cell>
        </row>
        <row r="356">
          <cell r="B356">
            <v>43457</v>
          </cell>
        </row>
        <row r="357">
          <cell r="B357">
            <v>43458</v>
          </cell>
        </row>
        <row r="358">
          <cell r="B358">
            <v>43459</v>
          </cell>
        </row>
        <row r="359">
          <cell r="B359">
            <v>43460</v>
          </cell>
        </row>
        <row r="360">
          <cell r="B360">
            <v>43461</v>
          </cell>
        </row>
        <row r="361">
          <cell r="B361">
            <v>43462</v>
          </cell>
        </row>
        <row r="362">
          <cell r="B362">
            <v>43463</v>
          </cell>
        </row>
        <row r="363">
          <cell r="B363">
            <v>43464</v>
          </cell>
        </row>
        <row r="364">
          <cell r="B364">
            <v>43465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ésultats"/>
      <sheetName val="Exemple 1"/>
      <sheetName val="Exemple 2"/>
      <sheetName val="Janvier"/>
      <sheetName val="Février"/>
      <sheetName val="Mars"/>
      <sheetName val="Avril"/>
      <sheetName val="Mai"/>
      <sheetName val="Juin"/>
      <sheetName val="Juillet"/>
      <sheetName val="Août"/>
      <sheetName val="Septembre"/>
      <sheetName val="Octobre"/>
      <sheetName val="Novembre"/>
      <sheetName val="Décembre"/>
      <sheetName val="Paramètres"/>
      <sheetName val="Essai"/>
      <sheetName val="Essai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>
        <row r="3">
          <cell r="A3">
            <v>1</v>
          </cell>
        </row>
        <row r="18">
          <cell r="A18" t="str">
            <v>R.A.S</v>
          </cell>
        </row>
      </sheetData>
      <sheetData sheetId="16"/>
      <sheetData sheetId="17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ésultats"/>
      <sheetName val="Exemple"/>
      <sheetName val="Janvier"/>
      <sheetName val="Mars"/>
      <sheetName val="Avril"/>
      <sheetName val="Mai"/>
      <sheetName val="Février"/>
      <sheetName val="Juin"/>
      <sheetName val="Juillet"/>
      <sheetName val="Août"/>
      <sheetName val="Septembre"/>
      <sheetName val="Octobre"/>
      <sheetName val="Novembre"/>
      <sheetName val="Décembre"/>
      <sheetName val="Légende"/>
      <sheetName val="(Paramètres)"/>
      <sheetName val="Feuil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>
        <row r="3">
          <cell r="P3">
            <v>1</v>
          </cell>
        </row>
        <row r="12">
          <cell r="O12" t="str">
            <v>En cours</v>
          </cell>
        </row>
        <row r="13">
          <cell r="O13" t="str">
            <v>Finalisé</v>
          </cell>
        </row>
      </sheetData>
      <sheetData sheetId="1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D5:Y37"/>
  <sheetViews>
    <sheetView showGridLines="0" tabSelected="1" topLeftCell="D5" zoomScale="77" zoomScaleNormal="77" workbookViewId="0">
      <selection activeCell="Z20" sqref="Z20"/>
    </sheetView>
  </sheetViews>
  <sheetFormatPr baseColWidth="10" defaultRowHeight="15" x14ac:dyDescent="0.25"/>
  <cols>
    <col min="6" max="6" width="15.140625" customWidth="1"/>
    <col min="8" max="12" width="7.85546875" customWidth="1"/>
    <col min="13" max="13" width="7.7109375" customWidth="1"/>
    <col min="14" max="16" width="7.85546875" customWidth="1"/>
    <col min="17" max="17" width="7.5703125" customWidth="1"/>
    <col min="18" max="19" width="7.85546875" customWidth="1"/>
    <col min="22" max="22" width="12.42578125" customWidth="1"/>
  </cols>
  <sheetData>
    <row r="5" spans="4:25" x14ac:dyDescent="0.25">
      <c r="Y5" s="16"/>
    </row>
    <row r="6" spans="4:25" x14ac:dyDescent="0.25">
      <c r="Y6" s="16"/>
    </row>
    <row r="7" spans="4:25" x14ac:dyDescent="0.25">
      <c r="Y7" s="17" t="s">
        <v>25</v>
      </c>
    </row>
    <row r="8" spans="4:25" x14ac:dyDescent="0.25">
      <c r="Y8" s="16"/>
    </row>
    <row r="9" spans="4:25" x14ac:dyDescent="0.25">
      <c r="D9" s="1" t="s">
        <v>14</v>
      </c>
      <c r="E9" s="1" t="s">
        <v>4</v>
      </c>
      <c r="F9" s="2">
        <v>43154</v>
      </c>
      <c r="G9" s="1" t="s">
        <v>5</v>
      </c>
      <c r="H9" s="3" t="str">
        <f t="shared" ref="H9:H27" si="0">IF(AND(U9&gt;=1,U9&lt;=99999),"3",IF(AND(U9&gt;=300000),"3",""))</f>
        <v>3</v>
      </c>
      <c r="I9" s="3" t="str">
        <f t="shared" ref="I9:I27" si="1">IF(AND(U9&gt;=100000,U9&lt;=299999),"3","")</f>
        <v/>
      </c>
      <c r="J9" s="3" t="str">
        <f t="shared" ref="J9:J27" si="2">IF(AND(U9&gt;=100000,U9&lt;=299999),"3","")</f>
        <v/>
      </c>
      <c r="K9" s="4" t="s">
        <v>6</v>
      </c>
      <c r="L9" s="4" t="str">
        <f t="shared" ref="L9:L27" si="3">IF(U9&gt;=300000,"3","")</f>
        <v/>
      </c>
      <c r="M9" s="4" t="str">
        <f t="shared" ref="M9:M27" si="4">IF(U9&gt;=300000,"3","")</f>
        <v/>
      </c>
      <c r="N9" s="3"/>
      <c r="O9" s="3"/>
      <c r="P9" s="3"/>
      <c r="Q9" s="4" t="str">
        <f t="shared" ref="Q9:Q27" si="5">IF(U9&gt;=100000,"3","")</f>
        <v/>
      </c>
      <c r="R9" s="4" t="s">
        <v>2</v>
      </c>
      <c r="S9" s="4" t="str">
        <f t="shared" ref="S9:S20" si="6">IF(AND(U9&gt;=1,U9&lt;=99999),"3","")</f>
        <v>3</v>
      </c>
      <c r="T9" s="5">
        <v>50000</v>
      </c>
      <c r="U9" s="6">
        <v>35000</v>
      </c>
      <c r="V9" s="7" t="s">
        <v>7</v>
      </c>
      <c r="W9" s="6" t="s">
        <v>13</v>
      </c>
      <c r="X9" s="6" t="str">
        <f t="shared" ref="X9:X16" si="7">IF(W9="Signé 100%",U9,IF(W9="Reporté","RIEN",IF(W9="Abandon","0",IF(ISBLANK(W9),"",IF(W9="En cours…","R.A.S","")))))</f>
        <v>R.A.S</v>
      </c>
      <c r="Y9" s="17"/>
    </row>
    <row r="10" spans="4:25" x14ac:dyDescent="0.25">
      <c r="D10" s="1" t="s">
        <v>15</v>
      </c>
      <c r="E10" s="1" t="s">
        <v>4</v>
      </c>
      <c r="F10" s="2">
        <v>43180</v>
      </c>
      <c r="G10" s="1" t="s">
        <v>1</v>
      </c>
      <c r="H10" s="3" t="str">
        <f t="shared" si="0"/>
        <v>3</v>
      </c>
      <c r="I10" s="3" t="str">
        <f t="shared" si="1"/>
        <v/>
      </c>
      <c r="J10" s="3" t="str">
        <f t="shared" si="2"/>
        <v/>
      </c>
      <c r="K10" s="4" t="s">
        <v>6</v>
      </c>
      <c r="L10" s="4" t="str">
        <f t="shared" si="3"/>
        <v/>
      </c>
      <c r="M10" s="4" t="str">
        <f t="shared" si="4"/>
        <v/>
      </c>
      <c r="N10" s="3"/>
      <c r="O10" s="3"/>
      <c r="P10" s="3"/>
      <c r="Q10" s="4" t="str">
        <f t="shared" si="5"/>
        <v/>
      </c>
      <c r="R10" s="4" t="str">
        <f t="shared" ref="R10:R27" si="8">IF(AND(U10&gt;=1,U10&lt;=99999),"3","")</f>
        <v>3</v>
      </c>
      <c r="S10" s="4" t="str">
        <f t="shared" si="6"/>
        <v>3</v>
      </c>
      <c r="T10" s="5">
        <v>20000</v>
      </c>
      <c r="U10" s="6">
        <v>20000</v>
      </c>
      <c r="V10" s="7" t="s">
        <v>3</v>
      </c>
      <c r="W10" s="6" t="str">
        <f t="shared" ref="W10:W27" si="9">IF(U10&gt;1,"En cours…", "")</f>
        <v>En cours…</v>
      </c>
      <c r="X10" s="6" t="str">
        <f t="shared" si="7"/>
        <v>R.A.S</v>
      </c>
      <c r="Y10" s="16"/>
    </row>
    <row r="11" spans="4:25" x14ac:dyDescent="0.25">
      <c r="D11" s="1" t="s">
        <v>16</v>
      </c>
      <c r="E11" s="1" t="s">
        <v>0</v>
      </c>
      <c r="F11" s="2">
        <v>43197</v>
      </c>
      <c r="G11" s="1" t="s">
        <v>5</v>
      </c>
      <c r="H11" s="3" t="str">
        <f t="shared" si="0"/>
        <v>3</v>
      </c>
      <c r="I11" s="3" t="str">
        <f t="shared" si="1"/>
        <v/>
      </c>
      <c r="J11" s="3" t="str">
        <f t="shared" si="2"/>
        <v/>
      </c>
      <c r="K11" s="4"/>
      <c r="L11" s="4" t="str">
        <f t="shared" si="3"/>
        <v/>
      </c>
      <c r="M11" s="4" t="str">
        <f t="shared" si="4"/>
        <v/>
      </c>
      <c r="N11" s="3"/>
      <c r="O11" s="3"/>
      <c r="P11" s="3"/>
      <c r="Q11" s="4" t="str">
        <f t="shared" si="5"/>
        <v/>
      </c>
      <c r="R11" s="4" t="str">
        <f t="shared" si="8"/>
        <v>3</v>
      </c>
      <c r="S11" s="4" t="str">
        <f t="shared" si="6"/>
        <v>3</v>
      </c>
      <c r="T11" s="6">
        <v>7500</v>
      </c>
      <c r="U11" s="6">
        <v>7500</v>
      </c>
      <c r="V11" s="7" t="s">
        <v>8</v>
      </c>
      <c r="W11" s="6" t="str">
        <f t="shared" si="9"/>
        <v>En cours…</v>
      </c>
      <c r="X11" s="6" t="str">
        <f t="shared" si="7"/>
        <v>R.A.S</v>
      </c>
      <c r="Y11" s="16"/>
    </row>
    <row r="12" spans="4:25" x14ac:dyDescent="0.25">
      <c r="D12" s="1" t="s">
        <v>17</v>
      </c>
      <c r="E12" s="1" t="s">
        <v>4</v>
      </c>
      <c r="F12" s="2">
        <v>43212</v>
      </c>
      <c r="G12" s="1" t="s">
        <v>1</v>
      </c>
      <c r="H12" s="3" t="str">
        <f t="shared" si="0"/>
        <v>3</v>
      </c>
      <c r="I12" s="3" t="str">
        <f t="shared" si="1"/>
        <v/>
      </c>
      <c r="J12" s="3" t="str">
        <f t="shared" si="2"/>
        <v/>
      </c>
      <c r="K12" s="4"/>
      <c r="L12" s="4" t="str">
        <f t="shared" si="3"/>
        <v/>
      </c>
      <c r="M12" s="4" t="str">
        <f t="shared" si="4"/>
        <v/>
      </c>
      <c r="N12" s="3"/>
      <c r="O12" s="3"/>
      <c r="P12" s="3"/>
      <c r="Q12" s="4" t="str">
        <f t="shared" si="5"/>
        <v/>
      </c>
      <c r="R12" s="4" t="str">
        <f t="shared" si="8"/>
        <v>3</v>
      </c>
      <c r="S12" s="4" t="str">
        <f t="shared" si="6"/>
        <v>3</v>
      </c>
      <c r="T12" s="5">
        <v>5000</v>
      </c>
      <c r="U12" s="6">
        <v>5000</v>
      </c>
      <c r="V12" s="7" t="s">
        <v>8</v>
      </c>
      <c r="W12" s="6" t="str">
        <f t="shared" si="9"/>
        <v>En cours…</v>
      </c>
      <c r="X12" s="6" t="str">
        <f t="shared" si="7"/>
        <v>R.A.S</v>
      </c>
      <c r="Y12" s="16"/>
    </row>
    <row r="13" spans="4:25" x14ac:dyDescent="0.25">
      <c r="D13" s="1" t="s">
        <v>18</v>
      </c>
      <c r="E13" s="1" t="s">
        <v>0</v>
      </c>
      <c r="F13" s="2">
        <v>43216</v>
      </c>
      <c r="G13" s="1" t="s">
        <v>1</v>
      </c>
      <c r="H13" s="3" t="s">
        <v>2</v>
      </c>
      <c r="I13" s="3" t="str">
        <f t="shared" si="1"/>
        <v/>
      </c>
      <c r="J13" s="3" t="str">
        <f t="shared" si="2"/>
        <v/>
      </c>
      <c r="K13" s="4"/>
      <c r="L13" s="4" t="s">
        <v>2</v>
      </c>
      <c r="M13" s="4" t="str">
        <f t="shared" si="4"/>
        <v>3</v>
      </c>
      <c r="N13" s="3"/>
      <c r="O13" s="3"/>
      <c r="P13" s="3"/>
      <c r="Q13" s="4" t="s">
        <v>2</v>
      </c>
      <c r="R13" s="4" t="str">
        <f t="shared" si="8"/>
        <v/>
      </c>
      <c r="S13" s="4" t="str">
        <f t="shared" si="6"/>
        <v/>
      </c>
      <c r="T13" s="6">
        <v>500000</v>
      </c>
      <c r="U13" s="6">
        <v>300000</v>
      </c>
      <c r="V13" s="7" t="s">
        <v>9</v>
      </c>
      <c r="W13" s="6" t="str">
        <f t="shared" si="9"/>
        <v>En cours…</v>
      </c>
      <c r="X13" s="6" t="str">
        <f t="shared" si="7"/>
        <v>R.A.S</v>
      </c>
      <c r="Y13" s="16"/>
    </row>
    <row r="14" spans="4:25" x14ac:dyDescent="0.25">
      <c r="D14" s="1" t="s">
        <v>19</v>
      </c>
      <c r="E14" s="1" t="s">
        <v>4</v>
      </c>
      <c r="F14" s="2">
        <v>43231</v>
      </c>
      <c r="G14" s="1" t="s">
        <v>10</v>
      </c>
      <c r="H14" s="3" t="str">
        <f t="shared" ref="H14:H27" si="10">IF(AND(U14&gt;=1,U14&lt;=99999),"3",IF(AND(U14&gt;=300000),"3",""))</f>
        <v>3</v>
      </c>
      <c r="I14" s="3" t="str">
        <f t="shared" si="1"/>
        <v/>
      </c>
      <c r="J14" s="3" t="str">
        <f t="shared" si="2"/>
        <v/>
      </c>
      <c r="K14" s="4"/>
      <c r="L14" s="4" t="str">
        <f t="shared" ref="L14:L27" si="11">IF(U14&gt;=300000,"3","")</f>
        <v/>
      </c>
      <c r="M14" s="4" t="str">
        <f t="shared" si="4"/>
        <v/>
      </c>
      <c r="N14" s="3"/>
      <c r="O14" s="3"/>
      <c r="P14" s="3"/>
      <c r="Q14" s="4" t="str">
        <f t="shared" ref="Q14:Q27" si="12">IF(U14&gt;=100000,"3","")</f>
        <v/>
      </c>
      <c r="R14" s="4" t="str">
        <f t="shared" si="8"/>
        <v>3</v>
      </c>
      <c r="S14" s="4" t="str">
        <f t="shared" si="6"/>
        <v>3</v>
      </c>
      <c r="T14" s="6">
        <v>15000</v>
      </c>
      <c r="U14" s="6">
        <v>10000</v>
      </c>
      <c r="V14" s="7" t="s">
        <v>8</v>
      </c>
      <c r="W14" s="6" t="str">
        <f t="shared" si="9"/>
        <v>En cours…</v>
      </c>
      <c r="X14" s="6" t="str">
        <f t="shared" si="7"/>
        <v>R.A.S</v>
      </c>
      <c r="Y14" s="16"/>
    </row>
    <row r="15" spans="4:25" x14ac:dyDescent="0.25">
      <c r="D15" s="1" t="s">
        <v>20</v>
      </c>
      <c r="E15" s="1" t="s">
        <v>4</v>
      </c>
      <c r="F15" s="2">
        <v>43252</v>
      </c>
      <c r="G15" s="1" t="s">
        <v>10</v>
      </c>
      <c r="H15" s="3" t="str">
        <f t="shared" si="10"/>
        <v/>
      </c>
      <c r="I15" s="3" t="str">
        <f t="shared" si="1"/>
        <v>3</v>
      </c>
      <c r="J15" s="3" t="str">
        <f t="shared" si="2"/>
        <v>3</v>
      </c>
      <c r="K15" s="4"/>
      <c r="L15" s="4" t="str">
        <f t="shared" si="11"/>
        <v/>
      </c>
      <c r="M15" s="4" t="str">
        <f t="shared" si="4"/>
        <v/>
      </c>
      <c r="N15" s="3"/>
      <c r="O15" s="3"/>
      <c r="P15" s="3"/>
      <c r="Q15" s="4" t="str">
        <f t="shared" si="12"/>
        <v>3</v>
      </c>
      <c r="R15" s="4" t="str">
        <f t="shared" si="8"/>
        <v/>
      </c>
      <c r="S15" s="4" t="str">
        <f t="shared" si="6"/>
        <v/>
      </c>
      <c r="T15" s="5">
        <v>150000</v>
      </c>
      <c r="U15" s="6">
        <v>100000</v>
      </c>
      <c r="V15" s="7" t="s">
        <v>7</v>
      </c>
      <c r="W15" s="6" t="str">
        <f t="shared" si="9"/>
        <v>En cours…</v>
      </c>
      <c r="X15" s="6" t="str">
        <f t="shared" si="7"/>
        <v>R.A.S</v>
      </c>
      <c r="Y15" s="16"/>
    </row>
    <row r="16" spans="4:25" x14ac:dyDescent="0.25">
      <c r="D16" s="1" t="s">
        <v>21</v>
      </c>
      <c r="E16" s="1" t="s">
        <v>4</v>
      </c>
      <c r="F16" s="2">
        <v>43260</v>
      </c>
      <c r="G16" s="1" t="s">
        <v>5</v>
      </c>
      <c r="H16" s="3" t="str">
        <f t="shared" si="10"/>
        <v>3</v>
      </c>
      <c r="I16" s="3" t="str">
        <f t="shared" si="1"/>
        <v/>
      </c>
      <c r="J16" s="3" t="str">
        <f t="shared" si="2"/>
        <v/>
      </c>
      <c r="K16" s="4"/>
      <c r="L16" s="4" t="str">
        <f t="shared" si="11"/>
        <v>3</v>
      </c>
      <c r="M16" s="4" t="str">
        <f t="shared" si="4"/>
        <v>3</v>
      </c>
      <c r="N16" s="3"/>
      <c r="O16" s="3"/>
      <c r="P16" s="3"/>
      <c r="Q16" s="4" t="str">
        <f t="shared" si="12"/>
        <v>3</v>
      </c>
      <c r="R16" s="4" t="str">
        <f t="shared" si="8"/>
        <v/>
      </c>
      <c r="S16" s="4" t="str">
        <f t="shared" si="6"/>
        <v/>
      </c>
      <c r="T16" s="5">
        <v>1000000</v>
      </c>
      <c r="U16" s="6">
        <v>1000000</v>
      </c>
      <c r="V16" s="8" t="s">
        <v>7</v>
      </c>
      <c r="W16" s="6" t="str">
        <f t="shared" si="9"/>
        <v>En cours…</v>
      </c>
      <c r="X16" s="6" t="str">
        <f t="shared" si="7"/>
        <v>R.A.S</v>
      </c>
      <c r="Y16" s="16"/>
    </row>
    <row r="17" spans="4:25" x14ac:dyDescent="0.25">
      <c r="D17" s="1" t="s">
        <v>11</v>
      </c>
      <c r="E17" s="1" t="s">
        <v>4</v>
      </c>
      <c r="F17" s="2">
        <v>43231</v>
      </c>
      <c r="G17" s="1" t="s">
        <v>5</v>
      </c>
      <c r="H17" s="3" t="s">
        <v>2</v>
      </c>
      <c r="I17" s="3" t="str">
        <f>IF(AND(U17&gt;=100000,U17&lt;=299999),"3","")</f>
        <v/>
      </c>
      <c r="J17" s="3" t="str">
        <f>IF(AND(U17&gt;=100000,U17&lt;=299999),"3","")</f>
        <v/>
      </c>
      <c r="K17" s="4"/>
      <c r="L17" s="4" t="str">
        <f t="shared" si="11"/>
        <v/>
      </c>
      <c r="M17" s="4" t="str">
        <f>IF(U17&gt;=300000,"3","")</f>
        <v/>
      </c>
      <c r="N17" s="3"/>
      <c r="O17" s="3"/>
      <c r="P17" s="3"/>
      <c r="Q17" s="4" t="str">
        <f t="shared" si="12"/>
        <v/>
      </c>
      <c r="R17" s="4" t="s">
        <v>2</v>
      </c>
      <c r="S17" s="4" t="str">
        <f t="shared" si="6"/>
        <v>3</v>
      </c>
      <c r="T17" s="5">
        <v>15000</v>
      </c>
      <c r="U17" s="5">
        <v>15000</v>
      </c>
      <c r="V17" s="8" t="s">
        <v>8</v>
      </c>
      <c r="W17" s="6" t="str">
        <f t="shared" si="9"/>
        <v>En cours…</v>
      </c>
      <c r="X17" s="6" t="str">
        <f>IF(W17="Signé 100%",U17,IF(W17="Reporté","RIEN",IF(W17="Abandon","0",IF(ISBLANK(W17),"",IF(W17="En cours…","R.A.S","")))))</f>
        <v>R.A.S</v>
      </c>
      <c r="Y17" s="16"/>
    </row>
    <row r="18" spans="4:25" x14ac:dyDescent="0.25">
      <c r="D18" s="1" t="s">
        <v>22</v>
      </c>
      <c r="E18" s="1" t="s">
        <v>0</v>
      </c>
      <c r="F18" s="2">
        <v>43243</v>
      </c>
      <c r="G18" s="1" t="s">
        <v>5</v>
      </c>
      <c r="H18" s="3" t="str">
        <f t="shared" ref="H18:H22" si="13">IF(AND(U18&gt;=1,U18&lt;=99999),"3",IF(AND(U18&gt;=300000),"3",""))</f>
        <v>3</v>
      </c>
      <c r="I18" s="3" t="str">
        <f t="shared" ref="I18:I22" si="14">IF(AND(U18&gt;=100000,U18&lt;=299999),"3","")</f>
        <v/>
      </c>
      <c r="J18" s="3" t="str">
        <f t="shared" ref="J18:J22" si="15">IF(AND(U18&gt;=100000,U18&lt;=299999),"3","")</f>
        <v/>
      </c>
      <c r="K18" s="4"/>
      <c r="L18" s="4" t="str">
        <f t="shared" si="11"/>
        <v/>
      </c>
      <c r="M18" s="4" t="str">
        <f t="shared" ref="M18:M22" si="16">IF(U18&gt;=300000,"3","")</f>
        <v/>
      </c>
      <c r="N18" s="3"/>
      <c r="O18" s="3"/>
      <c r="P18" s="3"/>
      <c r="Q18" s="4" t="s">
        <v>6</v>
      </c>
      <c r="R18" s="4" t="str">
        <f t="shared" ref="R18:R22" si="17">IF(AND(U18&gt;=1,U18&lt;=99999),"3","")</f>
        <v>3</v>
      </c>
      <c r="S18" s="4" t="str">
        <f t="shared" si="6"/>
        <v>3</v>
      </c>
      <c r="T18" s="5">
        <v>7500</v>
      </c>
      <c r="U18" s="5">
        <v>7500</v>
      </c>
      <c r="V18" s="8" t="s">
        <v>3</v>
      </c>
      <c r="W18" s="6" t="str">
        <f t="shared" si="9"/>
        <v>En cours…</v>
      </c>
      <c r="X18" s="6" t="str">
        <f t="shared" ref="X18:X27" si="18">IF(W18="Signé 100%",U18,IF(W18="Reporté","RIEN",IF(W18="Abandon","0",IF(ISBLANK(W18),"",IF(W18="En cours…","R.A.S","")))))</f>
        <v>R.A.S</v>
      </c>
      <c r="Y18" s="16"/>
    </row>
    <row r="19" spans="4:25" x14ac:dyDescent="0.25">
      <c r="D19" s="1" t="s">
        <v>23</v>
      </c>
      <c r="E19" s="1" t="s">
        <v>4</v>
      </c>
      <c r="F19" s="2">
        <v>43250</v>
      </c>
      <c r="G19" s="1" t="s">
        <v>1</v>
      </c>
      <c r="H19" s="3" t="str">
        <f t="shared" si="13"/>
        <v/>
      </c>
      <c r="I19" s="3" t="str">
        <f t="shared" si="14"/>
        <v>3</v>
      </c>
      <c r="J19" s="3" t="str">
        <f t="shared" si="15"/>
        <v>3</v>
      </c>
      <c r="K19" s="4"/>
      <c r="L19" s="4" t="str">
        <f t="shared" si="11"/>
        <v/>
      </c>
      <c r="M19" s="4" t="str">
        <f t="shared" si="16"/>
        <v/>
      </c>
      <c r="N19" s="3"/>
      <c r="O19" s="3"/>
      <c r="P19" s="3"/>
      <c r="Q19" s="4" t="str">
        <f t="shared" ref="Q19:Q27" si="19">IF(U19&gt;=100000,"3","")</f>
        <v>3</v>
      </c>
      <c r="R19" s="4" t="str">
        <f t="shared" si="17"/>
        <v/>
      </c>
      <c r="S19" s="4" t="str">
        <f t="shared" si="6"/>
        <v/>
      </c>
      <c r="T19" s="5">
        <v>200000</v>
      </c>
      <c r="U19" s="5">
        <v>100000</v>
      </c>
      <c r="V19" s="8" t="s">
        <v>7</v>
      </c>
      <c r="W19" s="6" t="str">
        <f t="shared" si="9"/>
        <v>En cours…</v>
      </c>
      <c r="X19" s="6" t="str">
        <f t="shared" si="18"/>
        <v>R.A.S</v>
      </c>
      <c r="Y19" s="16"/>
    </row>
    <row r="20" spans="4:25" x14ac:dyDescent="0.25">
      <c r="D20" s="1" t="s">
        <v>24</v>
      </c>
      <c r="E20" s="1" t="s">
        <v>4</v>
      </c>
      <c r="F20" s="2">
        <v>43255</v>
      </c>
      <c r="G20" s="1" t="s">
        <v>1</v>
      </c>
      <c r="H20" s="3" t="str">
        <f t="shared" si="13"/>
        <v>3</v>
      </c>
      <c r="I20" s="3" t="str">
        <f t="shared" si="14"/>
        <v/>
      </c>
      <c r="J20" s="3" t="str">
        <f t="shared" si="15"/>
        <v/>
      </c>
      <c r="K20" s="4"/>
      <c r="L20" s="4" t="str">
        <f t="shared" si="11"/>
        <v/>
      </c>
      <c r="M20" s="4" t="str">
        <f t="shared" si="16"/>
        <v/>
      </c>
      <c r="N20" s="3"/>
      <c r="O20" s="3"/>
      <c r="P20" s="3"/>
      <c r="Q20" s="4" t="str">
        <f t="shared" si="19"/>
        <v/>
      </c>
      <c r="R20" s="4" t="str">
        <f t="shared" si="17"/>
        <v>3</v>
      </c>
      <c r="S20" s="4" t="str">
        <f>IF(AND(U20&gt;=1,U20&lt;=99999),"3","")</f>
        <v>3</v>
      </c>
      <c r="T20" s="6">
        <v>4500</v>
      </c>
      <c r="U20" s="5">
        <v>4500</v>
      </c>
      <c r="V20" s="8" t="s">
        <v>8</v>
      </c>
      <c r="W20" s="6" t="str">
        <f t="shared" si="9"/>
        <v>En cours…</v>
      </c>
      <c r="X20" s="6" t="str">
        <f t="shared" si="18"/>
        <v>R.A.S</v>
      </c>
      <c r="Y20" s="16"/>
    </row>
    <row r="21" spans="4:25" x14ac:dyDescent="0.25">
      <c r="D21" s="1"/>
      <c r="E21" s="1"/>
      <c r="F21" s="2"/>
      <c r="G21" s="1"/>
      <c r="H21" s="3" t="str">
        <f t="shared" si="13"/>
        <v/>
      </c>
      <c r="I21" s="3" t="str">
        <f t="shared" si="14"/>
        <v/>
      </c>
      <c r="J21" s="3" t="str">
        <f t="shared" si="15"/>
        <v/>
      </c>
      <c r="K21" s="4"/>
      <c r="L21" s="4" t="str">
        <f t="shared" si="11"/>
        <v/>
      </c>
      <c r="M21" s="4" t="str">
        <f t="shared" si="16"/>
        <v/>
      </c>
      <c r="N21" s="3"/>
      <c r="O21" s="3"/>
      <c r="P21" s="3"/>
      <c r="Q21" s="4" t="str">
        <f t="shared" si="19"/>
        <v/>
      </c>
      <c r="R21" s="4" t="str">
        <f t="shared" si="17"/>
        <v/>
      </c>
      <c r="S21" s="4" t="str">
        <f t="shared" ref="S21:S22" si="20">IF(AND(U21&gt;=1,U21&lt;=99999),"3","")</f>
        <v/>
      </c>
      <c r="T21" s="5"/>
      <c r="U21" s="5"/>
      <c r="V21" s="8"/>
      <c r="W21" s="6"/>
      <c r="X21" s="6" t="str">
        <f t="shared" si="18"/>
        <v/>
      </c>
      <c r="Y21" s="16"/>
    </row>
    <row r="22" spans="4:25" x14ac:dyDescent="0.25">
      <c r="D22" s="1"/>
      <c r="E22" s="1"/>
      <c r="F22" s="2"/>
      <c r="G22" s="1"/>
      <c r="H22" s="3" t="str">
        <f t="shared" si="13"/>
        <v/>
      </c>
      <c r="I22" s="3" t="str">
        <f t="shared" si="14"/>
        <v/>
      </c>
      <c r="J22" s="3" t="str">
        <f t="shared" si="15"/>
        <v/>
      </c>
      <c r="K22" s="4"/>
      <c r="L22" s="4" t="str">
        <f t="shared" si="11"/>
        <v/>
      </c>
      <c r="M22" s="4" t="str">
        <f t="shared" si="16"/>
        <v/>
      </c>
      <c r="N22" s="3"/>
      <c r="O22" s="3"/>
      <c r="P22" s="3"/>
      <c r="Q22" s="4" t="str">
        <f t="shared" si="19"/>
        <v/>
      </c>
      <c r="R22" s="4" t="str">
        <f t="shared" si="17"/>
        <v/>
      </c>
      <c r="S22" s="4" t="str">
        <f t="shared" si="20"/>
        <v/>
      </c>
      <c r="T22" s="5"/>
      <c r="U22" s="5"/>
      <c r="V22" s="8"/>
      <c r="W22" s="6"/>
      <c r="X22" s="6" t="str">
        <f t="shared" si="18"/>
        <v/>
      </c>
      <c r="Y22" s="16"/>
    </row>
    <row r="23" spans="4:25" x14ac:dyDescent="0.25">
      <c r="D23" s="1"/>
      <c r="E23" s="1"/>
      <c r="F23" s="2"/>
      <c r="G23" s="1"/>
      <c r="H23" s="3"/>
      <c r="I23" s="3"/>
      <c r="J23" s="3"/>
      <c r="K23" s="4"/>
      <c r="L23" s="4"/>
      <c r="M23" s="4"/>
      <c r="N23" s="3"/>
      <c r="O23" s="3"/>
      <c r="P23" s="3"/>
      <c r="Q23" s="4"/>
      <c r="R23" s="4"/>
      <c r="S23" s="4"/>
      <c r="T23" s="5"/>
      <c r="U23" s="5"/>
      <c r="V23" s="8"/>
      <c r="W23" s="6" t="str">
        <f t="shared" ref="W23:W27" si="21">IF(U23&gt;1,"En cours…", "")</f>
        <v/>
      </c>
      <c r="X23" s="6" t="str">
        <f t="shared" si="18"/>
        <v/>
      </c>
      <c r="Y23" s="17" t="s">
        <v>25</v>
      </c>
    </row>
    <row r="24" spans="4:25" x14ac:dyDescent="0.25">
      <c r="D24" s="1"/>
      <c r="E24" s="1"/>
      <c r="F24" s="2"/>
      <c r="G24" s="1"/>
      <c r="H24" s="3"/>
      <c r="I24" s="3"/>
      <c r="J24" s="3"/>
      <c r="K24" s="4"/>
      <c r="L24" s="4"/>
      <c r="M24" s="4"/>
      <c r="N24" s="3"/>
      <c r="O24" s="3"/>
      <c r="P24" s="3"/>
      <c r="Q24" s="4"/>
      <c r="R24" s="4"/>
      <c r="S24" s="4"/>
      <c r="T24" s="6"/>
      <c r="U24" s="5"/>
      <c r="V24" s="8"/>
      <c r="W24" s="6" t="str">
        <f t="shared" si="21"/>
        <v/>
      </c>
      <c r="X24" s="6" t="str">
        <f t="shared" si="18"/>
        <v/>
      </c>
      <c r="Y24" s="17" t="s">
        <v>25</v>
      </c>
    </row>
    <row r="25" spans="4:25" x14ac:dyDescent="0.25">
      <c r="D25" s="1"/>
      <c r="E25" s="1"/>
      <c r="F25" s="2"/>
      <c r="G25" s="1"/>
      <c r="H25" s="3"/>
      <c r="I25" s="3"/>
      <c r="J25" s="3"/>
      <c r="K25" s="4"/>
      <c r="L25" s="4"/>
      <c r="M25" s="4"/>
      <c r="N25" s="3"/>
      <c r="O25" s="3"/>
      <c r="P25" s="3"/>
      <c r="Q25" s="4"/>
      <c r="R25" s="4"/>
      <c r="S25" s="4"/>
      <c r="T25" s="5"/>
      <c r="U25" s="5"/>
      <c r="V25" s="8"/>
      <c r="W25" s="6" t="str">
        <f t="shared" si="21"/>
        <v/>
      </c>
      <c r="X25" s="6" t="str">
        <f t="shared" si="18"/>
        <v/>
      </c>
      <c r="Y25" s="17" t="s">
        <v>25</v>
      </c>
    </row>
    <row r="26" spans="4:25" x14ac:dyDescent="0.25">
      <c r="D26" s="1"/>
      <c r="E26" s="1"/>
      <c r="F26" s="2"/>
      <c r="G26" s="1"/>
      <c r="H26" s="3" t="str">
        <f t="shared" ref="H26:H27" si="22">IF(AND(U26&gt;=1,U26&lt;=99999),"3",IF(AND(U26&gt;=300000),"3",""))</f>
        <v/>
      </c>
      <c r="I26" s="3" t="str">
        <f t="shared" ref="I26:I27" si="23">IF(AND(U26&gt;=100000,U26&lt;=299999),"3","")</f>
        <v/>
      </c>
      <c r="J26" s="3" t="str">
        <f t="shared" ref="J26:J27" si="24">IF(AND(U26&gt;=100000,U26&lt;=299999),"3","")</f>
        <v/>
      </c>
      <c r="K26" s="4"/>
      <c r="L26" s="4" t="str">
        <f t="shared" ref="L26:L27" si="25">IF(U26&gt;=300000,"3","")</f>
        <v/>
      </c>
      <c r="M26" s="4" t="str">
        <f t="shared" ref="M26:M27" si="26">IF(U26&gt;=300000,"3","")</f>
        <v/>
      </c>
      <c r="N26" s="3"/>
      <c r="O26" s="3"/>
      <c r="P26" s="3"/>
      <c r="Q26" s="4" t="str">
        <f t="shared" ref="Q26:Q27" si="27">IF(U26&gt;=100000,"3","")</f>
        <v/>
      </c>
      <c r="R26" s="4" t="str">
        <f t="shared" ref="R26:R27" si="28">IF(AND(U26&gt;=1,U26&lt;=99999),"3","")</f>
        <v/>
      </c>
      <c r="S26" s="4" t="str">
        <f t="shared" ref="S26:S27" si="29">IF(AND(U26&gt;=1,U26&lt;=99999),"3","")</f>
        <v/>
      </c>
      <c r="T26" s="5"/>
      <c r="U26" s="5"/>
      <c r="V26" s="8"/>
      <c r="W26" s="6" t="str">
        <f t="shared" si="21"/>
        <v/>
      </c>
      <c r="X26" s="6" t="str">
        <f t="shared" si="18"/>
        <v/>
      </c>
      <c r="Y26" s="17" t="s">
        <v>25</v>
      </c>
    </row>
    <row r="27" spans="4:25" x14ac:dyDescent="0.25">
      <c r="D27" s="1"/>
      <c r="E27" s="1"/>
      <c r="F27" s="2"/>
      <c r="G27" s="1"/>
      <c r="H27" s="3" t="str">
        <f t="shared" si="22"/>
        <v/>
      </c>
      <c r="I27" s="3" t="str">
        <f t="shared" si="23"/>
        <v/>
      </c>
      <c r="J27" s="3" t="str">
        <f t="shared" si="24"/>
        <v/>
      </c>
      <c r="K27" s="4"/>
      <c r="L27" s="4" t="str">
        <f t="shared" si="25"/>
        <v/>
      </c>
      <c r="M27" s="4" t="str">
        <f t="shared" si="26"/>
        <v/>
      </c>
      <c r="N27" s="3"/>
      <c r="O27" s="3"/>
      <c r="P27" s="3"/>
      <c r="Q27" s="4" t="str">
        <f t="shared" si="27"/>
        <v/>
      </c>
      <c r="R27" s="4" t="str">
        <f t="shared" si="28"/>
        <v/>
      </c>
      <c r="S27" s="4" t="str">
        <f t="shared" si="29"/>
        <v/>
      </c>
      <c r="T27" s="5"/>
      <c r="U27" s="6"/>
      <c r="V27" s="8"/>
      <c r="W27" s="6" t="str">
        <f t="shared" si="21"/>
        <v/>
      </c>
      <c r="X27" s="6" t="str">
        <f t="shared" si="18"/>
        <v/>
      </c>
      <c r="Y27" s="17" t="s">
        <v>25</v>
      </c>
    </row>
    <row r="28" spans="4:25" x14ac:dyDescent="0.25">
      <c r="D28" s="1"/>
      <c r="E28" s="1"/>
      <c r="F28" s="2"/>
      <c r="G28" s="1"/>
      <c r="H28" s="3" t="str">
        <f t="shared" ref="H9:H28" si="30">IF(AND(U28&gt;=1,U28&lt;=99999),"3",IF(AND(U28&gt;=300000),"3",""))</f>
        <v/>
      </c>
      <c r="I28" s="3" t="str">
        <f t="shared" ref="I10:I28" si="31">IF(AND(U28&gt;=100000,U28&lt;=299999),"3","")</f>
        <v/>
      </c>
      <c r="J28" s="3" t="str">
        <f t="shared" ref="J9:J28" si="32">IF(AND(U28&gt;=100000,U28&lt;=299999),"3","")</f>
        <v/>
      </c>
      <c r="K28" s="4"/>
      <c r="L28" s="4" t="str">
        <f t="shared" ref="L9:L28" si="33">IF(U28&gt;=300000,"3","")</f>
        <v/>
      </c>
      <c r="M28" s="4" t="str">
        <f t="shared" ref="M9:M28" si="34">IF(U28&gt;=300000,"3","")</f>
        <v/>
      </c>
      <c r="N28" s="3"/>
      <c r="O28" s="3"/>
      <c r="P28" s="3"/>
      <c r="Q28" s="4" t="str">
        <f t="shared" ref="Q10:Q28" si="35">IF(U28&gt;=100000,"3","")</f>
        <v/>
      </c>
      <c r="R28" s="4" t="str">
        <f t="shared" ref="R11:R28" si="36">IF(AND(U28&gt;=1,U28&lt;=99999),"3","")</f>
        <v/>
      </c>
      <c r="S28" s="4" t="str">
        <f t="shared" ref="S27:S28" si="37">IF(AND(U28&gt;=1,U28&lt;=99999),"3","")</f>
        <v/>
      </c>
      <c r="T28" s="5"/>
      <c r="U28" s="6"/>
      <c r="V28" s="8"/>
      <c r="W28" s="6" t="str">
        <f t="shared" ref="W11:W28" si="38">IF(U28&gt;1,"En cours…", "")</f>
        <v/>
      </c>
      <c r="X28" s="6" t="str">
        <f t="shared" ref="X10:X28" si="39">IF(W28="Signé 100%",U28,IF(W28="Reporté","RIEN",IF(W28="Abandon","0",IF(ISBLANK(W28),"",IF(W28="En cours…","R.A.S","")))))</f>
        <v/>
      </c>
      <c r="Y28" s="17" t="s">
        <v>25</v>
      </c>
    </row>
    <row r="29" spans="4:25" x14ac:dyDescent="0.25">
      <c r="D29" s="9"/>
      <c r="E29" s="9"/>
      <c r="F29" s="9"/>
      <c r="G29" s="10">
        <f>COUNTA(G9:G28)</f>
        <v>12</v>
      </c>
      <c r="H29" s="10">
        <f t="shared" ref="H29:U29" si="40">SUM(H9:H28)</f>
        <v>0</v>
      </c>
      <c r="I29" s="10">
        <f t="shared" si="40"/>
        <v>0</v>
      </c>
      <c r="J29" s="10">
        <f t="shared" si="40"/>
        <v>0</v>
      </c>
      <c r="K29" s="10">
        <f t="shared" si="40"/>
        <v>0</v>
      </c>
      <c r="L29" s="10">
        <f t="shared" si="40"/>
        <v>0</v>
      </c>
      <c r="M29" s="10">
        <f t="shared" si="40"/>
        <v>0</v>
      </c>
      <c r="N29" s="10">
        <f t="shared" si="40"/>
        <v>0</v>
      </c>
      <c r="O29" s="10">
        <f t="shared" si="40"/>
        <v>0</v>
      </c>
      <c r="P29" s="10">
        <f t="shared" si="40"/>
        <v>0</v>
      </c>
      <c r="Q29" s="10">
        <f t="shared" si="40"/>
        <v>0</v>
      </c>
      <c r="R29" s="10">
        <f t="shared" si="40"/>
        <v>0</v>
      </c>
      <c r="S29" s="10">
        <f t="shared" si="40"/>
        <v>0</v>
      </c>
      <c r="T29" s="11">
        <f t="shared" si="40"/>
        <v>1974500</v>
      </c>
      <c r="U29" s="11">
        <f t="shared" si="40"/>
        <v>1604500</v>
      </c>
      <c r="V29" s="12"/>
      <c r="W29" s="12"/>
      <c r="X29" s="12"/>
      <c r="Y29" s="17" t="s">
        <v>25</v>
      </c>
    </row>
    <row r="30" spans="4:25" x14ac:dyDescent="0.25">
      <c r="D30" s="1" t="s">
        <v>12</v>
      </c>
      <c r="E30" s="1" t="s">
        <v>0</v>
      </c>
      <c r="F30" s="2"/>
      <c r="G30" s="1" t="s">
        <v>1</v>
      </c>
      <c r="H30" s="3" t="str">
        <f t="shared" ref="H30" si="41">IF(AND(U30&gt;=1,U30&lt;=99999),"3",IF(AND(U30&gt;=300000),"3",""))</f>
        <v>3</v>
      </c>
      <c r="I30" s="3" t="str">
        <f>IF(AND(U30&gt;=100000,U30&lt;=299999),"3","")</f>
        <v/>
      </c>
      <c r="J30" s="3" t="str">
        <f t="shared" ref="J30" si="42">IF(AND(U30&gt;=100000,U30&lt;=299999),"3","")</f>
        <v/>
      </c>
      <c r="K30" s="4"/>
      <c r="L30" s="4" t="str">
        <f t="shared" ref="L30" si="43">IF(U30&gt;=300000,"3","")</f>
        <v/>
      </c>
      <c r="M30" s="4" t="str">
        <f t="shared" ref="M30" si="44">IF(U30&gt;=300000,"3","")</f>
        <v/>
      </c>
      <c r="N30" s="3"/>
      <c r="O30" s="3"/>
      <c r="P30" s="3"/>
      <c r="Q30" s="4" t="str">
        <f>IF(U30&gt;=100000,"3","")</f>
        <v/>
      </c>
      <c r="R30" s="4" t="s">
        <v>2</v>
      </c>
      <c r="S30" s="4" t="str">
        <f t="shared" ref="S30" si="45">IF(AND(U30&gt;=1,U30&lt;=99999),"3","")</f>
        <v>3</v>
      </c>
      <c r="T30" s="5">
        <v>8000</v>
      </c>
      <c r="U30" s="6">
        <v>5000</v>
      </c>
      <c r="V30" s="7" t="s">
        <v>3</v>
      </c>
      <c r="W30" s="6"/>
      <c r="X30" s="6" t="str">
        <f>IF(W30="Signé 100%",U30,IF(W30="Reporté","RIEN",IF(W30="Abandon","0",IF(ISBLANK(W30),"",IF(W30="En cours…","R.A.S","")))))</f>
        <v/>
      </c>
      <c r="Y30" s="17" t="s">
        <v>25</v>
      </c>
    </row>
    <row r="31" spans="4:25" x14ac:dyDescent="0.25">
      <c r="D31" s="1"/>
      <c r="E31" s="1"/>
      <c r="F31" s="2"/>
      <c r="G31" s="1"/>
      <c r="H31" s="3"/>
      <c r="I31" s="3"/>
      <c r="J31" s="3"/>
      <c r="K31" s="4"/>
      <c r="L31" s="4"/>
      <c r="M31" s="4"/>
      <c r="N31" s="3"/>
      <c r="O31" s="3"/>
      <c r="P31" s="3"/>
      <c r="Q31" s="4"/>
      <c r="R31" s="4"/>
      <c r="S31" s="4"/>
      <c r="T31" s="6"/>
      <c r="U31" s="5"/>
      <c r="V31" s="7"/>
      <c r="W31" s="6" t="str">
        <f t="shared" ref="W30:W36" si="46">IF(U31&gt;1,"En cours…", "")</f>
        <v/>
      </c>
      <c r="X31" s="6" t="str">
        <f t="shared" ref="X30:X36" si="47">IF(W31="Signé 100%",U31,IF(W31="Reporté","RIEN",IF(W31="Abandon","0",IF(ISBLANK(W31),"",IF(W31="En cours…","R.A.S","")))))</f>
        <v/>
      </c>
    </row>
    <row r="32" spans="4:25" x14ac:dyDescent="0.25">
      <c r="D32" s="1"/>
      <c r="E32" s="1"/>
      <c r="F32" s="2"/>
      <c r="G32" s="1"/>
      <c r="H32" s="3"/>
      <c r="I32" s="3"/>
      <c r="J32" s="3"/>
      <c r="K32" s="4"/>
      <c r="L32" s="4"/>
      <c r="M32" s="4"/>
      <c r="N32" s="3"/>
      <c r="O32" s="3"/>
      <c r="P32" s="3"/>
      <c r="Q32" s="4"/>
      <c r="R32" s="4"/>
      <c r="S32" s="4"/>
      <c r="T32" s="5"/>
      <c r="U32" s="5"/>
      <c r="V32" s="8"/>
      <c r="W32" s="6" t="str">
        <f t="shared" si="46"/>
        <v/>
      </c>
      <c r="X32" s="6" t="str">
        <f t="shared" si="47"/>
        <v/>
      </c>
    </row>
    <row r="33" spans="4:24" x14ac:dyDescent="0.25">
      <c r="D33" s="1"/>
      <c r="E33" s="1"/>
      <c r="F33" s="2"/>
      <c r="G33" s="1"/>
      <c r="H33" s="3" t="str">
        <f t="shared" ref="H33:H36" si="48">IF(AND(U33&gt;=1,U33&lt;=99999),"3",IF(AND(U33&gt;=300000),"3",""))</f>
        <v/>
      </c>
      <c r="I33" s="3" t="str">
        <f t="shared" ref="I33:I36" si="49">IF(AND(U33&gt;=100000,U33&lt;=299999),"3","")</f>
        <v/>
      </c>
      <c r="J33" s="3" t="str">
        <f t="shared" ref="J33:J36" si="50">IF(AND(U33&gt;=100000,U33&lt;=299999),"3","")</f>
        <v/>
      </c>
      <c r="K33" s="4"/>
      <c r="L33" s="4" t="str">
        <f t="shared" ref="L33:L36" si="51">IF(U33&gt;=300000,"3","")</f>
        <v/>
      </c>
      <c r="M33" s="4" t="str">
        <f t="shared" ref="M33:M36" si="52">IF(U33&gt;=300000,"3","")</f>
        <v/>
      </c>
      <c r="N33" s="3"/>
      <c r="O33" s="3"/>
      <c r="P33" s="3"/>
      <c r="Q33" s="4" t="str">
        <f t="shared" ref="Q33:Q36" si="53">IF(U33&gt;=100000,"3","")</f>
        <v/>
      </c>
      <c r="R33" s="4" t="str">
        <f t="shared" ref="R33:R36" si="54">IF(AND(U33&gt;=1,U33&lt;=99999),"3","")</f>
        <v/>
      </c>
      <c r="S33" s="4" t="str">
        <f t="shared" ref="S33:S36" si="55">IF(AND(U33&gt;=1,U33&lt;=99999),"3","")</f>
        <v/>
      </c>
      <c r="T33" s="6"/>
      <c r="U33" s="5"/>
      <c r="V33" s="8"/>
      <c r="W33" s="6" t="str">
        <f t="shared" si="46"/>
        <v/>
      </c>
      <c r="X33" s="6" t="str">
        <f t="shared" si="47"/>
        <v/>
      </c>
    </row>
    <row r="34" spans="4:24" x14ac:dyDescent="0.25">
      <c r="D34" s="1"/>
      <c r="E34" s="1"/>
      <c r="F34" s="2"/>
      <c r="G34" s="1"/>
      <c r="H34" s="3" t="str">
        <f t="shared" si="48"/>
        <v/>
      </c>
      <c r="I34" s="3" t="str">
        <f t="shared" si="49"/>
        <v/>
      </c>
      <c r="J34" s="3" t="str">
        <f t="shared" si="50"/>
        <v/>
      </c>
      <c r="K34" s="4"/>
      <c r="L34" s="4" t="str">
        <f t="shared" si="51"/>
        <v/>
      </c>
      <c r="M34" s="4" t="str">
        <f t="shared" si="52"/>
        <v/>
      </c>
      <c r="N34" s="3"/>
      <c r="O34" s="3"/>
      <c r="P34" s="3"/>
      <c r="Q34" s="4" t="str">
        <f t="shared" si="53"/>
        <v/>
      </c>
      <c r="R34" s="4" t="str">
        <f t="shared" si="54"/>
        <v/>
      </c>
      <c r="S34" s="4" t="str">
        <f t="shared" si="55"/>
        <v/>
      </c>
      <c r="T34" s="5"/>
      <c r="U34" s="5"/>
      <c r="V34" s="8"/>
      <c r="W34" s="6" t="str">
        <f t="shared" si="46"/>
        <v/>
      </c>
      <c r="X34" s="6" t="str">
        <f t="shared" si="47"/>
        <v/>
      </c>
    </row>
    <row r="35" spans="4:24" x14ac:dyDescent="0.25">
      <c r="D35" s="1"/>
      <c r="E35" s="1"/>
      <c r="F35" s="2"/>
      <c r="G35" s="1"/>
      <c r="H35" s="3" t="str">
        <f t="shared" si="48"/>
        <v/>
      </c>
      <c r="I35" s="3" t="str">
        <f t="shared" si="49"/>
        <v/>
      </c>
      <c r="J35" s="3" t="str">
        <f t="shared" si="50"/>
        <v/>
      </c>
      <c r="K35" s="4"/>
      <c r="L35" s="4" t="str">
        <f t="shared" si="51"/>
        <v/>
      </c>
      <c r="M35" s="4" t="str">
        <f t="shared" si="52"/>
        <v/>
      </c>
      <c r="N35" s="3"/>
      <c r="O35" s="3"/>
      <c r="P35" s="3"/>
      <c r="Q35" s="4" t="str">
        <f t="shared" si="53"/>
        <v/>
      </c>
      <c r="R35" s="4" t="str">
        <f t="shared" si="54"/>
        <v/>
      </c>
      <c r="S35" s="4" t="str">
        <f t="shared" si="55"/>
        <v/>
      </c>
      <c r="T35" s="5"/>
      <c r="U35" s="5"/>
      <c r="V35" s="8"/>
      <c r="W35" s="6" t="str">
        <f t="shared" si="46"/>
        <v/>
      </c>
      <c r="X35" s="6" t="str">
        <f t="shared" si="47"/>
        <v/>
      </c>
    </row>
    <row r="36" spans="4:24" x14ac:dyDescent="0.25">
      <c r="D36" s="1"/>
      <c r="E36" s="1"/>
      <c r="F36" s="2"/>
      <c r="G36" s="1"/>
      <c r="H36" s="3" t="str">
        <f t="shared" si="48"/>
        <v/>
      </c>
      <c r="I36" s="3" t="str">
        <f t="shared" si="49"/>
        <v/>
      </c>
      <c r="J36" s="3" t="str">
        <f t="shared" si="50"/>
        <v/>
      </c>
      <c r="K36" s="4"/>
      <c r="L36" s="4" t="str">
        <f t="shared" si="51"/>
        <v/>
      </c>
      <c r="M36" s="4" t="str">
        <f t="shared" si="52"/>
        <v/>
      </c>
      <c r="N36" s="3"/>
      <c r="O36" s="3"/>
      <c r="P36" s="3"/>
      <c r="Q36" s="4" t="str">
        <f t="shared" si="53"/>
        <v/>
      </c>
      <c r="R36" s="4" t="str">
        <f t="shared" si="54"/>
        <v/>
      </c>
      <c r="S36" s="4" t="str">
        <f t="shared" si="55"/>
        <v/>
      </c>
      <c r="T36" s="5"/>
      <c r="U36" s="5"/>
      <c r="V36" s="7"/>
      <c r="W36" s="6"/>
      <c r="X36" s="6" t="str">
        <f t="shared" si="47"/>
        <v/>
      </c>
    </row>
    <row r="37" spans="4:24" x14ac:dyDescent="0.25">
      <c r="D37" s="9"/>
      <c r="E37" s="9"/>
      <c r="F37" s="9"/>
      <c r="G37" s="10">
        <f>COUNTA(G30:G36)</f>
        <v>1</v>
      </c>
      <c r="H37" s="10">
        <f t="shared" ref="H37:T37" si="56">SUM(H30:H36)</f>
        <v>0</v>
      </c>
      <c r="I37" s="10">
        <f t="shared" si="56"/>
        <v>0</v>
      </c>
      <c r="J37" s="10">
        <f t="shared" si="56"/>
        <v>0</v>
      </c>
      <c r="K37" s="10">
        <f t="shared" si="56"/>
        <v>0</v>
      </c>
      <c r="L37" s="10">
        <f t="shared" si="56"/>
        <v>0</v>
      </c>
      <c r="M37" s="10">
        <f t="shared" si="56"/>
        <v>0</v>
      </c>
      <c r="N37" s="10">
        <f t="shared" si="56"/>
        <v>0</v>
      </c>
      <c r="O37" s="10">
        <f t="shared" si="56"/>
        <v>0</v>
      </c>
      <c r="P37" s="10">
        <f t="shared" si="56"/>
        <v>0</v>
      </c>
      <c r="Q37" s="10">
        <f t="shared" si="56"/>
        <v>0</v>
      </c>
      <c r="R37" s="10">
        <f t="shared" si="56"/>
        <v>0</v>
      </c>
      <c r="S37" s="10">
        <f t="shared" si="56"/>
        <v>0</v>
      </c>
      <c r="T37" s="11">
        <f t="shared" si="56"/>
        <v>8000</v>
      </c>
      <c r="U37" s="11">
        <f>SUM(U30:U36)</f>
        <v>5000</v>
      </c>
      <c r="V37" s="12"/>
      <c r="W37" s="14"/>
      <c r="X37" s="15">
        <f>SUM(X30:X36)</f>
        <v>0</v>
      </c>
    </row>
  </sheetData>
  <conditionalFormatting sqref="G37:H37 J37">
    <cfRule type="containsText" priority="2117" operator="containsText" text="x">
      <formula>NOT(ISERROR(SEARCH("x",G37)))</formula>
    </cfRule>
  </conditionalFormatting>
  <conditionalFormatting sqref="G29:H29 J29">
    <cfRule type="containsText" priority="2116" operator="containsText" text="x">
      <formula>NOT(ISERROR(SEARCH("x",G29)))</formula>
    </cfRule>
  </conditionalFormatting>
  <conditionalFormatting sqref="X37">
    <cfRule type="cellIs" dxfId="3098" priority="2110" operator="equal">
      <formula>10000</formula>
    </cfRule>
    <cfRule type="cellIs" dxfId="3097" priority="2111" operator="lessThan">
      <formula>10000</formula>
    </cfRule>
    <cfRule type="cellIs" dxfId="3096" priority="2112" operator="greaterThan">
      <formula>10000</formula>
    </cfRule>
    <cfRule type="cellIs" dxfId="3095" priority="2113" operator="lessThan">
      <formula>25000</formula>
    </cfRule>
    <cfRule type="cellIs" dxfId="3094" priority="2114" operator="greaterThan">
      <formula>25000</formula>
    </cfRule>
    <cfRule type="cellIs" dxfId="3093" priority="2115" operator="greaterThan">
      <formula>25000</formula>
    </cfRule>
  </conditionalFormatting>
  <conditionalFormatting sqref="D29:X29 D37:X37">
    <cfRule type="containsText" dxfId="3092" priority="2108" operator="containsText" text="2 match">
      <formula>NOT(ISERROR(SEARCH("2 match",D29)))</formula>
    </cfRule>
    <cfRule type="containsText" dxfId="3091" priority="2109" operator="containsText" text="1 facultative">
      <formula>NOT(ISERROR(SEARCH("1 facultative",D29)))</formula>
    </cfRule>
  </conditionalFormatting>
  <conditionalFormatting sqref="N31:P36">
    <cfRule type="cellIs" dxfId="3090" priority="2107" operator="equal">
      <formula>1</formula>
    </cfRule>
  </conditionalFormatting>
  <conditionalFormatting sqref="N31:P36">
    <cfRule type="cellIs" dxfId="3089" priority="2106" operator="equal">
      <formula>1</formula>
    </cfRule>
  </conditionalFormatting>
  <conditionalFormatting sqref="N31:P36">
    <cfRule type="containsText" dxfId="3088" priority="2105" operator="containsText" text="3">
      <formula>NOT(ISERROR(SEARCH("3",N31)))</formula>
    </cfRule>
  </conditionalFormatting>
  <conditionalFormatting sqref="N31:P36 T31:V36 D31:E36 G31:G36">
    <cfRule type="containsText" dxfId="3087" priority="2103" operator="containsText" text="2 match">
      <formula>NOT(ISERROR(SEARCH("2 match",D31)))</formula>
    </cfRule>
    <cfRule type="containsText" dxfId="3086" priority="2104" operator="containsText" text="1 facultative">
      <formula>NOT(ISERROR(SEARCH("1 facultative",D31)))</formula>
    </cfRule>
  </conditionalFormatting>
  <conditionalFormatting sqref="N31:P36">
    <cfRule type="cellIs" dxfId="3085" priority="2100" operator="equal">
      <formula>1</formula>
    </cfRule>
  </conditionalFormatting>
  <conditionalFormatting sqref="N31:P36">
    <cfRule type="cellIs" dxfId="3084" priority="2102" operator="equal">
      <formula>1</formula>
    </cfRule>
  </conditionalFormatting>
  <conditionalFormatting sqref="N31:P36">
    <cfRule type="cellIs" dxfId="3083" priority="2101" operator="equal">
      <formula>1</formula>
    </cfRule>
  </conditionalFormatting>
  <conditionalFormatting sqref="N31:P36">
    <cfRule type="cellIs" dxfId="3082" priority="2099" operator="equal">
      <formula>1</formula>
    </cfRule>
  </conditionalFormatting>
  <conditionalFormatting sqref="N31:P36">
    <cfRule type="containsText" dxfId="3081" priority="2098" operator="containsText" text="3">
      <formula>NOT(ISERROR(SEARCH("3",N31)))</formula>
    </cfRule>
  </conditionalFormatting>
  <conditionalFormatting sqref="K31:K36">
    <cfRule type="cellIs" dxfId="3080" priority="2097" operator="equal">
      <formula>1</formula>
    </cfRule>
  </conditionalFormatting>
  <conditionalFormatting sqref="K31:K36">
    <cfRule type="cellIs" dxfId="3079" priority="2096" operator="equal">
      <formula>1</formula>
    </cfRule>
  </conditionalFormatting>
  <conditionalFormatting sqref="K31:K36">
    <cfRule type="containsText" dxfId="3078" priority="2095" operator="containsText" text="3">
      <formula>NOT(ISERROR(SEARCH("3",K31)))</formula>
    </cfRule>
  </conditionalFormatting>
  <conditionalFormatting sqref="K31:K36">
    <cfRule type="containsText" dxfId="3077" priority="2093" operator="containsText" text="2 match">
      <formula>NOT(ISERROR(SEARCH("2 match",K31)))</formula>
    </cfRule>
    <cfRule type="containsText" dxfId="3076" priority="2094" operator="containsText" text="1 facultative">
      <formula>NOT(ISERROR(SEARCH("1 facultative",K31)))</formula>
    </cfRule>
  </conditionalFormatting>
  <conditionalFormatting sqref="K31:K36">
    <cfRule type="cellIs" dxfId="3075" priority="2092" operator="equal">
      <formula>1</formula>
    </cfRule>
  </conditionalFormatting>
  <conditionalFormatting sqref="K31:K36">
    <cfRule type="cellIs" dxfId="3074" priority="2091" operator="equal">
      <formula>1</formula>
    </cfRule>
  </conditionalFormatting>
  <conditionalFormatting sqref="K31:K36">
    <cfRule type="cellIs" dxfId="3073" priority="2090" operator="equal">
      <formula>1</formula>
    </cfRule>
  </conditionalFormatting>
  <conditionalFormatting sqref="K31:K36">
    <cfRule type="cellIs" dxfId="3072" priority="2089" operator="equal">
      <formula>1</formula>
    </cfRule>
  </conditionalFormatting>
  <conditionalFormatting sqref="K31:K36">
    <cfRule type="containsText" dxfId="3071" priority="2088" operator="containsText" text="3">
      <formula>NOT(ISERROR(SEARCH("3",K31)))</formula>
    </cfRule>
  </conditionalFormatting>
  <conditionalFormatting sqref="R31:S36">
    <cfRule type="cellIs" dxfId="3070" priority="2087" operator="equal">
      <formula>1</formula>
    </cfRule>
  </conditionalFormatting>
  <conditionalFormatting sqref="R31:S36">
    <cfRule type="cellIs" dxfId="3069" priority="2086" operator="equal">
      <formula>1</formula>
    </cfRule>
  </conditionalFormatting>
  <conditionalFormatting sqref="R31:S36">
    <cfRule type="cellIs" dxfId="3068" priority="2085" operator="equal">
      <formula>1</formula>
    </cfRule>
  </conditionalFormatting>
  <conditionalFormatting sqref="R31:S36">
    <cfRule type="containsText" dxfId="3067" priority="2084" operator="containsText" text="3">
      <formula>NOT(ISERROR(SEARCH("3",R31)))</formula>
    </cfRule>
  </conditionalFormatting>
  <conditionalFormatting sqref="R31:S36">
    <cfRule type="containsText" dxfId="3066" priority="2082" operator="containsText" text="2 match">
      <formula>NOT(ISERROR(SEARCH("2 match",R31)))</formula>
    </cfRule>
    <cfRule type="containsText" dxfId="3065" priority="2083" operator="containsText" text="1 facultative">
      <formula>NOT(ISERROR(SEARCH("1 facultative",R31)))</formula>
    </cfRule>
  </conditionalFormatting>
  <conditionalFormatting sqref="L31:M36">
    <cfRule type="cellIs" dxfId="3064" priority="2081" operator="equal">
      <formula>1</formula>
    </cfRule>
  </conditionalFormatting>
  <conditionalFormatting sqref="L31:M36">
    <cfRule type="cellIs" dxfId="3063" priority="2080" operator="equal">
      <formula>1</formula>
    </cfRule>
  </conditionalFormatting>
  <conditionalFormatting sqref="L31:M36">
    <cfRule type="cellIs" dxfId="3062" priority="2079" operator="equal">
      <formula>1</formula>
    </cfRule>
  </conditionalFormatting>
  <conditionalFormatting sqref="L31:M36">
    <cfRule type="cellIs" dxfId="3061" priority="2078" operator="equal">
      <formula>1</formula>
    </cfRule>
  </conditionalFormatting>
  <conditionalFormatting sqref="L31:M36">
    <cfRule type="cellIs" dxfId="3060" priority="2077" operator="equal">
      <formula>1</formula>
    </cfRule>
  </conditionalFormatting>
  <conditionalFormatting sqref="L31:M36">
    <cfRule type="cellIs" dxfId="3059" priority="2076" operator="equal">
      <formula>1</formula>
    </cfRule>
  </conditionalFormatting>
  <conditionalFormatting sqref="L31:M36">
    <cfRule type="containsText" dxfId="3058" priority="2075" operator="containsText" text="3">
      <formula>NOT(ISERROR(SEARCH("3",L31)))</formula>
    </cfRule>
  </conditionalFormatting>
  <conditionalFormatting sqref="L31:M36">
    <cfRule type="containsText" dxfId="3057" priority="2073" operator="containsText" text="2 match">
      <formula>NOT(ISERROR(SEARCH("2 match",L31)))</formula>
    </cfRule>
    <cfRule type="containsText" dxfId="3056" priority="2074" operator="containsText" text="1 facultative">
      <formula>NOT(ISERROR(SEARCH("1 facultative",L31)))</formula>
    </cfRule>
  </conditionalFormatting>
  <conditionalFormatting sqref="L31:M36">
    <cfRule type="cellIs" dxfId="3055" priority="2072" operator="equal">
      <formula>1</formula>
    </cfRule>
  </conditionalFormatting>
  <conditionalFormatting sqref="L31:M36">
    <cfRule type="cellIs" dxfId="3054" priority="2071" operator="equal">
      <formula>1</formula>
    </cfRule>
  </conditionalFormatting>
  <conditionalFormatting sqref="L31:M36">
    <cfRule type="cellIs" dxfId="3053" priority="2070" operator="equal">
      <formula>1</formula>
    </cfRule>
  </conditionalFormatting>
  <conditionalFormatting sqref="L31:M36">
    <cfRule type="cellIs" dxfId="3052" priority="2069" operator="equal">
      <formula>1</formula>
    </cfRule>
  </conditionalFormatting>
  <conditionalFormatting sqref="L31:M36">
    <cfRule type="cellIs" dxfId="3051" priority="2068" operator="equal">
      <formula>1</formula>
    </cfRule>
  </conditionalFormatting>
  <conditionalFormatting sqref="L31:M36">
    <cfRule type="cellIs" dxfId="3050" priority="2067" operator="equal">
      <formula>1</formula>
    </cfRule>
  </conditionalFormatting>
  <conditionalFormatting sqref="L31:M36">
    <cfRule type="containsText" dxfId="3049" priority="2066" operator="containsText" text="3">
      <formula>NOT(ISERROR(SEARCH("3",L31)))</formula>
    </cfRule>
  </conditionalFormatting>
  <conditionalFormatting sqref="Q31:Q36">
    <cfRule type="cellIs" dxfId="3048" priority="2003" operator="equal">
      <formula>1</formula>
    </cfRule>
  </conditionalFormatting>
  <conditionalFormatting sqref="Q31:Q36">
    <cfRule type="cellIs" dxfId="3047" priority="2002" operator="equal">
      <formula>1</formula>
    </cfRule>
  </conditionalFormatting>
  <conditionalFormatting sqref="Q31:Q36">
    <cfRule type="cellIs" dxfId="3046" priority="2006" operator="equal">
      <formula>1</formula>
    </cfRule>
  </conditionalFormatting>
  <conditionalFormatting sqref="Q31:Q36">
    <cfRule type="cellIs" dxfId="3045" priority="2005" operator="equal">
      <formula>1</formula>
    </cfRule>
  </conditionalFormatting>
  <conditionalFormatting sqref="Q31:Q36">
    <cfRule type="cellIs" dxfId="3044" priority="2004" operator="equal">
      <formula>1</formula>
    </cfRule>
  </conditionalFormatting>
  <conditionalFormatting sqref="I32:J36">
    <cfRule type="cellIs" dxfId="3043" priority="2053" operator="equal">
      <formula>1</formula>
    </cfRule>
  </conditionalFormatting>
  <conditionalFormatting sqref="H31:J36">
    <cfRule type="cellIs" dxfId="3042" priority="2051" operator="equal">
      <formula>1</formula>
    </cfRule>
  </conditionalFormatting>
  <conditionalFormatting sqref="I31:J36">
    <cfRule type="cellIs" dxfId="3041" priority="2048" operator="equal">
      <formula>1</formula>
    </cfRule>
  </conditionalFormatting>
  <conditionalFormatting sqref="I32:J36">
    <cfRule type="cellIs" dxfId="3040" priority="2052" operator="equal">
      <formula>1</formula>
    </cfRule>
  </conditionalFormatting>
  <conditionalFormatting sqref="H31:J36">
    <cfRule type="cellIs" dxfId="3039" priority="2050" operator="equal">
      <formula>1</formula>
    </cfRule>
  </conditionalFormatting>
  <conditionalFormatting sqref="I32:J36">
    <cfRule type="cellIs" dxfId="3038" priority="2065" operator="equal">
      <formula>1</formula>
    </cfRule>
  </conditionalFormatting>
  <conditionalFormatting sqref="I32:J36">
    <cfRule type="cellIs" dxfId="3037" priority="2064" operator="equal">
      <formula>1</formula>
    </cfRule>
  </conditionalFormatting>
  <conditionalFormatting sqref="H31:J36">
    <cfRule type="cellIs" dxfId="3036" priority="2063" operator="equal">
      <formula>1</formula>
    </cfRule>
  </conditionalFormatting>
  <conditionalFormatting sqref="H31:J36">
    <cfRule type="cellIs" dxfId="3035" priority="2062" operator="equal">
      <formula>1</formula>
    </cfRule>
  </conditionalFormatting>
  <conditionalFormatting sqref="H31:J36">
    <cfRule type="containsText" dxfId="3034" priority="2061" operator="containsText" text="3">
      <formula>NOT(ISERROR(SEARCH("3",H31)))</formula>
    </cfRule>
  </conditionalFormatting>
  <conditionalFormatting sqref="H31:J36">
    <cfRule type="containsText" dxfId="3033" priority="2059" operator="containsText" text="2 match">
      <formula>NOT(ISERROR(SEARCH("2 match",H31)))</formula>
    </cfRule>
    <cfRule type="containsText" dxfId="3032" priority="2060" operator="containsText" text="1 facultative">
      <formula>NOT(ISERROR(SEARCH("1 facultative",H31)))</formula>
    </cfRule>
  </conditionalFormatting>
  <conditionalFormatting sqref="I32:J36">
    <cfRule type="cellIs" dxfId="3031" priority="2058" operator="equal">
      <formula>1</formula>
    </cfRule>
  </conditionalFormatting>
  <conditionalFormatting sqref="I32:J36">
    <cfRule type="cellIs" dxfId="3030" priority="2057" operator="equal">
      <formula>1</formula>
    </cfRule>
  </conditionalFormatting>
  <conditionalFormatting sqref="H31:J36">
    <cfRule type="cellIs" dxfId="3029" priority="2056" operator="equal">
      <formula>1</formula>
    </cfRule>
  </conditionalFormatting>
  <conditionalFormatting sqref="H31:J36">
    <cfRule type="cellIs" dxfId="3028" priority="2055" operator="equal">
      <formula>1</formula>
    </cfRule>
  </conditionalFormatting>
  <conditionalFormatting sqref="H31:J36">
    <cfRule type="containsText" dxfId="3027" priority="2054" operator="containsText" text="3">
      <formula>NOT(ISERROR(SEARCH("3",H31)))</formula>
    </cfRule>
  </conditionalFormatting>
  <conditionalFormatting sqref="H31:J36">
    <cfRule type="containsText" dxfId="3026" priority="2049" operator="containsText" text="3">
      <formula>NOT(ISERROR(SEARCH("3",H31)))</formula>
    </cfRule>
  </conditionalFormatting>
  <conditionalFormatting sqref="H31:J36">
    <cfRule type="containsText" dxfId="3025" priority="2046" operator="containsText" text="Néant">
      <formula>NOT(ISERROR(SEARCH("Néant",H31)))</formula>
    </cfRule>
  </conditionalFormatting>
  <conditionalFormatting sqref="I31:J36">
    <cfRule type="cellIs" dxfId="3024" priority="2041" operator="equal">
      <formula>1</formula>
    </cfRule>
  </conditionalFormatting>
  <conditionalFormatting sqref="I31:J36">
    <cfRule type="cellIs" dxfId="3023" priority="2040" operator="equal">
      <formula>1</formula>
    </cfRule>
  </conditionalFormatting>
  <conditionalFormatting sqref="I31:J36">
    <cfRule type="cellIs" dxfId="3022" priority="2045" operator="equal">
      <formula>1</formula>
    </cfRule>
  </conditionalFormatting>
  <conditionalFormatting sqref="I31:J36">
    <cfRule type="cellIs" dxfId="3021" priority="2044" operator="equal">
      <formula>1</formula>
    </cfRule>
  </conditionalFormatting>
  <conditionalFormatting sqref="I31:J36">
    <cfRule type="cellIs" dxfId="3020" priority="2043" operator="equal">
      <formula>1</formula>
    </cfRule>
  </conditionalFormatting>
  <conditionalFormatting sqref="I31:J36">
    <cfRule type="cellIs" dxfId="3019" priority="2042" operator="equal">
      <formula>1</formula>
    </cfRule>
  </conditionalFormatting>
  <conditionalFormatting sqref="K29:M29 K31:M36">
    <cfRule type="containsText" dxfId="3018" priority="2039" operator="containsText" text="Néant">
      <formula>NOT(ISERROR(SEARCH("Néant",K29)))</formula>
    </cfRule>
  </conditionalFormatting>
  <conditionalFormatting sqref="L31:M35">
    <cfRule type="cellIs" dxfId="3017" priority="2038" operator="equal">
      <formula>1</formula>
    </cfRule>
  </conditionalFormatting>
  <conditionalFormatting sqref="L31:M35">
    <cfRule type="cellIs" dxfId="3016" priority="2037" operator="equal">
      <formula>1</formula>
    </cfRule>
  </conditionalFormatting>
  <conditionalFormatting sqref="L31:M36">
    <cfRule type="cellIs" dxfId="3015" priority="2036" operator="equal">
      <formula>1</formula>
    </cfRule>
  </conditionalFormatting>
  <conditionalFormatting sqref="L31:M36">
    <cfRule type="cellIs" dxfId="3014" priority="2035" operator="equal">
      <formula>1</formula>
    </cfRule>
  </conditionalFormatting>
  <conditionalFormatting sqref="L31:M36">
    <cfRule type="cellIs" dxfId="3013" priority="2034" operator="equal">
      <formula>1</formula>
    </cfRule>
  </conditionalFormatting>
  <conditionalFormatting sqref="L31:M36">
    <cfRule type="cellIs" dxfId="3012" priority="2033" operator="equal">
      <formula>1</formula>
    </cfRule>
  </conditionalFormatting>
  <conditionalFormatting sqref="L31:M36">
    <cfRule type="containsText" dxfId="3011" priority="2032" operator="containsText" text="3">
      <formula>NOT(ISERROR(SEARCH("3",L31)))</formula>
    </cfRule>
  </conditionalFormatting>
  <conditionalFormatting sqref="L31:M36">
    <cfRule type="containsText" dxfId="3010" priority="2030" operator="containsText" text="2 match">
      <formula>NOT(ISERROR(SEARCH("2 match",L31)))</formula>
    </cfRule>
    <cfRule type="containsText" dxfId="3009" priority="2031" operator="containsText" text="1 facultative">
      <formula>NOT(ISERROR(SEARCH("1 facultative",L31)))</formula>
    </cfRule>
  </conditionalFormatting>
  <conditionalFormatting sqref="L31:M35">
    <cfRule type="cellIs" dxfId="3008" priority="2029" operator="equal">
      <formula>1</formula>
    </cfRule>
  </conditionalFormatting>
  <conditionalFormatting sqref="L31:M35">
    <cfRule type="cellIs" dxfId="3007" priority="2028" operator="equal">
      <formula>1</formula>
    </cfRule>
  </conditionalFormatting>
  <conditionalFormatting sqref="L31:M36">
    <cfRule type="cellIs" dxfId="3006" priority="2027" operator="equal">
      <formula>1</formula>
    </cfRule>
  </conditionalFormatting>
  <conditionalFormatting sqref="L31:M36">
    <cfRule type="cellIs" dxfId="3005" priority="2026" operator="equal">
      <formula>1</formula>
    </cfRule>
  </conditionalFormatting>
  <conditionalFormatting sqref="L31:M36">
    <cfRule type="cellIs" dxfId="3004" priority="2025" operator="equal">
      <formula>1</formula>
    </cfRule>
  </conditionalFormatting>
  <conditionalFormatting sqref="L31:M36">
    <cfRule type="cellIs" dxfId="3003" priority="2024" operator="equal">
      <formula>1</formula>
    </cfRule>
  </conditionalFormatting>
  <conditionalFormatting sqref="L31:M36">
    <cfRule type="containsText" dxfId="3002" priority="2023" operator="containsText" text="3">
      <formula>NOT(ISERROR(SEARCH("3",L31)))</formula>
    </cfRule>
  </conditionalFormatting>
  <conditionalFormatting sqref="L31:M35">
    <cfRule type="cellIs" dxfId="3001" priority="2022" operator="equal">
      <formula>1</formula>
    </cfRule>
  </conditionalFormatting>
  <conditionalFormatting sqref="L31:M35">
    <cfRule type="cellIs" dxfId="3000" priority="2021" operator="equal">
      <formula>1</formula>
    </cfRule>
  </conditionalFormatting>
  <conditionalFormatting sqref="L31:M36">
    <cfRule type="cellIs" dxfId="2999" priority="2020" operator="equal">
      <formula>1</formula>
    </cfRule>
  </conditionalFormatting>
  <conditionalFormatting sqref="L31:M36">
    <cfRule type="cellIs" dxfId="2998" priority="2019" operator="equal">
      <formula>1</formula>
    </cfRule>
  </conditionalFormatting>
  <conditionalFormatting sqref="L31:M36">
    <cfRule type="cellIs" dxfId="2997" priority="2018" operator="equal">
      <formula>1</formula>
    </cfRule>
  </conditionalFormatting>
  <conditionalFormatting sqref="L31:M36">
    <cfRule type="cellIs" dxfId="2996" priority="2017" operator="equal">
      <formula>1</formula>
    </cfRule>
  </conditionalFormatting>
  <conditionalFormatting sqref="L31:M36">
    <cfRule type="containsText" dxfId="2995" priority="2016" operator="containsText" text="3">
      <formula>NOT(ISERROR(SEARCH("3",L31)))</formula>
    </cfRule>
  </conditionalFormatting>
  <conditionalFormatting sqref="L31:M36">
    <cfRule type="containsText" dxfId="2994" priority="2014" operator="containsText" text="2 match">
      <formula>NOT(ISERROR(SEARCH("2 match",L31)))</formula>
    </cfRule>
    <cfRule type="containsText" dxfId="2993" priority="2015" operator="containsText" text="1 facultative">
      <formula>NOT(ISERROR(SEARCH("1 facultative",L31)))</formula>
    </cfRule>
  </conditionalFormatting>
  <conditionalFormatting sqref="L31:M35">
    <cfRule type="cellIs" dxfId="2992" priority="2013" operator="equal">
      <formula>1</formula>
    </cfRule>
  </conditionalFormatting>
  <conditionalFormatting sqref="L31:M35">
    <cfRule type="cellIs" dxfId="2991" priority="2012" operator="equal">
      <formula>1</formula>
    </cfRule>
  </conditionalFormatting>
  <conditionalFormatting sqref="L31:M36">
    <cfRule type="cellIs" dxfId="2990" priority="2011" operator="equal">
      <formula>1</formula>
    </cfRule>
  </conditionalFormatting>
  <conditionalFormatting sqref="L31:M36">
    <cfRule type="cellIs" dxfId="2989" priority="2010" operator="equal">
      <formula>1</formula>
    </cfRule>
  </conditionalFormatting>
  <conditionalFormatting sqref="L31:M36">
    <cfRule type="cellIs" dxfId="2988" priority="2009" operator="equal">
      <formula>1</formula>
    </cfRule>
  </conditionalFormatting>
  <conditionalFormatting sqref="L31:M36">
    <cfRule type="cellIs" dxfId="2987" priority="2008" operator="equal">
      <formula>1</formula>
    </cfRule>
  </conditionalFormatting>
  <conditionalFormatting sqref="L31:M36">
    <cfRule type="containsText" dxfId="2986" priority="2007" operator="containsText" text="3">
      <formula>NOT(ISERROR(SEARCH("3",L31)))</formula>
    </cfRule>
  </conditionalFormatting>
  <conditionalFormatting sqref="Q31:Q36">
    <cfRule type="containsText" dxfId="2985" priority="2001" operator="containsText" text="3">
      <formula>NOT(ISERROR(SEARCH("3",Q31)))</formula>
    </cfRule>
  </conditionalFormatting>
  <conditionalFormatting sqref="Q31:Q36">
    <cfRule type="containsText" dxfId="2984" priority="1999" operator="containsText" text="2 match">
      <formula>NOT(ISERROR(SEARCH("2 match",Q31)))</formula>
    </cfRule>
    <cfRule type="containsText" dxfId="2983" priority="2000" operator="containsText" text="1 facultative">
      <formula>NOT(ISERROR(SEARCH("1 facultative",Q31)))</formula>
    </cfRule>
  </conditionalFormatting>
  <conditionalFormatting sqref="W31:W36">
    <cfRule type="containsBlanks" dxfId="1606" priority="1308">
      <formula>LEN(TRIM(W31))=0</formula>
    </cfRule>
    <cfRule type="containsText" dxfId="1605" priority="1309" operator="containsText" text="En cours">
      <formula>NOT(ISERROR(SEARCH("En cours",W31)))</formula>
    </cfRule>
  </conditionalFormatting>
  <conditionalFormatting sqref="X31:X36">
    <cfRule type="cellIs" dxfId="1604" priority="1305" operator="between">
      <formula>1</formula>
      <formula>10000000000</formula>
    </cfRule>
    <cfRule type="containsBlanks" dxfId="1603" priority="1306">
      <formula>LEN(TRIM(X31))=0</formula>
    </cfRule>
    <cfRule type="cellIs" dxfId="1602" priority="1307" operator="between">
      <formula>0</formula>
      <formula>0</formula>
    </cfRule>
  </conditionalFormatting>
  <conditionalFormatting sqref="N23:P27">
    <cfRule type="cellIs" dxfId="428" priority="292" operator="equal">
      <formula>1</formula>
    </cfRule>
  </conditionalFormatting>
  <conditionalFormatting sqref="L23:M27">
    <cfRule type="cellIs" dxfId="427" priority="268" operator="equal">
      <formula>1</formula>
    </cfRule>
  </conditionalFormatting>
  <conditionalFormatting sqref="N23:P27">
    <cfRule type="cellIs" dxfId="426" priority="295" operator="equal">
      <formula>1</formula>
    </cfRule>
  </conditionalFormatting>
  <conditionalFormatting sqref="N23:P27">
    <cfRule type="cellIs" dxfId="425" priority="294" operator="equal">
      <formula>1</formula>
    </cfRule>
  </conditionalFormatting>
  <conditionalFormatting sqref="G9:G16">
    <cfRule type="cellIs" dxfId="424" priority="429" operator="lessThan">
      <formula>1</formula>
    </cfRule>
  </conditionalFormatting>
  <conditionalFormatting sqref="N9:P9">
    <cfRule type="cellIs" dxfId="423" priority="428" operator="equal">
      <formula>1</formula>
    </cfRule>
  </conditionalFormatting>
  <conditionalFormatting sqref="N9:P17 N27:P28">
    <cfRule type="cellIs" dxfId="422" priority="423" operator="equal">
      <formula>1</formula>
    </cfRule>
  </conditionalFormatting>
  <conditionalFormatting sqref="K28">
    <cfRule type="cellIs" dxfId="421" priority="427" operator="equal">
      <formula>1</formula>
    </cfRule>
  </conditionalFormatting>
  <conditionalFormatting sqref="N28:P28">
    <cfRule type="cellIs" dxfId="420" priority="426" operator="equal">
      <formula>1</formula>
    </cfRule>
  </conditionalFormatting>
  <conditionalFormatting sqref="K28 N28:P28">
    <cfRule type="cellIs" dxfId="419" priority="425" operator="equal">
      <formula>1</formula>
    </cfRule>
  </conditionalFormatting>
  <conditionalFormatting sqref="K9:K17 K27:K28">
    <cfRule type="cellIs" dxfId="418" priority="424" operator="equal">
      <formula>1</formula>
    </cfRule>
  </conditionalFormatting>
  <conditionalFormatting sqref="N9:P17 K9:K17 K27:K28 N27:P28">
    <cfRule type="cellIs" dxfId="417" priority="422" operator="equal">
      <formula>1</formula>
    </cfRule>
  </conditionalFormatting>
  <conditionalFormatting sqref="K9:K17 N27:P28 K27:K28 N9:P17">
    <cfRule type="containsText" dxfId="416" priority="417" operator="containsText" text="3">
      <formula>NOT(ISERROR(SEARCH("3",K9)))</formula>
    </cfRule>
  </conditionalFormatting>
  <conditionalFormatting sqref="K9:K17 N27:P28 K27:K28 N9:P17">
    <cfRule type="containsText" dxfId="415" priority="415" operator="containsText" text="2 match">
      <formula>NOT(ISERROR(SEARCH("2 match",K9)))</formula>
    </cfRule>
    <cfRule type="containsText" dxfId="414" priority="416" operator="containsText" text="1 facultative">
      <formula>NOT(ISERROR(SEARCH("1 facultative",K9)))</formula>
    </cfRule>
  </conditionalFormatting>
  <conditionalFormatting sqref="I9:J17 I27:J28">
    <cfRule type="cellIs" dxfId="413" priority="399" operator="equal">
      <formula>1</formula>
    </cfRule>
  </conditionalFormatting>
  <conditionalFormatting sqref="I9:J17 I27:J28">
    <cfRule type="cellIs" dxfId="412" priority="398" operator="equal">
      <formula>1</formula>
    </cfRule>
  </conditionalFormatting>
  <conditionalFormatting sqref="I9:J17 I27:J28">
    <cfRule type="cellIs" dxfId="411" priority="394" operator="equal">
      <formula>1</formula>
    </cfRule>
  </conditionalFormatting>
  <conditionalFormatting sqref="I9:J17 I27:J28">
    <cfRule type="cellIs" dxfId="410" priority="393" operator="equal">
      <formula>1</formula>
    </cfRule>
  </conditionalFormatting>
  <conditionalFormatting sqref="N23:P27">
    <cfRule type="cellIs" dxfId="409" priority="291" operator="equal">
      <formula>1</formula>
    </cfRule>
  </conditionalFormatting>
  <conditionalFormatting sqref="Q9:Q17 Q27:Q28">
    <cfRule type="cellIs" dxfId="408" priority="360" operator="equal">
      <formula>1</formula>
    </cfRule>
  </conditionalFormatting>
  <conditionalFormatting sqref="N17:P17">
    <cfRule type="cellIs" dxfId="407" priority="419" operator="equal">
      <formula>1</formula>
    </cfRule>
  </conditionalFormatting>
  <conditionalFormatting sqref="N17:P17">
    <cfRule type="cellIs" dxfId="406" priority="418" operator="equal">
      <formula>1</formula>
    </cfRule>
  </conditionalFormatting>
  <conditionalFormatting sqref="K17">
    <cfRule type="cellIs" dxfId="405" priority="421" operator="equal">
      <formula>1</formula>
    </cfRule>
  </conditionalFormatting>
  <conditionalFormatting sqref="K17">
    <cfRule type="cellIs" dxfId="404" priority="420" operator="equal">
      <formula>1</formula>
    </cfRule>
  </conditionalFormatting>
  <conditionalFormatting sqref="K9:K17 N9:P17 N27:P28 K27:K28">
    <cfRule type="containsText" dxfId="403" priority="414" operator="containsText" text="Néant">
      <formula>NOT(ISERROR(SEARCH("Néant",K9)))</formula>
    </cfRule>
  </conditionalFormatting>
  <conditionalFormatting sqref="K9:K17 K27:K28">
    <cfRule type="containsText" dxfId="402" priority="413" operator="containsText" text="Néant">
      <formula>NOT(ISERROR(SEARCH("Néant",K9)))</formula>
    </cfRule>
  </conditionalFormatting>
  <conditionalFormatting sqref="L9:M17 L27:M28">
    <cfRule type="cellIs" dxfId="401" priority="337" operator="equal">
      <formula>1</formula>
    </cfRule>
  </conditionalFormatting>
  <conditionalFormatting sqref="L9:M17 L27:M28">
    <cfRule type="cellIs" dxfId="400" priority="336" operator="equal">
      <formula>1</formula>
    </cfRule>
  </conditionalFormatting>
  <conditionalFormatting sqref="L9:M17 L27:M28">
    <cfRule type="cellIs" dxfId="399" priority="335" operator="equal">
      <formula>1</formula>
    </cfRule>
  </conditionalFormatting>
  <conditionalFormatting sqref="L9:M17 L27:M28">
    <cfRule type="cellIs" dxfId="398" priority="334" operator="equal">
      <formula>1</formula>
    </cfRule>
  </conditionalFormatting>
  <conditionalFormatting sqref="L9:M17 L27:M28">
    <cfRule type="cellIs" dxfId="397" priority="328" operator="equal">
      <formula>1</formula>
    </cfRule>
  </conditionalFormatting>
  <conditionalFormatting sqref="L9:M17 L27:M28">
    <cfRule type="cellIs" dxfId="396" priority="327" operator="equal">
      <formula>1</formula>
    </cfRule>
  </conditionalFormatting>
  <conditionalFormatting sqref="L9:M17 L27:M28">
    <cfRule type="cellIs" dxfId="395" priority="412" operator="equal">
      <formula>1</formula>
    </cfRule>
  </conditionalFormatting>
  <conditionalFormatting sqref="L9:M17 L27:M28">
    <cfRule type="cellIs" dxfId="394" priority="411" operator="equal">
      <formula>1</formula>
    </cfRule>
  </conditionalFormatting>
  <conditionalFormatting sqref="L9:M17 L27:M28">
    <cfRule type="cellIs" dxfId="393" priority="410" operator="equal">
      <formula>1</formula>
    </cfRule>
  </conditionalFormatting>
  <conditionalFormatting sqref="L9:M17 L27:M28">
    <cfRule type="cellIs" dxfId="392" priority="409" operator="equal">
      <formula>1</formula>
    </cfRule>
  </conditionalFormatting>
  <conditionalFormatting sqref="L9:M17 L27:M28">
    <cfRule type="containsText" dxfId="391" priority="408" operator="containsText" text="3">
      <formula>NOT(ISERROR(SEARCH("3",L9)))</formula>
    </cfRule>
  </conditionalFormatting>
  <conditionalFormatting sqref="L9:M17 L27:M28">
    <cfRule type="containsText" dxfId="390" priority="406" operator="containsText" text="2 match">
      <formula>NOT(ISERROR(SEARCH("2 match",L9)))</formula>
    </cfRule>
    <cfRule type="containsText" dxfId="389" priority="407" operator="containsText" text="1 facultative">
      <formula>NOT(ISERROR(SEARCH("1 facultative",L9)))</formula>
    </cfRule>
  </conditionalFormatting>
  <conditionalFormatting sqref="L9:M17 L27:M28">
    <cfRule type="cellIs" dxfId="388" priority="405" operator="equal">
      <formula>1</formula>
    </cfRule>
  </conditionalFormatting>
  <conditionalFormatting sqref="L9:M17 L27:M28">
    <cfRule type="cellIs" dxfId="387" priority="404" operator="equal">
      <formula>1</formula>
    </cfRule>
  </conditionalFormatting>
  <conditionalFormatting sqref="L9:M17 L27:M28">
    <cfRule type="cellIs" dxfId="386" priority="403" operator="equal">
      <formula>1</formula>
    </cfRule>
  </conditionalFormatting>
  <conditionalFormatting sqref="L9:M17 L27:M28">
    <cfRule type="cellIs" dxfId="385" priority="402" operator="equal">
      <formula>1</formula>
    </cfRule>
  </conditionalFormatting>
  <conditionalFormatting sqref="L9:M17 L27:M28">
    <cfRule type="containsText" dxfId="384" priority="401" operator="containsText" text="3">
      <formula>NOT(ISERROR(SEARCH("3",L9)))</formula>
    </cfRule>
  </conditionalFormatting>
  <conditionalFormatting sqref="N23:P27">
    <cfRule type="containsText" dxfId="383" priority="293" operator="containsText" text="3">
      <formula>NOT(ISERROR(SEARCH("3",N23)))</formula>
    </cfRule>
  </conditionalFormatting>
  <conditionalFormatting sqref="K23:K27">
    <cfRule type="cellIs" dxfId="382" priority="287" operator="equal">
      <formula>1</formula>
    </cfRule>
  </conditionalFormatting>
  <conditionalFormatting sqref="K23:K27">
    <cfRule type="cellIs" dxfId="381" priority="286" operator="equal">
      <formula>1</formula>
    </cfRule>
  </conditionalFormatting>
  <conditionalFormatting sqref="I23:J27">
    <cfRule type="cellIs" dxfId="380" priority="241" operator="equal">
      <formula>1</formula>
    </cfRule>
  </conditionalFormatting>
  <conditionalFormatting sqref="I23:J27">
    <cfRule type="cellIs" dxfId="379" priority="240" operator="equal">
      <formula>1</formula>
    </cfRule>
  </conditionalFormatting>
  <conditionalFormatting sqref="R23:S27">
    <cfRule type="cellIs" dxfId="378" priority="235" operator="equal">
      <formula>1</formula>
    </cfRule>
  </conditionalFormatting>
  <conditionalFormatting sqref="R23:S27">
    <cfRule type="cellIs" dxfId="377" priority="234" operator="equal">
      <formula>1</formula>
    </cfRule>
  </conditionalFormatting>
  <conditionalFormatting sqref="R23:S27">
    <cfRule type="cellIs" dxfId="376" priority="233" operator="equal">
      <formula>1</formula>
    </cfRule>
  </conditionalFormatting>
  <conditionalFormatting sqref="L9:M17 L27:M28">
    <cfRule type="cellIs" dxfId="375" priority="303" operator="equal">
      <formula>1</formula>
    </cfRule>
  </conditionalFormatting>
  <conditionalFormatting sqref="L9:M17 L27:M28">
    <cfRule type="cellIs" dxfId="374" priority="302" operator="equal">
      <formula>1</formula>
    </cfRule>
  </conditionalFormatting>
  <conditionalFormatting sqref="K9:M17 K27:M28">
    <cfRule type="containsText" dxfId="373" priority="400" operator="containsText" text="Néant">
      <formula>NOT(ISERROR(SEARCH("Néant",K9)))</formula>
    </cfRule>
  </conditionalFormatting>
  <conditionalFormatting sqref="I9:J17 I27:J28">
    <cfRule type="cellIs" dxfId="372" priority="391" operator="equal">
      <formula>1</formula>
    </cfRule>
  </conditionalFormatting>
  <conditionalFormatting sqref="I9:J17 I27:J28">
    <cfRule type="cellIs" dxfId="371" priority="388" operator="equal">
      <formula>1</formula>
    </cfRule>
  </conditionalFormatting>
  <conditionalFormatting sqref="I9:J17 I27:J28">
    <cfRule type="cellIs" dxfId="370" priority="390" operator="equal">
      <formula>1</formula>
    </cfRule>
  </conditionalFormatting>
  <conditionalFormatting sqref="I9:J17 I27:J28">
    <cfRule type="containsText" dxfId="369" priority="397" operator="containsText" text="3">
      <formula>NOT(ISERROR(SEARCH("3",I9)))</formula>
    </cfRule>
  </conditionalFormatting>
  <conditionalFormatting sqref="I9:J17 I27:J28">
    <cfRule type="containsText" dxfId="368" priority="395" operator="containsText" text="2 match">
      <formula>NOT(ISERROR(SEARCH("2 match",I9)))</formula>
    </cfRule>
    <cfRule type="containsText" dxfId="367" priority="396" operator="containsText" text="1 facultative">
      <formula>NOT(ISERROR(SEARCH("1 facultative",I9)))</formula>
    </cfRule>
  </conditionalFormatting>
  <conditionalFormatting sqref="I9:J17 I27:J28">
    <cfRule type="containsText" dxfId="366" priority="392" operator="containsText" text="3">
      <formula>NOT(ISERROR(SEARCH("3",I9)))</formula>
    </cfRule>
  </conditionalFormatting>
  <conditionalFormatting sqref="I9:J17 I27:J28">
    <cfRule type="containsText" dxfId="365" priority="389" operator="containsText" text="3">
      <formula>NOT(ISERROR(SEARCH("3",I9)))</formula>
    </cfRule>
  </conditionalFormatting>
  <conditionalFormatting sqref="I9:J17 I27:J28">
    <cfRule type="containsText" dxfId="364" priority="386" operator="containsText" text="Néant">
      <formula>NOT(ISERROR(SEARCH("Néant",I9)))</formula>
    </cfRule>
  </conditionalFormatting>
  <conditionalFormatting sqref="I9:J17 I27:J28">
    <cfRule type="cellIs" dxfId="363" priority="381" operator="equal">
      <formula>1</formula>
    </cfRule>
  </conditionalFormatting>
  <conditionalFormatting sqref="I9:J17 I27:J28">
    <cfRule type="cellIs" dxfId="362" priority="380" operator="equal">
      <formula>1</formula>
    </cfRule>
  </conditionalFormatting>
  <conditionalFormatting sqref="I9:J17 I27:J28">
    <cfRule type="cellIs" dxfId="361" priority="385" operator="equal">
      <formula>1</formula>
    </cfRule>
  </conditionalFormatting>
  <conditionalFormatting sqref="I9:J17 I27:J28">
    <cfRule type="cellIs" dxfId="360" priority="384" operator="equal">
      <formula>1</formula>
    </cfRule>
  </conditionalFormatting>
  <conditionalFormatting sqref="I9:J17 I27:J28">
    <cfRule type="cellIs" dxfId="359" priority="383" operator="equal">
      <formula>1</formula>
    </cfRule>
  </conditionalFormatting>
  <conditionalFormatting sqref="I9:J17 I27:J28">
    <cfRule type="cellIs" dxfId="358" priority="382" operator="equal">
      <formula>1</formula>
    </cfRule>
  </conditionalFormatting>
  <conditionalFormatting sqref="H9:H17 H27:H28">
    <cfRule type="cellIs" dxfId="357" priority="371" operator="equal">
      <formula>1</formula>
    </cfRule>
  </conditionalFormatting>
  <conditionalFormatting sqref="H9:H17 H27:H28">
    <cfRule type="cellIs" dxfId="356" priority="370" operator="equal">
      <formula>1</formula>
    </cfRule>
  </conditionalFormatting>
  <conditionalFormatting sqref="H9:H17 H27:H28">
    <cfRule type="cellIs" dxfId="355" priority="379" operator="equal">
      <formula>1</formula>
    </cfRule>
  </conditionalFormatting>
  <conditionalFormatting sqref="H9:H17 H27:H28">
    <cfRule type="cellIs" dxfId="354" priority="378" operator="equal">
      <formula>1</formula>
    </cfRule>
  </conditionalFormatting>
  <conditionalFormatting sqref="H9:H17 H27:H28">
    <cfRule type="containsText" dxfId="353" priority="377" operator="containsText" text="3">
      <formula>NOT(ISERROR(SEARCH("3",H9)))</formula>
    </cfRule>
  </conditionalFormatting>
  <conditionalFormatting sqref="H9:H17 H27:H28">
    <cfRule type="containsText" dxfId="352" priority="375" operator="containsText" text="2 match">
      <formula>NOT(ISERROR(SEARCH("2 match",H9)))</formula>
    </cfRule>
    <cfRule type="containsText" dxfId="351" priority="376" operator="containsText" text="1 facultative">
      <formula>NOT(ISERROR(SEARCH("1 facultative",H9)))</formula>
    </cfRule>
  </conditionalFormatting>
  <conditionalFormatting sqref="H9:H17 H27:H28">
    <cfRule type="cellIs" dxfId="350" priority="374" operator="equal">
      <formula>1</formula>
    </cfRule>
  </conditionalFormatting>
  <conditionalFormatting sqref="H9:H17 H27:H28">
    <cfRule type="cellIs" dxfId="349" priority="373" operator="equal">
      <formula>1</formula>
    </cfRule>
  </conditionalFormatting>
  <conditionalFormatting sqref="H9:H17 H27:H28">
    <cfRule type="containsText" dxfId="348" priority="372" operator="containsText" text="3">
      <formula>NOT(ISERROR(SEARCH("3",H9)))</formula>
    </cfRule>
  </conditionalFormatting>
  <conditionalFormatting sqref="H9:H17 H27:H28">
    <cfRule type="containsText" dxfId="347" priority="369" operator="containsText" text="3">
      <formula>NOT(ISERROR(SEARCH("3",H9)))</formula>
    </cfRule>
  </conditionalFormatting>
  <conditionalFormatting sqref="H9:H17 H27:H28">
    <cfRule type="containsText" dxfId="346" priority="368" operator="containsText" text="Néant">
      <formula>NOT(ISERROR(SEARCH("Néant",H9)))</formula>
    </cfRule>
  </conditionalFormatting>
  <conditionalFormatting sqref="R9:S17 R27:S28">
    <cfRule type="cellIs" dxfId="345" priority="367" operator="equal">
      <formula>1</formula>
    </cfRule>
  </conditionalFormatting>
  <conditionalFormatting sqref="R9:S17 R27:S28">
    <cfRule type="cellIs" dxfId="344" priority="366" operator="equal">
      <formula>1</formula>
    </cfRule>
  </conditionalFormatting>
  <conditionalFormatting sqref="R9:S17 R27:S28">
    <cfRule type="cellIs" dxfId="343" priority="365" operator="equal">
      <formula>1</formula>
    </cfRule>
  </conditionalFormatting>
  <conditionalFormatting sqref="R9:S17 R27:S28">
    <cfRule type="containsText" dxfId="342" priority="364" operator="containsText" text="3">
      <formula>NOT(ISERROR(SEARCH("3",R9)))</formula>
    </cfRule>
  </conditionalFormatting>
  <conditionalFormatting sqref="R9:S17 R27:S28">
    <cfRule type="containsText" dxfId="341" priority="362" operator="containsText" text="2 match">
      <formula>NOT(ISERROR(SEARCH("2 match",R9)))</formula>
    </cfRule>
    <cfRule type="containsText" dxfId="340" priority="363" operator="containsText" text="1 facultative">
      <formula>NOT(ISERROR(SEARCH("1 facultative",R9)))</formula>
    </cfRule>
  </conditionalFormatting>
  <conditionalFormatting sqref="Q9:Q17 Q27:Q28">
    <cfRule type="cellIs" dxfId="339" priority="361" operator="equal">
      <formula>1</formula>
    </cfRule>
  </conditionalFormatting>
  <conditionalFormatting sqref="Q9:Q17 Q27:Q28">
    <cfRule type="cellIs" dxfId="338" priority="358" operator="equal">
      <formula>1</formula>
    </cfRule>
  </conditionalFormatting>
  <conditionalFormatting sqref="Q9:Q17 Q27:Q28">
    <cfRule type="cellIs" dxfId="337" priority="359" operator="equal">
      <formula>1</formula>
    </cfRule>
  </conditionalFormatting>
  <conditionalFormatting sqref="Q9:Q17 Q27:Q28">
    <cfRule type="cellIs" dxfId="336" priority="357" operator="equal">
      <formula>1</formula>
    </cfRule>
  </conditionalFormatting>
  <conditionalFormatting sqref="Q9:Q17 Q27:Q28">
    <cfRule type="containsText" dxfId="335" priority="356" operator="containsText" text="3">
      <formula>NOT(ISERROR(SEARCH("3",Q9)))</formula>
    </cfRule>
  </conditionalFormatting>
  <conditionalFormatting sqref="Q9:Q17 Q27:Q28">
    <cfRule type="containsText" dxfId="334" priority="354" operator="containsText" text="2 match">
      <formula>NOT(ISERROR(SEARCH("2 match",Q9)))</formula>
    </cfRule>
    <cfRule type="containsText" dxfId="333" priority="355" operator="containsText" text="1 facultative">
      <formula>NOT(ISERROR(SEARCH("1 facultative",Q9)))</formula>
    </cfRule>
  </conditionalFormatting>
  <conditionalFormatting sqref="W9:W17 W23:W28">
    <cfRule type="containsBlanks" dxfId="332" priority="352">
      <formula>LEN(TRIM(W9))=0</formula>
    </cfRule>
    <cfRule type="containsText" dxfId="331" priority="353" operator="containsText" text="En cours">
      <formula>NOT(ISERROR(SEARCH("En cours",W9)))</formula>
    </cfRule>
  </conditionalFormatting>
  <conditionalFormatting sqref="X9:X17 X23:X28">
    <cfRule type="cellIs" dxfId="330" priority="349" operator="between">
      <formula>1</formula>
      <formula>10000000000</formula>
    </cfRule>
    <cfRule type="containsBlanks" dxfId="329" priority="350">
      <formula>LEN(TRIM(X9))=0</formula>
    </cfRule>
    <cfRule type="cellIs" dxfId="328" priority="351" operator="between">
      <formula>0</formula>
      <formula>0</formula>
    </cfRule>
  </conditionalFormatting>
  <conditionalFormatting sqref="L9:M17 L27:M28">
    <cfRule type="cellIs" dxfId="327" priority="348" operator="equal">
      <formula>1</formula>
    </cfRule>
  </conditionalFormatting>
  <conditionalFormatting sqref="L9:M17 L27:M28">
    <cfRule type="cellIs" dxfId="326" priority="347" operator="equal">
      <formula>1</formula>
    </cfRule>
  </conditionalFormatting>
  <conditionalFormatting sqref="L9:M17 L27:M28">
    <cfRule type="cellIs" dxfId="325" priority="346" operator="equal">
      <formula>1</formula>
    </cfRule>
  </conditionalFormatting>
  <conditionalFormatting sqref="L9:M17 L27:M28">
    <cfRule type="cellIs" dxfId="324" priority="345" operator="equal">
      <formula>1</formula>
    </cfRule>
  </conditionalFormatting>
  <conditionalFormatting sqref="L9:M17 L27:M28">
    <cfRule type="cellIs" dxfId="323" priority="344" operator="equal">
      <formula>1</formula>
    </cfRule>
  </conditionalFormatting>
  <conditionalFormatting sqref="L9:M17 L27:M28">
    <cfRule type="cellIs" dxfId="322" priority="343" operator="equal">
      <formula>1</formula>
    </cfRule>
  </conditionalFormatting>
  <conditionalFormatting sqref="L9:M17 L27:M28">
    <cfRule type="containsText" dxfId="321" priority="342" operator="containsText" text="3">
      <formula>NOT(ISERROR(SEARCH("3",L9)))</formula>
    </cfRule>
  </conditionalFormatting>
  <conditionalFormatting sqref="L9:M17 L27:M28">
    <cfRule type="containsText" dxfId="320" priority="340" operator="containsText" text="2 match">
      <formula>NOT(ISERROR(SEARCH("2 match",L9)))</formula>
    </cfRule>
    <cfRule type="containsText" dxfId="319" priority="341" operator="containsText" text="1 facultative">
      <formula>NOT(ISERROR(SEARCH("1 facultative",L9)))</formula>
    </cfRule>
  </conditionalFormatting>
  <conditionalFormatting sqref="L9:M17 L27:M28">
    <cfRule type="cellIs" dxfId="318" priority="339" operator="equal">
      <formula>1</formula>
    </cfRule>
  </conditionalFormatting>
  <conditionalFormatting sqref="L9:M17 L27:M28">
    <cfRule type="cellIs" dxfId="317" priority="338" operator="equal">
      <formula>1</formula>
    </cfRule>
  </conditionalFormatting>
  <conditionalFormatting sqref="L9:M17 L27:M28">
    <cfRule type="containsText" dxfId="316" priority="333" operator="containsText" text="3">
      <formula>NOT(ISERROR(SEARCH("3",L9)))</formula>
    </cfRule>
  </conditionalFormatting>
  <conditionalFormatting sqref="L9:M14">
    <cfRule type="cellIs" dxfId="315" priority="332" operator="equal">
      <formula>1</formula>
    </cfRule>
  </conditionalFormatting>
  <conditionalFormatting sqref="L9:M14">
    <cfRule type="cellIs" dxfId="314" priority="331" operator="equal">
      <formula>1</formula>
    </cfRule>
  </conditionalFormatting>
  <conditionalFormatting sqref="L9:M17 L27:M28">
    <cfRule type="cellIs" dxfId="313" priority="330" operator="equal">
      <formula>1</formula>
    </cfRule>
  </conditionalFormatting>
  <conditionalFormatting sqref="L9:M17 L27:M28">
    <cfRule type="cellIs" dxfId="312" priority="329" operator="equal">
      <formula>1</formula>
    </cfRule>
  </conditionalFormatting>
  <conditionalFormatting sqref="L9:M17 L27:M28">
    <cfRule type="containsText" dxfId="311" priority="326" operator="containsText" text="3">
      <formula>NOT(ISERROR(SEARCH("3",L9)))</formula>
    </cfRule>
  </conditionalFormatting>
  <conditionalFormatting sqref="L9:M17 L27:M28">
    <cfRule type="containsText" dxfId="310" priority="324" operator="containsText" text="2 match">
      <formula>NOT(ISERROR(SEARCH("2 match",L9)))</formula>
    </cfRule>
    <cfRule type="containsText" dxfId="309" priority="325" operator="containsText" text="1 facultative">
      <formula>NOT(ISERROR(SEARCH("1 facultative",L9)))</formula>
    </cfRule>
  </conditionalFormatting>
  <conditionalFormatting sqref="L9:M14">
    <cfRule type="cellIs" dxfId="308" priority="323" operator="equal">
      <formula>1</formula>
    </cfRule>
  </conditionalFormatting>
  <conditionalFormatting sqref="L9:M14">
    <cfRule type="cellIs" dxfId="307" priority="322" operator="equal">
      <formula>1</formula>
    </cfRule>
  </conditionalFormatting>
  <conditionalFormatting sqref="L9:M17 L27:M28">
    <cfRule type="cellIs" dxfId="306" priority="321" operator="equal">
      <formula>1</formula>
    </cfRule>
  </conditionalFormatting>
  <conditionalFormatting sqref="L9:M17 L27:M28">
    <cfRule type="cellIs" dxfId="305" priority="320" operator="equal">
      <formula>1</formula>
    </cfRule>
  </conditionalFormatting>
  <conditionalFormatting sqref="L9:M17 L27:M28">
    <cfRule type="cellIs" dxfId="304" priority="319" operator="equal">
      <formula>1</formula>
    </cfRule>
  </conditionalFormatting>
  <conditionalFormatting sqref="L9:M17 L27:M28">
    <cfRule type="cellIs" dxfId="303" priority="318" operator="equal">
      <formula>1</formula>
    </cfRule>
  </conditionalFormatting>
  <conditionalFormatting sqref="L9:M17 L27:M28">
    <cfRule type="containsText" dxfId="302" priority="317" operator="containsText" text="3">
      <formula>NOT(ISERROR(SEARCH("3",L9)))</formula>
    </cfRule>
  </conditionalFormatting>
  <conditionalFormatting sqref="L9:M14">
    <cfRule type="cellIs" dxfId="301" priority="316" operator="equal">
      <formula>1</formula>
    </cfRule>
  </conditionalFormatting>
  <conditionalFormatting sqref="L9:M14">
    <cfRule type="cellIs" dxfId="300" priority="315" operator="equal">
      <formula>1</formula>
    </cfRule>
  </conditionalFormatting>
  <conditionalFormatting sqref="L9:M17 L27:M28">
    <cfRule type="cellIs" dxfId="299" priority="314" operator="equal">
      <formula>1</formula>
    </cfRule>
  </conditionalFormatting>
  <conditionalFormatting sqref="L9:M17 L27:M28">
    <cfRule type="cellIs" dxfId="298" priority="313" operator="equal">
      <formula>1</formula>
    </cfRule>
  </conditionalFormatting>
  <conditionalFormatting sqref="L9:M17 L27:M28">
    <cfRule type="cellIs" dxfId="297" priority="312" operator="equal">
      <formula>1</formula>
    </cfRule>
  </conditionalFormatting>
  <conditionalFormatting sqref="L9:M17 L27:M28">
    <cfRule type="cellIs" dxfId="296" priority="311" operator="equal">
      <formula>1</formula>
    </cfRule>
  </conditionalFormatting>
  <conditionalFormatting sqref="L9:M17 L27:M28">
    <cfRule type="containsText" dxfId="295" priority="310" operator="containsText" text="3">
      <formula>NOT(ISERROR(SEARCH("3",L9)))</formula>
    </cfRule>
  </conditionalFormatting>
  <conditionalFormatting sqref="L9:M17 L27:M28">
    <cfRule type="containsText" dxfId="294" priority="308" operator="containsText" text="2 match">
      <formula>NOT(ISERROR(SEARCH("2 match",L9)))</formula>
    </cfRule>
    <cfRule type="containsText" dxfId="293" priority="309" operator="containsText" text="1 facultative">
      <formula>NOT(ISERROR(SEARCH("1 facultative",L9)))</formula>
    </cfRule>
  </conditionalFormatting>
  <conditionalFormatting sqref="L9:M14">
    <cfRule type="cellIs" dxfId="292" priority="307" operator="equal">
      <formula>1</formula>
    </cfRule>
  </conditionalFormatting>
  <conditionalFormatting sqref="L9:M14">
    <cfRule type="cellIs" dxfId="291" priority="306" operator="equal">
      <formula>1</formula>
    </cfRule>
  </conditionalFormatting>
  <conditionalFormatting sqref="L9:M17 L27:M28">
    <cfRule type="cellIs" dxfId="290" priority="305" operator="equal">
      <formula>1</formula>
    </cfRule>
  </conditionalFormatting>
  <conditionalFormatting sqref="L9:M17 L27:M28">
    <cfRule type="cellIs" dxfId="289" priority="304" operator="equal">
      <formula>1</formula>
    </cfRule>
  </conditionalFormatting>
  <conditionalFormatting sqref="L9:M17 L27:M28">
    <cfRule type="containsText" dxfId="288" priority="301" operator="containsText" text="3">
      <formula>NOT(ISERROR(SEARCH("3",L9)))</formula>
    </cfRule>
  </conditionalFormatting>
  <conditionalFormatting sqref="N23:P27">
    <cfRule type="cellIs" dxfId="287" priority="300" operator="equal">
      <formula>1</formula>
    </cfRule>
  </conditionalFormatting>
  <conditionalFormatting sqref="N23:P27">
    <cfRule type="cellIs" dxfId="286" priority="299" operator="equal">
      <formula>1</formula>
    </cfRule>
  </conditionalFormatting>
  <conditionalFormatting sqref="N23:P27">
    <cfRule type="containsText" dxfId="285" priority="298" operator="containsText" text="3">
      <formula>NOT(ISERROR(SEARCH("3",N23)))</formula>
    </cfRule>
  </conditionalFormatting>
  <conditionalFormatting sqref="D23:E27 N23:P27 T23:V27 G23:G28 E27:E28">
    <cfRule type="containsText" dxfId="284" priority="296" operator="containsText" text="2 match">
      <formula>NOT(ISERROR(SEARCH("2 match",D23)))</formula>
    </cfRule>
    <cfRule type="containsText" dxfId="283" priority="297" operator="containsText" text="1 facultative">
      <formula>NOT(ISERROR(SEARCH("1 facultative",D23)))</formula>
    </cfRule>
  </conditionalFormatting>
  <conditionalFormatting sqref="N23:P27">
    <cfRule type="cellIs" dxfId="282" priority="290" operator="equal">
      <formula>1</formula>
    </cfRule>
  </conditionalFormatting>
  <conditionalFormatting sqref="N23:P27">
    <cfRule type="cellIs" dxfId="281" priority="289" operator="equal">
      <formula>1</formula>
    </cfRule>
  </conditionalFormatting>
  <conditionalFormatting sqref="N23:P27">
    <cfRule type="containsText" dxfId="280" priority="288" operator="containsText" text="3">
      <formula>NOT(ISERROR(SEARCH("3",N23)))</formula>
    </cfRule>
  </conditionalFormatting>
  <conditionalFormatting sqref="K23:K27">
    <cfRule type="containsText" dxfId="279" priority="283" operator="containsText" text="2 match">
      <formula>NOT(ISERROR(SEARCH("2 match",K23)))</formula>
    </cfRule>
    <cfRule type="containsText" dxfId="278" priority="284" operator="containsText" text="1 facultative">
      <formula>NOT(ISERROR(SEARCH("1 facultative",K23)))</formula>
    </cfRule>
  </conditionalFormatting>
  <conditionalFormatting sqref="L23:M27">
    <cfRule type="cellIs" dxfId="277" priority="277" operator="equal">
      <formula>1</formula>
    </cfRule>
  </conditionalFormatting>
  <conditionalFormatting sqref="L23:M27">
    <cfRule type="cellIs" dxfId="276" priority="276" operator="equal">
      <formula>1</formula>
    </cfRule>
  </conditionalFormatting>
  <conditionalFormatting sqref="K23:K27">
    <cfRule type="containsText" dxfId="275" priority="285" operator="containsText" text="3">
      <formula>NOT(ISERROR(SEARCH("3",K23)))</formula>
    </cfRule>
  </conditionalFormatting>
  <conditionalFormatting sqref="K23:K27">
    <cfRule type="cellIs" dxfId="274" priority="282" operator="equal">
      <formula>1</formula>
    </cfRule>
  </conditionalFormatting>
  <conditionalFormatting sqref="K23:K27">
    <cfRule type="cellIs" dxfId="273" priority="281" operator="equal">
      <formula>1</formula>
    </cfRule>
  </conditionalFormatting>
  <conditionalFormatting sqref="K23:K27">
    <cfRule type="cellIs" dxfId="272" priority="280" operator="equal">
      <formula>1</formula>
    </cfRule>
  </conditionalFormatting>
  <conditionalFormatting sqref="K23:K27">
    <cfRule type="cellIs" dxfId="271" priority="279" operator="equal">
      <formula>1</formula>
    </cfRule>
  </conditionalFormatting>
  <conditionalFormatting sqref="K23:K27">
    <cfRule type="containsText" dxfId="270" priority="278" operator="containsText" text="3">
      <formula>NOT(ISERROR(SEARCH("3",K23)))</formula>
    </cfRule>
  </conditionalFormatting>
  <conditionalFormatting sqref="L23:M27">
    <cfRule type="cellIs" dxfId="269" priority="275" operator="equal">
      <formula>1</formula>
    </cfRule>
  </conditionalFormatting>
  <conditionalFormatting sqref="L23:M27">
    <cfRule type="cellIs" dxfId="268" priority="274" operator="equal">
      <formula>1</formula>
    </cfRule>
  </conditionalFormatting>
  <conditionalFormatting sqref="L23:M27">
    <cfRule type="cellIs" dxfId="267" priority="273" operator="equal">
      <formula>1</formula>
    </cfRule>
  </conditionalFormatting>
  <conditionalFormatting sqref="L23:M27">
    <cfRule type="cellIs" dxfId="266" priority="272" operator="equal">
      <formula>1</formula>
    </cfRule>
  </conditionalFormatting>
  <conditionalFormatting sqref="L23:M27">
    <cfRule type="containsText" dxfId="265" priority="271" operator="containsText" text="3">
      <formula>NOT(ISERROR(SEARCH("3",L23)))</formula>
    </cfRule>
  </conditionalFormatting>
  <conditionalFormatting sqref="L23:M27">
    <cfRule type="containsText" dxfId="264" priority="269" operator="containsText" text="2 match">
      <formula>NOT(ISERROR(SEARCH("2 match",L23)))</formula>
    </cfRule>
    <cfRule type="containsText" dxfId="263" priority="270" operator="containsText" text="1 facultative">
      <formula>NOT(ISERROR(SEARCH("1 facultative",L23)))</formula>
    </cfRule>
  </conditionalFormatting>
  <conditionalFormatting sqref="L23:M27">
    <cfRule type="cellIs" dxfId="262" priority="267" operator="equal">
      <formula>1</formula>
    </cfRule>
  </conditionalFormatting>
  <conditionalFormatting sqref="L23:M27">
    <cfRule type="cellIs" dxfId="261" priority="266" operator="equal">
      <formula>1</formula>
    </cfRule>
  </conditionalFormatting>
  <conditionalFormatting sqref="L23:M27">
    <cfRule type="cellIs" dxfId="260" priority="265" operator="equal">
      <formula>1</formula>
    </cfRule>
  </conditionalFormatting>
  <conditionalFormatting sqref="L23:M27">
    <cfRule type="cellIs" dxfId="259" priority="264" operator="equal">
      <formula>1</formula>
    </cfRule>
  </conditionalFormatting>
  <conditionalFormatting sqref="L23:M27">
    <cfRule type="cellIs" dxfId="258" priority="263" operator="equal">
      <formula>1</formula>
    </cfRule>
  </conditionalFormatting>
  <conditionalFormatting sqref="L23:M27">
    <cfRule type="containsText" dxfId="257" priority="262" operator="containsText" text="3">
      <formula>NOT(ISERROR(SEARCH("3",L23)))</formula>
    </cfRule>
  </conditionalFormatting>
  <conditionalFormatting sqref="I23:J27">
    <cfRule type="cellIs" dxfId="256" priority="249" operator="equal">
      <formula>1</formula>
    </cfRule>
  </conditionalFormatting>
  <conditionalFormatting sqref="H23:J27">
    <cfRule type="cellIs" dxfId="255" priority="247" operator="equal">
      <formula>1</formula>
    </cfRule>
  </conditionalFormatting>
  <conditionalFormatting sqref="I23:J27">
    <cfRule type="cellIs" dxfId="254" priority="244" operator="equal">
      <formula>1</formula>
    </cfRule>
  </conditionalFormatting>
  <conditionalFormatting sqref="I23:J27">
    <cfRule type="cellIs" dxfId="253" priority="248" operator="equal">
      <formula>1</formula>
    </cfRule>
  </conditionalFormatting>
  <conditionalFormatting sqref="H23:J27">
    <cfRule type="cellIs" dxfId="252" priority="246" operator="equal">
      <formula>1</formula>
    </cfRule>
  </conditionalFormatting>
  <conditionalFormatting sqref="I23:J27">
    <cfRule type="cellIs" dxfId="251" priority="261" operator="equal">
      <formula>1</formula>
    </cfRule>
  </conditionalFormatting>
  <conditionalFormatting sqref="I23:J27">
    <cfRule type="cellIs" dxfId="250" priority="260" operator="equal">
      <formula>1</formula>
    </cfRule>
  </conditionalFormatting>
  <conditionalFormatting sqref="H23:J27">
    <cfRule type="cellIs" dxfId="249" priority="259" operator="equal">
      <formula>1</formula>
    </cfRule>
  </conditionalFormatting>
  <conditionalFormatting sqref="H23:J27">
    <cfRule type="cellIs" dxfId="248" priority="258" operator="equal">
      <formula>1</formula>
    </cfRule>
  </conditionalFormatting>
  <conditionalFormatting sqref="H23:J27">
    <cfRule type="containsText" dxfId="247" priority="257" operator="containsText" text="3">
      <formula>NOT(ISERROR(SEARCH("3",H23)))</formula>
    </cfRule>
  </conditionalFormatting>
  <conditionalFormatting sqref="H23:J27">
    <cfRule type="containsText" dxfId="246" priority="255" operator="containsText" text="2 match">
      <formula>NOT(ISERROR(SEARCH("2 match",H23)))</formula>
    </cfRule>
    <cfRule type="containsText" dxfId="245" priority="256" operator="containsText" text="1 facultative">
      <formula>NOT(ISERROR(SEARCH("1 facultative",H23)))</formula>
    </cfRule>
  </conditionalFormatting>
  <conditionalFormatting sqref="I23:J27">
    <cfRule type="cellIs" dxfId="244" priority="254" operator="equal">
      <formula>1</formula>
    </cfRule>
  </conditionalFormatting>
  <conditionalFormatting sqref="I23:J27">
    <cfRule type="cellIs" dxfId="243" priority="253" operator="equal">
      <formula>1</formula>
    </cfRule>
  </conditionalFormatting>
  <conditionalFormatting sqref="H23:J27">
    <cfRule type="cellIs" dxfId="242" priority="252" operator="equal">
      <formula>1</formula>
    </cfRule>
  </conditionalFormatting>
  <conditionalFormatting sqref="H23:J27">
    <cfRule type="cellIs" dxfId="241" priority="251" operator="equal">
      <formula>1</formula>
    </cfRule>
  </conditionalFormatting>
  <conditionalFormatting sqref="H23:J27">
    <cfRule type="containsText" dxfId="240" priority="250" operator="containsText" text="3">
      <formula>NOT(ISERROR(SEARCH("3",H23)))</formula>
    </cfRule>
  </conditionalFormatting>
  <conditionalFormatting sqref="H23:J27">
    <cfRule type="containsText" dxfId="239" priority="245" operator="containsText" text="3">
      <formula>NOT(ISERROR(SEARCH("3",H23)))</formula>
    </cfRule>
  </conditionalFormatting>
  <conditionalFormatting sqref="H23:J27">
    <cfRule type="containsText" dxfId="238" priority="242" operator="containsText" text="Néant">
      <formula>NOT(ISERROR(SEARCH("Néant",H23)))</formula>
    </cfRule>
  </conditionalFormatting>
  <conditionalFormatting sqref="I23:J27">
    <cfRule type="cellIs" dxfId="237" priority="237" operator="equal">
      <formula>1</formula>
    </cfRule>
  </conditionalFormatting>
  <conditionalFormatting sqref="I23:J27">
    <cfRule type="cellIs" dxfId="236" priority="236" operator="equal">
      <formula>1</formula>
    </cfRule>
  </conditionalFormatting>
  <conditionalFormatting sqref="I23:J27">
    <cfRule type="cellIs" dxfId="235" priority="239" operator="equal">
      <formula>1</formula>
    </cfRule>
  </conditionalFormatting>
  <conditionalFormatting sqref="I23:J27">
    <cfRule type="cellIs" dxfId="234" priority="238" operator="equal">
      <formula>1</formula>
    </cfRule>
  </conditionalFormatting>
  <conditionalFormatting sqref="R23:S27">
    <cfRule type="containsText" dxfId="233" priority="232" operator="containsText" text="3">
      <formula>NOT(ISERROR(SEARCH("3",R23)))</formula>
    </cfRule>
  </conditionalFormatting>
  <conditionalFormatting sqref="R23:S27">
    <cfRule type="containsText" dxfId="232" priority="230" operator="containsText" text="2 match">
      <formula>NOT(ISERROR(SEARCH("2 match",R23)))</formula>
    </cfRule>
    <cfRule type="containsText" dxfId="231" priority="231" operator="containsText" text="1 facultative">
      <formula>NOT(ISERROR(SEARCH("1 facultative",R23)))</formula>
    </cfRule>
  </conditionalFormatting>
  <conditionalFormatting sqref="Q23:Q27">
    <cfRule type="cellIs" dxfId="230" priority="229" operator="equal">
      <formula>1</formula>
    </cfRule>
  </conditionalFormatting>
  <conditionalFormatting sqref="Q23:Q27">
    <cfRule type="cellIs" dxfId="229" priority="226" operator="equal">
      <formula>1</formula>
    </cfRule>
  </conditionalFormatting>
  <conditionalFormatting sqref="Q23:Q27">
    <cfRule type="cellIs" dxfId="228" priority="228" operator="equal">
      <formula>1</formula>
    </cfRule>
  </conditionalFormatting>
  <conditionalFormatting sqref="Q23:Q27">
    <cfRule type="cellIs" dxfId="227" priority="227" operator="equal">
      <formula>1</formula>
    </cfRule>
  </conditionalFormatting>
  <conditionalFormatting sqref="Q23:Q27">
    <cfRule type="cellIs" dxfId="226" priority="225" operator="equal">
      <formula>1</formula>
    </cfRule>
  </conditionalFormatting>
  <conditionalFormatting sqref="Q23:Q27">
    <cfRule type="containsText" dxfId="225" priority="224" operator="containsText" text="3">
      <formula>NOT(ISERROR(SEARCH("3",Q23)))</formula>
    </cfRule>
  </conditionalFormatting>
  <conditionalFormatting sqref="Q23:Q27">
    <cfRule type="containsText" dxfId="224" priority="222" operator="containsText" text="2 match">
      <formula>NOT(ISERROR(SEARCH("2 match",Q23)))</formula>
    </cfRule>
    <cfRule type="containsText" dxfId="223" priority="223" operator="containsText" text="1 facultative">
      <formula>NOT(ISERROR(SEARCH("1 facultative",Q23)))</formula>
    </cfRule>
  </conditionalFormatting>
  <conditionalFormatting sqref="W17:W23">
    <cfRule type="containsBlanks" dxfId="220" priority="220">
      <formula>LEN(TRIM(W17))=0</formula>
    </cfRule>
    <cfRule type="containsText" dxfId="219" priority="221" operator="containsText" text="En cours">
      <formula>NOT(ISERROR(SEARCH("En cours",W17)))</formula>
    </cfRule>
  </conditionalFormatting>
  <conditionalFormatting sqref="N18:P18">
    <cfRule type="cellIs" dxfId="218" priority="217" operator="equal">
      <formula>1</formula>
    </cfRule>
  </conditionalFormatting>
  <conditionalFormatting sqref="N18:P18">
    <cfRule type="cellIs" dxfId="217" priority="216" operator="equal">
      <formula>1</formula>
    </cfRule>
  </conditionalFormatting>
  <conditionalFormatting sqref="N18:P23">
    <cfRule type="cellIs" dxfId="216" priority="219" operator="equal">
      <formula>1</formula>
    </cfRule>
  </conditionalFormatting>
  <conditionalFormatting sqref="N18:P23">
    <cfRule type="cellIs" dxfId="215" priority="218" operator="equal">
      <formula>1</formula>
    </cfRule>
  </conditionalFormatting>
  <conditionalFormatting sqref="N17:P23">
    <cfRule type="containsText" dxfId="214" priority="215" operator="containsText" text="3">
      <formula>NOT(ISERROR(SEARCH("3",N17)))</formula>
    </cfRule>
  </conditionalFormatting>
  <conditionalFormatting sqref="D17:E23 N17:P23 T17:W23 G17:G23">
    <cfRule type="containsText" dxfId="213" priority="213" operator="containsText" text="2 match">
      <formula>NOT(ISERROR(SEARCH("2 match",D17)))</formula>
    </cfRule>
    <cfRule type="containsText" dxfId="212" priority="214" operator="containsText" text="1 facultative">
      <formula>NOT(ISERROR(SEARCH("1 facultative",D17)))</formula>
    </cfRule>
  </conditionalFormatting>
  <conditionalFormatting sqref="N18:P18">
    <cfRule type="cellIs" dxfId="211" priority="210" operator="equal">
      <formula>1</formula>
    </cfRule>
  </conditionalFormatting>
  <conditionalFormatting sqref="N18:P18">
    <cfRule type="cellIs" dxfId="210" priority="209" operator="equal">
      <formula>1</formula>
    </cfRule>
  </conditionalFormatting>
  <conditionalFormatting sqref="N18:P23">
    <cfRule type="cellIs" dxfId="209" priority="212" operator="equal">
      <formula>1</formula>
    </cfRule>
  </conditionalFormatting>
  <conditionalFormatting sqref="N18:P23">
    <cfRule type="cellIs" dxfId="208" priority="211" operator="equal">
      <formula>1</formula>
    </cfRule>
  </conditionalFormatting>
  <conditionalFormatting sqref="N17:P23">
    <cfRule type="containsText" dxfId="207" priority="208" operator="containsText" text="3">
      <formula>NOT(ISERROR(SEARCH("3",N17)))</formula>
    </cfRule>
  </conditionalFormatting>
  <conditionalFormatting sqref="N17:P23">
    <cfRule type="cellIs" dxfId="206" priority="205" operator="equal">
      <formula>1</formula>
    </cfRule>
  </conditionalFormatting>
  <conditionalFormatting sqref="N18:P18">
    <cfRule type="cellIs" dxfId="205" priority="203" operator="equal">
      <formula>1</formula>
    </cfRule>
  </conditionalFormatting>
  <conditionalFormatting sqref="N18:P18">
    <cfRule type="cellIs" dxfId="204" priority="202" operator="equal">
      <formula>1</formula>
    </cfRule>
  </conditionalFormatting>
  <conditionalFormatting sqref="N18:P23">
    <cfRule type="cellIs" dxfId="203" priority="207" operator="equal">
      <formula>1</formula>
    </cfRule>
  </conditionalFormatting>
  <conditionalFormatting sqref="N18:P23">
    <cfRule type="cellIs" dxfId="202" priority="206" operator="equal">
      <formula>1</formula>
    </cfRule>
  </conditionalFormatting>
  <conditionalFormatting sqref="N17:P23">
    <cfRule type="cellIs" dxfId="201" priority="204" operator="equal">
      <formula>1</formula>
    </cfRule>
  </conditionalFormatting>
  <conditionalFormatting sqref="N17:P23">
    <cfRule type="containsText" dxfId="200" priority="201" operator="containsText" text="3">
      <formula>NOT(ISERROR(SEARCH("3",N17)))</formula>
    </cfRule>
  </conditionalFormatting>
  <conditionalFormatting sqref="K17:K23">
    <cfRule type="containsText" dxfId="199" priority="196" operator="containsText" text="2 match">
      <formula>NOT(ISERROR(SEARCH("2 match",K17)))</formula>
    </cfRule>
    <cfRule type="containsText" dxfId="198" priority="197" operator="containsText" text="1 facultative">
      <formula>NOT(ISERROR(SEARCH("1 facultative",K17)))</formula>
    </cfRule>
  </conditionalFormatting>
  <conditionalFormatting sqref="L17:M23">
    <cfRule type="cellIs" dxfId="197" priority="190" operator="equal">
      <formula>1</formula>
    </cfRule>
  </conditionalFormatting>
  <conditionalFormatting sqref="L17:M23">
    <cfRule type="cellIs" dxfId="196" priority="189" operator="equal">
      <formula>1</formula>
    </cfRule>
  </conditionalFormatting>
  <conditionalFormatting sqref="K17:K23">
    <cfRule type="cellIs" dxfId="195" priority="200" operator="equal">
      <formula>1</formula>
    </cfRule>
  </conditionalFormatting>
  <conditionalFormatting sqref="K17:K23">
    <cfRule type="cellIs" dxfId="194" priority="199" operator="equal">
      <formula>1</formula>
    </cfRule>
  </conditionalFormatting>
  <conditionalFormatting sqref="K17:K23">
    <cfRule type="containsText" dxfId="193" priority="198" operator="containsText" text="3">
      <formula>NOT(ISERROR(SEARCH("3",K17)))</formula>
    </cfRule>
  </conditionalFormatting>
  <conditionalFormatting sqref="K17:K23">
    <cfRule type="cellIs" dxfId="192" priority="195" operator="equal">
      <formula>1</formula>
    </cfRule>
  </conditionalFormatting>
  <conditionalFormatting sqref="K17:K23">
    <cfRule type="cellIs" dxfId="191" priority="194" operator="equal">
      <formula>1</formula>
    </cfRule>
  </conditionalFormatting>
  <conditionalFormatting sqref="K17:K23">
    <cfRule type="cellIs" dxfId="190" priority="193" operator="equal">
      <formula>1</formula>
    </cfRule>
  </conditionalFormatting>
  <conditionalFormatting sqref="K17:K23">
    <cfRule type="cellIs" dxfId="189" priority="192" operator="equal">
      <formula>1</formula>
    </cfRule>
  </conditionalFormatting>
  <conditionalFormatting sqref="K17:K23">
    <cfRule type="containsText" dxfId="188" priority="191" operator="containsText" text="3">
      <formula>NOT(ISERROR(SEARCH("3",K17)))</formula>
    </cfRule>
  </conditionalFormatting>
  <conditionalFormatting sqref="L17:M23">
    <cfRule type="cellIs" dxfId="187" priority="188" operator="equal">
      <formula>1</formula>
    </cfRule>
  </conditionalFormatting>
  <conditionalFormatting sqref="L17:M23">
    <cfRule type="cellIs" dxfId="186" priority="187" operator="equal">
      <formula>1</formula>
    </cfRule>
  </conditionalFormatting>
  <conditionalFormatting sqref="L17:M23">
    <cfRule type="cellIs" dxfId="185" priority="186" operator="equal">
      <formula>1</formula>
    </cfRule>
  </conditionalFormatting>
  <conditionalFormatting sqref="L17:M23">
    <cfRule type="cellIs" dxfId="184" priority="185" operator="equal">
      <formula>1</formula>
    </cfRule>
  </conditionalFormatting>
  <conditionalFormatting sqref="L17:M23">
    <cfRule type="containsText" dxfId="183" priority="184" operator="containsText" text="3">
      <formula>NOT(ISERROR(SEARCH("3",L17)))</formula>
    </cfRule>
  </conditionalFormatting>
  <conditionalFormatting sqref="L17:M23">
    <cfRule type="containsText" dxfId="182" priority="182" operator="containsText" text="2 match">
      <formula>NOT(ISERROR(SEARCH("2 match",L17)))</formula>
    </cfRule>
    <cfRule type="containsText" dxfId="181" priority="183" operator="containsText" text="1 facultative">
      <formula>NOT(ISERROR(SEARCH("1 facultative",L17)))</formula>
    </cfRule>
  </conditionalFormatting>
  <conditionalFormatting sqref="L17:M23">
    <cfRule type="cellIs" dxfId="180" priority="181" operator="equal">
      <formula>1</formula>
    </cfRule>
  </conditionalFormatting>
  <conditionalFormatting sqref="L17:M23">
    <cfRule type="cellIs" dxfId="179" priority="180" operator="equal">
      <formula>1</formula>
    </cfRule>
  </conditionalFormatting>
  <conditionalFormatting sqref="L17:M23">
    <cfRule type="cellIs" dxfId="178" priority="179" operator="equal">
      <formula>1</formula>
    </cfRule>
  </conditionalFormatting>
  <conditionalFormatting sqref="L17:M23">
    <cfRule type="cellIs" dxfId="177" priority="178" operator="equal">
      <formula>1</formula>
    </cfRule>
  </conditionalFormatting>
  <conditionalFormatting sqref="L17:M23">
    <cfRule type="cellIs" dxfId="176" priority="177" operator="equal">
      <formula>1</formula>
    </cfRule>
  </conditionalFormatting>
  <conditionalFormatting sqref="L17:M23">
    <cfRule type="cellIs" dxfId="175" priority="176" operator="equal">
      <formula>1</formula>
    </cfRule>
  </conditionalFormatting>
  <conditionalFormatting sqref="L17:M23">
    <cfRule type="containsText" dxfId="174" priority="175" operator="containsText" text="3">
      <formula>NOT(ISERROR(SEARCH("3",L17)))</formula>
    </cfRule>
  </conditionalFormatting>
  <conditionalFormatting sqref="I18:J23 J17:J18">
    <cfRule type="cellIs" dxfId="173" priority="162" operator="equal">
      <formula>1</formula>
    </cfRule>
  </conditionalFormatting>
  <conditionalFormatting sqref="H17:J23">
    <cfRule type="cellIs" dxfId="172" priority="160" operator="equal">
      <formula>1</formula>
    </cfRule>
  </conditionalFormatting>
  <conditionalFormatting sqref="I17:J23">
    <cfRule type="cellIs" dxfId="171" priority="157" operator="equal">
      <formula>1</formula>
    </cfRule>
  </conditionalFormatting>
  <conditionalFormatting sqref="I18:J23 J17:J18">
    <cfRule type="cellIs" dxfId="170" priority="161" operator="equal">
      <formula>1</formula>
    </cfRule>
  </conditionalFormatting>
  <conditionalFormatting sqref="H17:J23">
    <cfRule type="cellIs" dxfId="169" priority="159" operator="equal">
      <formula>1</formula>
    </cfRule>
  </conditionalFormatting>
  <conditionalFormatting sqref="I18:J23 J17:J18">
    <cfRule type="cellIs" dxfId="168" priority="174" operator="equal">
      <formula>1</formula>
    </cfRule>
  </conditionalFormatting>
  <conditionalFormatting sqref="I18:J23 J17:J18">
    <cfRule type="cellIs" dxfId="167" priority="173" operator="equal">
      <formula>1</formula>
    </cfRule>
  </conditionalFormatting>
  <conditionalFormatting sqref="H17:J23">
    <cfRule type="cellIs" dxfId="166" priority="172" operator="equal">
      <formula>1</formula>
    </cfRule>
  </conditionalFormatting>
  <conditionalFormatting sqref="H17:J23">
    <cfRule type="cellIs" dxfId="165" priority="171" operator="equal">
      <formula>1</formula>
    </cfRule>
  </conditionalFormatting>
  <conditionalFormatting sqref="H17:J23">
    <cfRule type="containsText" dxfId="164" priority="170" operator="containsText" text="3">
      <formula>NOT(ISERROR(SEARCH("3",H17)))</formula>
    </cfRule>
  </conditionalFormatting>
  <conditionalFormatting sqref="H17:J23">
    <cfRule type="containsText" dxfId="163" priority="168" operator="containsText" text="2 match">
      <formula>NOT(ISERROR(SEARCH("2 match",H17)))</formula>
    </cfRule>
    <cfRule type="containsText" dxfId="162" priority="169" operator="containsText" text="1 facultative">
      <formula>NOT(ISERROR(SEARCH("1 facultative",H17)))</formula>
    </cfRule>
  </conditionalFormatting>
  <conditionalFormatting sqref="I18:J23 J17:J18">
    <cfRule type="cellIs" dxfId="161" priority="167" operator="equal">
      <formula>1</formula>
    </cfRule>
  </conditionalFormatting>
  <conditionalFormatting sqref="I18:J23 J17:J18">
    <cfRule type="cellIs" dxfId="160" priority="166" operator="equal">
      <formula>1</formula>
    </cfRule>
  </conditionalFormatting>
  <conditionalFormatting sqref="H17:J23">
    <cfRule type="cellIs" dxfId="159" priority="165" operator="equal">
      <formula>1</formula>
    </cfRule>
  </conditionalFormatting>
  <conditionalFormatting sqref="H17:J23">
    <cfRule type="cellIs" dxfId="158" priority="164" operator="equal">
      <formula>1</formula>
    </cfRule>
  </conditionalFormatting>
  <conditionalFormatting sqref="H17:J23">
    <cfRule type="containsText" dxfId="157" priority="163" operator="containsText" text="3">
      <formula>NOT(ISERROR(SEARCH("3",H17)))</formula>
    </cfRule>
  </conditionalFormatting>
  <conditionalFormatting sqref="H17:J23">
    <cfRule type="containsText" dxfId="156" priority="158" operator="containsText" text="3">
      <formula>NOT(ISERROR(SEARCH("3",H17)))</formula>
    </cfRule>
  </conditionalFormatting>
  <conditionalFormatting sqref="H17:J23">
    <cfRule type="containsText" dxfId="155" priority="155" operator="containsText" text="Néant">
      <formula>NOT(ISERROR(SEARCH("Néant",H17)))</formula>
    </cfRule>
  </conditionalFormatting>
  <conditionalFormatting sqref="I17:J23">
    <cfRule type="cellIs" dxfId="154" priority="150" operator="equal">
      <formula>1</formula>
    </cfRule>
  </conditionalFormatting>
  <conditionalFormatting sqref="I17:J23">
    <cfRule type="cellIs" dxfId="153" priority="149" operator="equal">
      <formula>1</formula>
    </cfRule>
  </conditionalFormatting>
  <conditionalFormatting sqref="I17:J23">
    <cfRule type="cellIs" dxfId="152" priority="154" operator="equal">
      <formula>1</formula>
    </cfRule>
  </conditionalFormatting>
  <conditionalFormatting sqref="I17:J23">
    <cfRule type="cellIs" dxfId="151" priority="153" operator="equal">
      <formula>1</formula>
    </cfRule>
  </conditionalFormatting>
  <conditionalFormatting sqref="I17:J23">
    <cfRule type="cellIs" dxfId="150" priority="152" operator="equal">
      <formula>1</formula>
    </cfRule>
  </conditionalFormatting>
  <conditionalFormatting sqref="I17:J23">
    <cfRule type="cellIs" dxfId="149" priority="151" operator="equal">
      <formula>1</formula>
    </cfRule>
  </conditionalFormatting>
  <conditionalFormatting sqref="R17:S23">
    <cfRule type="cellIs" dxfId="148" priority="148" operator="equal">
      <formula>1</formula>
    </cfRule>
  </conditionalFormatting>
  <conditionalFormatting sqref="R17:S23">
    <cfRule type="cellIs" dxfId="147" priority="147" operator="equal">
      <formula>1</formula>
    </cfRule>
  </conditionalFormatting>
  <conditionalFormatting sqref="R17:S23">
    <cfRule type="cellIs" dxfId="146" priority="146" operator="equal">
      <formula>1</formula>
    </cfRule>
  </conditionalFormatting>
  <conditionalFormatting sqref="R17:S23">
    <cfRule type="containsText" dxfId="145" priority="145" operator="containsText" text="3">
      <formula>NOT(ISERROR(SEARCH("3",R17)))</formula>
    </cfRule>
  </conditionalFormatting>
  <conditionalFormatting sqref="R17:S23">
    <cfRule type="containsText" dxfId="144" priority="143" operator="containsText" text="2 match">
      <formula>NOT(ISERROR(SEARCH("2 match",R17)))</formula>
    </cfRule>
    <cfRule type="containsText" dxfId="143" priority="144" operator="containsText" text="1 facultative">
      <formula>NOT(ISERROR(SEARCH("1 facultative",R17)))</formula>
    </cfRule>
  </conditionalFormatting>
  <conditionalFormatting sqref="Q17:Q23">
    <cfRule type="cellIs" dxfId="142" priority="142" operator="equal">
      <formula>1</formula>
    </cfRule>
  </conditionalFormatting>
  <conditionalFormatting sqref="Q17:Q23">
    <cfRule type="cellIs" dxfId="141" priority="139" operator="equal">
      <formula>1</formula>
    </cfRule>
  </conditionalFormatting>
  <conditionalFormatting sqref="Q17:Q23">
    <cfRule type="cellIs" dxfId="140" priority="141" operator="equal">
      <formula>1</formula>
    </cfRule>
  </conditionalFormatting>
  <conditionalFormatting sqref="Q17:Q23">
    <cfRule type="cellIs" dxfId="139" priority="140" operator="equal">
      <formula>1</formula>
    </cfRule>
  </conditionalFormatting>
  <conditionalFormatting sqref="Q17:Q23">
    <cfRule type="cellIs" dxfId="138" priority="138" operator="equal">
      <formula>1</formula>
    </cfRule>
  </conditionalFormatting>
  <conditionalFormatting sqref="Q17:Q23">
    <cfRule type="containsText" dxfId="137" priority="137" operator="containsText" text="3">
      <formula>NOT(ISERROR(SEARCH("3",Q17)))</formula>
    </cfRule>
  </conditionalFormatting>
  <conditionalFormatting sqref="Q17:Q23">
    <cfRule type="containsText" dxfId="136" priority="135" operator="containsText" text="2 match">
      <formula>NOT(ISERROR(SEARCH("2 match",Q17)))</formula>
    </cfRule>
    <cfRule type="containsText" dxfId="135" priority="136" operator="containsText" text="1 facultative">
      <formula>NOT(ISERROR(SEARCH("1 facultative",Q17)))</formula>
    </cfRule>
  </conditionalFormatting>
  <conditionalFormatting sqref="X17:X23">
    <cfRule type="cellIs" dxfId="133" priority="132" operator="between">
      <formula>1</formula>
      <formula>10000000000</formula>
    </cfRule>
    <cfRule type="containsBlanks" dxfId="132" priority="133">
      <formula>LEN(TRIM(X17))=0</formula>
    </cfRule>
    <cfRule type="cellIs" dxfId="131" priority="134" operator="between">
      <formula>0</formula>
      <formula>0</formula>
    </cfRule>
  </conditionalFormatting>
  <conditionalFormatting sqref="G30">
    <cfRule type="cellIs" dxfId="130" priority="131" operator="lessThan">
      <formula>1</formula>
    </cfRule>
  </conditionalFormatting>
  <conditionalFormatting sqref="N30:P30">
    <cfRule type="cellIs" dxfId="129" priority="130" operator="equal">
      <formula>1</formula>
    </cfRule>
  </conditionalFormatting>
  <conditionalFormatting sqref="N30:P30">
    <cfRule type="cellIs" dxfId="128" priority="128" operator="equal">
      <formula>1</formula>
    </cfRule>
  </conditionalFormatting>
  <conditionalFormatting sqref="K30">
    <cfRule type="cellIs" dxfId="127" priority="129" operator="equal">
      <formula>1</formula>
    </cfRule>
  </conditionalFormatting>
  <conditionalFormatting sqref="K30">
    <cfRule type="cellIs" dxfId="126" priority="127" operator="equal">
      <formula>1</formula>
    </cfRule>
  </conditionalFormatting>
  <conditionalFormatting sqref="K30 N30:P30">
    <cfRule type="containsText" dxfId="125" priority="126" operator="containsText" text="3">
      <formula>NOT(ISERROR(SEARCH("3",K30)))</formula>
    </cfRule>
  </conditionalFormatting>
  <conditionalFormatting sqref="K30 N30:P30">
    <cfRule type="containsText" dxfId="124" priority="124" operator="containsText" text="2 match">
      <formula>NOT(ISERROR(SEARCH("2 match",K30)))</formula>
    </cfRule>
    <cfRule type="containsText" dxfId="123" priority="125" operator="containsText" text="1 facultative">
      <formula>NOT(ISERROR(SEARCH("1 facultative",K30)))</formula>
    </cfRule>
  </conditionalFormatting>
  <conditionalFormatting sqref="I30:J30">
    <cfRule type="cellIs" dxfId="122" priority="108" operator="equal">
      <formula>1</formula>
    </cfRule>
  </conditionalFormatting>
  <conditionalFormatting sqref="I30:J30">
    <cfRule type="cellIs" dxfId="121" priority="107" operator="equal">
      <formula>1</formula>
    </cfRule>
  </conditionalFormatting>
  <conditionalFormatting sqref="I30:J30">
    <cfRule type="cellIs" dxfId="120" priority="103" operator="equal">
      <formula>1</formula>
    </cfRule>
  </conditionalFormatting>
  <conditionalFormatting sqref="I30:J30">
    <cfRule type="cellIs" dxfId="119" priority="102" operator="equal">
      <formula>1</formula>
    </cfRule>
  </conditionalFormatting>
  <conditionalFormatting sqref="Q30">
    <cfRule type="cellIs" dxfId="118" priority="69" operator="equal">
      <formula>1</formula>
    </cfRule>
  </conditionalFormatting>
  <conditionalFormatting sqref="K30 N30:P30">
    <cfRule type="containsText" dxfId="117" priority="123" operator="containsText" text="Néant">
      <formula>NOT(ISERROR(SEARCH("Néant",K30)))</formula>
    </cfRule>
  </conditionalFormatting>
  <conditionalFormatting sqref="K30">
    <cfRule type="containsText" dxfId="116" priority="122" operator="containsText" text="Néant">
      <formula>NOT(ISERROR(SEARCH("Néant",K30)))</formula>
    </cfRule>
  </conditionalFormatting>
  <conditionalFormatting sqref="L30:M30">
    <cfRule type="cellIs" dxfId="115" priority="50" operator="equal">
      <formula>1</formula>
    </cfRule>
  </conditionalFormatting>
  <conditionalFormatting sqref="L30:M30">
    <cfRule type="cellIs" dxfId="114" priority="49" operator="equal">
      <formula>1</formula>
    </cfRule>
  </conditionalFormatting>
  <conditionalFormatting sqref="L30:M30">
    <cfRule type="cellIs" dxfId="113" priority="48" operator="equal">
      <formula>1</formula>
    </cfRule>
  </conditionalFormatting>
  <conditionalFormatting sqref="L30:M30">
    <cfRule type="cellIs" dxfId="112" priority="47" operator="equal">
      <formula>1</formula>
    </cfRule>
  </conditionalFormatting>
  <conditionalFormatting sqref="L30:M30">
    <cfRule type="cellIs" dxfId="111" priority="41" operator="equal">
      <formula>1</formula>
    </cfRule>
  </conditionalFormatting>
  <conditionalFormatting sqref="L30:M30">
    <cfRule type="cellIs" dxfId="110" priority="40" operator="equal">
      <formula>1</formula>
    </cfRule>
  </conditionalFormatting>
  <conditionalFormatting sqref="L30:M30">
    <cfRule type="cellIs" dxfId="109" priority="121" operator="equal">
      <formula>1</formula>
    </cfRule>
  </conditionalFormatting>
  <conditionalFormatting sqref="L30:M30">
    <cfRule type="cellIs" dxfId="108" priority="120" operator="equal">
      <formula>1</formula>
    </cfRule>
  </conditionalFormatting>
  <conditionalFormatting sqref="L30:M30">
    <cfRule type="cellIs" dxfId="107" priority="119" operator="equal">
      <formula>1</formula>
    </cfRule>
  </conditionalFormatting>
  <conditionalFormatting sqref="L30:M30">
    <cfRule type="cellIs" dxfId="106" priority="118" operator="equal">
      <formula>1</formula>
    </cfRule>
  </conditionalFormatting>
  <conditionalFormatting sqref="L30:M30">
    <cfRule type="containsText" dxfId="105" priority="117" operator="containsText" text="3">
      <formula>NOT(ISERROR(SEARCH("3",L30)))</formula>
    </cfRule>
  </conditionalFormatting>
  <conditionalFormatting sqref="L30:M30">
    <cfRule type="containsText" dxfId="104" priority="115" operator="containsText" text="2 match">
      <formula>NOT(ISERROR(SEARCH("2 match",L30)))</formula>
    </cfRule>
    <cfRule type="containsText" dxfId="103" priority="116" operator="containsText" text="1 facultative">
      <formula>NOT(ISERROR(SEARCH("1 facultative",L30)))</formula>
    </cfRule>
  </conditionalFormatting>
  <conditionalFormatting sqref="L30:M30">
    <cfRule type="cellIs" dxfId="102" priority="114" operator="equal">
      <formula>1</formula>
    </cfRule>
  </conditionalFormatting>
  <conditionalFormatting sqref="L30:M30">
    <cfRule type="cellIs" dxfId="101" priority="113" operator="equal">
      <formula>1</formula>
    </cfRule>
  </conditionalFormatting>
  <conditionalFormatting sqref="L30:M30">
    <cfRule type="cellIs" dxfId="100" priority="112" operator="equal">
      <formula>1</formula>
    </cfRule>
  </conditionalFormatting>
  <conditionalFormatting sqref="L30:M30">
    <cfRule type="cellIs" dxfId="99" priority="111" operator="equal">
      <formula>1</formula>
    </cfRule>
  </conditionalFormatting>
  <conditionalFormatting sqref="L30:M30">
    <cfRule type="containsText" dxfId="98" priority="110" operator="containsText" text="3">
      <formula>NOT(ISERROR(SEARCH("3",L30)))</formula>
    </cfRule>
  </conditionalFormatting>
  <conditionalFormatting sqref="L30:M30">
    <cfRule type="cellIs" dxfId="97" priority="16" operator="equal">
      <formula>1</formula>
    </cfRule>
  </conditionalFormatting>
  <conditionalFormatting sqref="L30:M30">
    <cfRule type="cellIs" dxfId="96" priority="15" operator="equal">
      <formula>1</formula>
    </cfRule>
  </conditionalFormatting>
  <conditionalFormatting sqref="K30:M30">
    <cfRule type="containsText" dxfId="95" priority="109" operator="containsText" text="Néant">
      <formula>NOT(ISERROR(SEARCH("Néant",K30)))</formula>
    </cfRule>
  </conditionalFormatting>
  <conditionalFormatting sqref="I30:J30">
    <cfRule type="cellIs" dxfId="94" priority="100" operator="equal">
      <formula>1</formula>
    </cfRule>
  </conditionalFormatting>
  <conditionalFormatting sqref="I30:J30">
    <cfRule type="cellIs" dxfId="93" priority="97" operator="equal">
      <formula>1</formula>
    </cfRule>
  </conditionalFormatting>
  <conditionalFormatting sqref="I30:J30">
    <cfRule type="cellIs" dxfId="92" priority="99" operator="equal">
      <formula>1</formula>
    </cfRule>
  </conditionalFormatting>
  <conditionalFormatting sqref="I30:J30">
    <cfRule type="containsText" dxfId="91" priority="106" operator="containsText" text="3">
      <formula>NOT(ISERROR(SEARCH("3",I30)))</formula>
    </cfRule>
  </conditionalFormatting>
  <conditionalFormatting sqref="I30:J30">
    <cfRule type="containsText" dxfId="90" priority="104" operator="containsText" text="2 match">
      <formula>NOT(ISERROR(SEARCH("2 match",I30)))</formula>
    </cfRule>
    <cfRule type="containsText" dxfId="89" priority="105" operator="containsText" text="1 facultative">
      <formula>NOT(ISERROR(SEARCH("1 facultative",I30)))</formula>
    </cfRule>
  </conditionalFormatting>
  <conditionalFormatting sqref="I30:J30">
    <cfRule type="containsText" dxfId="88" priority="101" operator="containsText" text="3">
      <formula>NOT(ISERROR(SEARCH("3",I30)))</formula>
    </cfRule>
  </conditionalFormatting>
  <conditionalFormatting sqref="I30:J30">
    <cfRule type="containsText" dxfId="87" priority="98" operator="containsText" text="3">
      <formula>NOT(ISERROR(SEARCH("3",I30)))</formula>
    </cfRule>
  </conditionalFormatting>
  <conditionalFormatting sqref="I30:J30">
    <cfRule type="containsText" dxfId="86" priority="95" operator="containsText" text="Néant">
      <formula>NOT(ISERROR(SEARCH("Néant",I30)))</formula>
    </cfRule>
  </conditionalFormatting>
  <conditionalFormatting sqref="I30:J30">
    <cfRule type="cellIs" dxfId="85" priority="90" operator="equal">
      <formula>1</formula>
    </cfRule>
  </conditionalFormatting>
  <conditionalFormatting sqref="I30:J30">
    <cfRule type="cellIs" dxfId="84" priority="89" operator="equal">
      <formula>1</formula>
    </cfRule>
  </conditionalFormatting>
  <conditionalFormatting sqref="I30:J30">
    <cfRule type="cellIs" dxfId="83" priority="94" operator="equal">
      <formula>1</formula>
    </cfRule>
  </conditionalFormatting>
  <conditionalFormatting sqref="I30:J30">
    <cfRule type="cellIs" dxfId="82" priority="93" operator="equal">
      <formula>1</formula>
    </cfRule>
  </conditionalFormatting>
  <conditionalFormatting sqref="I30:J30">
    <cfRule type="cellIs" dxfId="81" priority="92" operator="equal">
      <formula>1</formula>
    </cfRule>
  </conditionalFormatting>
  <conditionalFormatting sqref="I30:J30">
    <cfRule type="cellIs" dxfId="80" priority="91" operator="equal">
      <formula>1</formula>
    </cfRule>
  </conditionalFormatting>
  <conditionalFormatting sqref="H30">
    <cfRule type="cellIs" dxfId="79" priority="80" operator="equal">
      <formula>1</formula>
    </cfRule>
  </conditionalFormatting>
  <conditionalFormatting sqref="H30">
    <cfRule type="cellIs" dxfId="78" priority="79" operator="equal">
      <formula>1</formula>
    </cfRule>
  </conditionalFormatting>
  <conditionalFormatting sqref="H30">
    <cfRule type="cellIs" dxfId="77" priority="88" operator="equal">
      <formula>1</formula>
    </cfRule>
  </conditionalFormatting>
  <conditionalFormatting sqref="H30">
    <cfRule type="cellIs" dxfId="76" priority="87" operator="equal">
      <formula>1</formula>
    </cfRule>
  </conditionalFormatting>
  <conditionalFormatting sqref="H30">
    <cfRule type="containsText" dxfId="75" priority="86" operator="containsText" text="3">
      <formula>NOT(ISERROR(SEARCH("3",H30)))</formula>
    </cfRule>
  </conditionalFormatting>
  <conditionalFormatting sqref="H30">
    <cfRule type="containsText" dxfId="74" priority="84" operator="containsText" text="2 match">
      <formula>NOT(ISERROR(SEARCH("2 match",H30)))</formula>
    </cfRule>
    <cfRule type="containsText" dxfId="73" priority="85" operator="containsText" text="1 facultative">
      <formula>NOT(ISERROR(SEARCH("1 facultative",H30)))</formula>
    </cfRule>
  </conditionalFormatting>
  <conditionalFormatting sqref="H30">
    <cfRule type="cellIs" dxfId="72" priority="83" operator="equal">
      <formula>1</formula>
    </cfRule>
  </conditionalFormatting>
  <conditionalFormatting sqref="H30">
    <cfRule type="cellIs" dxfId="71" priority="82" operator="equal">
      <formula>1</formula>
    </cfRule>
  </conditionalFormatting>
  <conditionalFormatting sqref="H30">
    <cfRule type="containsText" dxfId="70" priority="81" operator="containsText" text="3">
      <formula>NOT(ISERROR(SEARCH("3",H30)))</formula>
    </cfRule>
  </conditionalFormatting>
  <conditionalFormatting sqref="H30">
    <cfRule type="containsText" dxfId="69" priority="78" operator="containsText" text="3">
      <formula>NOT(ISERROR(SEARCH("3",H30)))</formula>
    </cfRule>
  </conditionalFormatting>
  <conditionalFormatting sqref="H30">
    <cfRule type="containsText" dxfId="68" priority="77" operator="containsText" text="Néant">
      <formula>NOT(ISERROR(SEARCH("Néant",H30)))</formula>
    </cfRule>
  </conditionalFormatting>
  <conditionalFormatting sqref="R30:S30">
    <cfRule type="cellIs" dxfId="67" priority="76" operator="equal">
      <formula>1</formula>
    </cfRule>
  </conditionalFormatting>
  <conditionalFormatting sqref="R30:S30">
    <cfRule type="cellIs" dxfId="66" priority="75" operator="equal">
      <formula>1</formula>
    </cfRule>
  </conditionalFormatting>
  <conditionalFormatting sqref="R30:S30">
    <cfRule type="cellIs" dxfId="65" priority="74" operator="equal">
      <formula>1</formula>
    </cfRule>
  </conditionalFormatting>
  <conditionalFormatting sqref="R30:S30">
    <cfRule type="containsText" dxfId="64" priority="73" operator="containsText" text="3">
      <formula>NOT(ISERROR(SEARCH("3",R30)))</formula>
    </cfRule>
  </conditionalFormatting>
  <conditionalFormatting sqref="R30:S30">
    <cfRule type="containsText" dxfId="63" priority="71" operator="containsText" text="2 match">
      <formula>NOT(ISERROR(SEARCH("2 match",R30)))</formula>
    </cfRule>
    <cfRule type="containsText" dxfId="62" priority="72" operator="containsText" text="1 facultative">
      <formula>NOT(ISERROR(SEARCH("1 facultative",R30)))</formula>
    </cfRule>
  </conditionalFormatting>
  <conditionalFormatting sqref="Q30">
    <cfRule type="cellIs" dxfId="61" priority="70" operator="equal">
      <formula>1</formula>
    </cfRule>
  </conditionalFormatting>
  <conditionalFormatting sqref="Q30">
    <cfRule type="cellIs" dxfId="60" priority="67" operator="equal">
      <formula>1</formula>
    </cfRule>
  </conditionalFormatting>
  <conditionalFormatting sqref="Q30">
    <cfRule type="cellIs" dxfId="59" priority="68" operator="equal">
      <formula>1</formula>
    </cfRule>
  </conditionalFormatting>
  <conditionalFormatting sqref="Q30">
    <cfRule type="cellIs" dxfId="58" priority="66" operator="equal">
      <formula>1</formula>
    </cfRule>
  </conditionalFormatting>
  <conditionalFormatting sqref="Q30">
    <cfRule type="containsText" dxfId="57" priority="65" operator="containsText" text="3">
      <formula>NOT(ISERROR(SEARCH("3",Q30)))</formula>
    </cfRule>
  </conditionalFormatting>
  <conditionalFormatting sqref="Q30">
    <cfRule type="containsText" dxfId="56" priority="63" operator="containsText" text="2 match">
      <formula>NOT(ISERROR(SEARCH("2 match",Q30)))</formula>
    </cfRule>
    <cfRule type="containsText" dxfId="55" priority="64" operator="containsText" text="1 facultative">
      <formula>NOT(ISERROR(SEARCH("1 facultative",Q30)))</formula>
    </cfRule>
  </conditionalFormatting>
  <conditionalFormatting sqref="W30">
    <cfRule type="containsBlanks" dxfId="54" priority="61">
      <formula>LEN(TRIM(W30))=0</formula>
    </cfRule>
    <cfRule type="containsText" dxfId="53" priority="62" operator="containsText" text="En cours">
      <formula>NOT(ISERROR(SEARCH("En cours",W30)))</formula>
    </cfRule>
  </conditionalFormatting>
  <conditionalFormatting sqref="X30">
    <cfRule type="cellIs" dxfId="52" priority="58" operator="between">
      <formula>1</formula>
      <formula>10000000000</formula>
    </cfRule>
    <cfRule type="containsBlanks" dxfId="51" priority="59">
      <formula>LEN(TRIM(X30))=0</formula>
    </cfRule>
    <cfRule type="cellIs" dxfId="50" priority="60" operator="between">
      <formula>0</formula>
      <formula>0</formula>
    </cfRule>
  </conditionalFormatting>
  <conditionalFormatting sqref="L30:M30">
    <cfRule type="cellIs" dxfId="49" priority="57" operator="equal">
      <formula>1</formula>
    </cfRule>
  </conditionalFormatting>
  <conditionalFormatting sqref="L30:M30">
    <cfRule type="cellIs" dxfId="48" priority="56" operator="equal">
      <formula>1</formula>
    </cfRule>
  </conditionalFormatting>
  <conditionalFormatting sqref="L30:M30">
    <cfRule type="cellIs" dxfId="47" priority="55" operator="equal">
      <formula>1</formula>
    </cfRule>
  </conditionalFormatting>
  <conditionalFormatting sqref="L30:M30">
    <cfRule type="cellIs" dxfId="46" priority="54" operator="equal">
      <formula>1</formula>
    </cfRule>
  </conditionalFormatting>
  <conditionalFormatting sqref="L30:M30">
    <cfRule type="containsText" dxfId="45" priority="53" operator="containsText" text="3">
      <formula>NOT(ISERROR(SEARCH("3",L30)))</formula>
    </cfRule>
  </conditionalFormatting>
  <conditionalFormatting sqref="L30:M30">
    <cfRule type="containsText" dxfId="44" priority="51" operator="containsText" text="2 match">
      <formula>NOT(ISERROR(SEARCH("2 match",L30)))</formula>
    </cfRule>
    <cfRule type="containsText" dxfId="43" priority="52" operator="containsText" text="1 facultative">
      <formula>NOT(ISERROR(SEARCH("1 facultative",L30)))</formula>
    </cfRule>
  </conditionalFormatting>
  <conditionalFormatting sqref="L30:M30">
    <cfRule type="containsText" dxfId="42" priority="46" operator="containsText" text="3">
      <formula>NOT(ISERROR(SEARCH("3",L30)))</formula>
    </cfRule>
  </conditionalFormatting>
  <conditionalFormatting sqref="L30:M30">
    <cfRule type="cellIs" dxfId="41" priority="45" operator="equal">
      <formula>1</formula>
    </cfRule>
  </conditionalFormatting>
  <conditionalFormatting sqref="L30:M30">
    <cfRule type="cellIs" dxfId="40" priority="44" operator="equal">
      <formula>1</formula>
    </cfRule>
  </conditionalFormatting>
  <conditionalFormatting sqref="L30:M30">
    <cfRule type="cellIs" dxfId="39" priority="43" operator="equal">
      <formula>1</formula>
    </cfRule>
  </conditionalFormatting>
  <conditionalFormatting sqref="L30:M30">
    <cfRule type="cellIs" dxfId="38" priority="42" operator="equal">
      <formula>1</formula>
    </cfRule>
  </conditionalFormatting>
  <conditionalFormatting sqref="L30:M30">
    <cfRule type="containsText" dxfId="37" priority="39" operator="containsText" text="3">
      <formula>NOT(ISERROR(SEARCH("3",L30)))</formula>
    </cfRule>
  </conditionalFormatting>
  <conditionalFormatting sqref="L30:M30">
    <cfRule type="containsText" dxfId="36" priority="37" operator="containsText" text="2 match">
      <formula>NOT(ISERROR(SEARCH("2 match",L30)))</formula>
    </cfRule>
    <cfRule type="containsText" dxfId="35" priority="38" operator="containsText" text="1 facultative">
      <formula>NOT(ISERROR(SEARCH("1 facultative",L30)))</formula>
    </cfRule>
  </conditionalFormatting>
  <conditionalFormatting sqref="L30:M30">
    <cfRule type="cellIs" dxfId="34" priority="36" operator="equal">
      <formula>1</formula>
    </cfRule>
  </conditionalFormatting>
  <conditionalFormatting sqref="L30:M30">
    <cfRule type="cellIs" dxfId="33" priority="35" operator="equal">
      <formula>1</formula>
    </cfRule>
  </conditionalFormatting>
  <conditionalFormatting sqref="L30:M30">
    <cfRule type="cellIs" dxfId="32" priority="34" operator="equal">
      <formula>1</formula>
    </cfRule>
  </conditionalFormatting>
  <conditionalFormatting sqref="L30:M30">
    <cfRule type="cellIs" dxfId="31" priority="33" operator="equal">
      <formula>1</formula>
    </cfRule>
  </conditionalFormatting>
  <conditionalFormatting sqref="L30:M30">
    <cfRule type="cellIs" dxfId="30" priority="32" operator="equal">
      <formula>1</formula>
    </cfRule>
  </conditionalFormatting>
  <conditionalFormatting sqref="L30:M30">
    <cfRule type="cellIs" dxfId="29" priority="31" operator="equal">
      <formula>1</formula>
    </cfRule>
  </conditionalFormatting>
  <conditionalFormatting sqref="L30:M30">
    <cfRule type="containsText" dxfId="28" priority="30" operator="containsText" text="3">
      <formula>NOT(ISERROR(SEARCH("3",L30)))</formula>
    </cfRule>
  </conditionalFormatting>
  <conditionalFormatting sqref="L30:M30">
    <cfRule type="cellIs" dxfId="27" priority="29" operator="equal">
      <formula>1</formula>
    </cfRule>
  </conditionalFormatting>
  <conditionalFormatting sqref="L30:M30">
    <cfRule type="cellIs" dxfId="26" priority="28" operator="equal">
      <formula>1</formula>
    </cfRule>
  </conditionalFormatting>
  <conditionalFormatting sqref="L30:M30">
    <cfRule type="cellIs" dxfId="25" priority="27" operator="equal">
      <formula>1</formula>
    </cfRule>
  </conditionalFormatting>
  <conditionalFormatting sqref="L30:M30">
    <cfRule type="cellIs" dxfId="24" priority="26" operator="equal">
      <formula>1</formula>
    </cfRule>
  </conditionalFormatting>
  <conditionalFormatting sqref="L30:M30">
    <cfRule type="cellIs" dxfId="23" priority="25" operator="equal">
      <formula>1</formula>
    </cfRule>
  </conditionalFormatting>
  <conditionalFormatting sqref="L30:M30">
    <cfRule type="cellIs" dxfId="22" priority="24" operator="equal">
      <formula>1</formula>
    </cfRule>
  </conditionalFormatting>
  <conditionalFormatting sqref="L30:M30">
    <cfRule type="containsText" dxfId="21" priority="23" operator="containsText" text="3">
      <formula>NOT(ISERROR(SEARCH("3",L30)))</formula>
    </cfRule>
  </conditionalFormatting>
  <conditionalFormatting sqref="L30:M30">
    <cfRule type="containsText" dxfId="20" priority="21" operator="containsText" text="2 match">
      <formula>NOT(ISERROR(SEARCH("2 match",L30)))</formula>
    </cfRule>
    <cfRule type="containsText" dxfId="19" priority="22" operator="containsText" text="1 facultative">
      <formula>NOT(ISERROR(SEARCH("1 facultative",L30)))</formula>
    </cfRule>
  </conditionalFormatting>
  <conditionalFormatting sqref="L30:M30">
    <cfRule type="cellIs" dxfId="18" priority="20" operator="equal">
      <formula>1</formula>
    </cfRule>
  </conditionalFormatting>
  <conditionalFormatting sqref="L30:M30">
    <cfRule type="cellIs" dxfId="17" priority="19" operator="equal">
      <formula>1</formula>
    </cfRule>
  </conditionalFormatting>
  <conditionalFormatting sqref="L30:M30">
    <cfRule type="cellIs" dxfId="16" priority="18" operator="equal">
      <formula>1</formula>
    </cfRule>
  </conditionalFormatting>
  <conditionalFormatting sqref="L30:M30">
    <cfRule type="cellIs" dxfId="15" priority="17" operator="equal">
      <formula>1</formula>
    </cfRule>
  </conditionalFormatting>
  <conditionalFormatting sqref="L30:M30">
    <cfRule type="containsText" dxfId="14" priority="14" operator="containsText" text="3">
      <formula>NOT(ISERROR(SEARCH("3",L30)))</formula>
    </cfRule>
  </conditionalFormatting>
  <conditionalFormatting sqref="K27">
    <cfRule type="cellIs" dxfId="12" priority="13" operator="equal">
      <formula>1</formula>
    </cfRule>
  </conditionalFormatting>
  <conditionalFormatting sqref="N27:P27">
    <cfRule type="cellIs" dxfId="11" priority="12" operator="equal">
      <formula>1</formula>
    </cfRule>
  </conditionalFormatting>
  <conditionalFormatting sqref="K27 N27:P27">
    <cfRule type="cellIs" dxfId="10" priority="11" operator="equal">
      <formula>1</formula>
    </cfRule>
  </conditionalFormatting>
  <conditionalFormatting sqref="N16:P16">
    <cfRule type="cellIs" dxfId="9" priority="8" operator="equal">
      <formula>1</formula>
    </cfRule>
  </conditionalFormatting>
  <conditionalFormatting sqref="N16:P16">
    <cfRule type="cellIs" dxfId="8" priority="7" operator="equal">
      <formula>1</formula>
    </cfRule>
  </conditionalFormatting>
  <conditionalFormatting sqref="K16">
    <cfRule type="cellIs" dxfId="7" priority="10" operator="equal">
      <formula>1</formula>
    </cfRule>
  </conditionalFormatting>
  <conditionalFormatting sqref="K16">
    <cfRule type="cellIs" dxfId="6" priority="9" operator="equal">
      <formula>1</formula>
    </cfRule>
  </conditionalFormatting>
  <conditionalFormatting sqref="N17:P17">
    <cfRule type="cellIs" dxfId="5" priority="6" operator="equal">
      <formula>1</formula>
    </cfRule>
  </conditionalFormatting>
  <conditionalFormatting sqref="N17:P17">
    <cfRule type="cellIs" dxfId="4" priority="5" operator="equal">
      <formula>1</formula>
    </cfRule>
  </conditionalFormatting>
  <conditionalFormatting sqref="N17:P17">
    <cfRule type="cellIs" dxfId="3" priority="4" operator="equal">
      <formula>1</formula>
    </cfRule>
  </conditionalFormatting>
  <conditionalFormatting sqref="N17:P17">
    <cfRule type="cellIs" dxfId="2" priority="3" operator="equal">
      <formula>1</formula>
    </cfRule>
  </conditionalFormatting>
  <conditionalFormatting sqref="N17:P17">
    <cfRule type="cellIs" dxfId="1" priority="2" operator="equal">
      <formula>1</formula>
    </cfRule>
  </conditionalFormatting>
  <conditionalFormatting sqref="N17:P17">
    <cfRule type="cellIs" dxfId="0" priority="1" operator="equal">
      <formula>1</formula>
    </cfRule>
  </conditionalFormatting>
  <dataValidations count="11">
    <dataValidation type="list" allowBlank="1" showInputMessage="1" showErrorMessage="1" sqref="F30:F36 F9:F28">
      <formula1>Listedates</formula1>
    </dataValidation>
    <dataValidation type="list" allowBlank="1" showInputMessage="1" showErrorMessage="1" sqref="Q30:S36 Q9:S28">
      <formula1>Liste0001</formula1>
    </dataValidation>
    <dataValidation type="list" allowBlank="1" showInputMessage="1" showErrorMessage="1" sqref="H30:P36 H9:P28">
      <formula1>Liste004</formula1>
    </dataValidation>
    <dataValidation type="list" allowBlank="1" showInputMessage="1" showErrorMessage="1" sqref="W37">
      <formula1>Stade</formula1>
    </dataValidation>
    <dataValidation type="list" allowBlank="1" showInputMessage="1" showErrorMessage="1" sqref="V30:V36 V9:V28">
      <formula1>Produit</formula1>
    </dataValidation>
    <dataValidation type="list" allowBlank="1" showInputMessage="1" showErrorMessage="1" sqref="X30:X36 X9:X28">
      <formula1>R.A.S</formula1>
    </dataValidation>
    <dataValidation type="list" allowBlank="1" showInputMessage="1" showErrorMessage="1" sqref="G30 G9:G28">
      <formula1>Liste</formula1>
    </dataValidation>
    <dataValidation type="list" allowBlank="1" showInputMessage="1" showErrorMessage="1" sqref="E30:E36 E9:E28">
      <formula1>Catégorie1</formula1>
    </dataValidation>
    <dataValidation type="list" allowBlank="1" showInputMessage="1" showErrorMessage="1" sqref="G31:G36">
      <formula1>NatureRV0</formula1>
    </dataValidation>
    <dataValidation type="list" allowBlank="1" showInputMessage="1" showErrorMessage="1" sqref="W30:W36 W23:W28 W9:W16">
      <formula1>StadeRV002</formula1>
    </dataValidation>
    <dataValidation type="list" allowBlank="1" showInputMessage="1" showErrorMessage="1" sqref="W17:W22">
      <formula1>StadeRV2</formula1>
    </dataValidation>
  </dataValidations>
  <pageMargins left="0.7" right="0.7" top="0.75" bottom="0.75" header="0.3" footer="0.3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047" operator="containsText" id="{4C24D72F-8F6E-4048-B5AB-BF94BD7CB40F}">
            <xm:f>NOT(ISERROR(SEARCH(3,I31)))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I31:J36</xm:sqref>
        </x14:conditionalFormatting>
        <x14:conditionalFormatting xmlns:xm="http://schemas.microsoft.com/office/excel/2006/main">
          <x14:cfRule type="containsText" priority="387" operator="containsText" id="{C885D8CE-655E-49C0-A8C8-B9FFB71B4067}">
            <xm:f>NOT(ISERROR(SEARCH(3,I9)))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I9:J17 I27:J28</xm:sqref>
        </x14:conditionalFormatting>
        <x14:conditionalFormatting xmlns:xm="http://schemas.microsoft.com/office/excel/2006/main">
          <x14:cfRule type="containsText" priority="243" operator="containsText" id="{EE6CE7EC-1164-419A-8AE9-4F9DC6D0F104}">
            <xm:f>NOT(ISERROR(SEARCH(3,I23)))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I23:J27</xm:sqref>
        </x14:conditionalFormatting>
        <x14:conditionalFormatting xmlns:xm="http://schemas.microsoft.com/office/excel/2006/main">
          <x14:cfRule type="containsText" priority="156" operator="containsText" id="{73119A29-BBF3-414B-AA3C-57A392A70A6D}">
            <xm:f>NOT(ISERROR(SEARCH(3,I17)))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I17:J23</xm:sqref>
        </x14:conditionalFormatting>
        <x14:conditionalFormatting xmlns:xm="http://schemas.microsoft.com/office/excel/2006/main">
          <x14:cfRule type="containsText" priority="96" operator="containsText" id="{1188B389-D43B-46F8-9884-5CD4FFF6E2DC}">
            <xm:f>NOT(ISERROR(SEARCH(3,I30)))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I30:J30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D9:X37"/>
  <sheetViews>
    <sheetView topLeftCell="B7" zoomScale="77" zoomScaleNormal="77" workbookViewId="0">
      <selection activeCell="F27" sqref="F27"/>
    </sheetView>
  </sheetViews>
  <sheetFormatPr baseColWidth="10" defaultRowHeight="15" x14ac:dyDescent="0.25"/>
  <cols>
    <col min="6" max="6" width="12.85546875" customWidth="1"/>
    <col min="8" max="12" width="7.85546875" customWidth="1"/>
    <col min="13" max="13" width="7.7109375" customWidth="1"/>
    <col min="14" max="16" width="7.85546875" customWidth="1"/>
    <col min="17" max="17" width="7.5703125" customWidth="1"/>
    <col min="18" max="19" width="7.85546875" customWidth="1"/>
    <col min="22" max="22" width="12.85546875" customWidth="1"/>
  </cols>
  <sheetData>
    <row r="9" spans="4:24" x14ac:dyDescent="0.25">
      <c r="D9" s="1" t="s">
        <v>12</v>
      </c>
      <c r="E9" s="1" t="s">
        <v>0</v>
      </c>
      <c r="F9" s="2">
        <v>43108</v>
      </c>
      <c r="G9" s="1" t="s">
        <v>1</v>
      </c>
      <c r="H9" s="3" t="str">
        <f t="shared" ref="H9:H28" si="0">IF(AND(U9&gt;=1,U9&lt;=99999),"3",IF(AND(U9&gt;=300000),"3",""))</f>
        <v>3</v>
      </c>
      <c r="I9" s="3" t="str">
        <f>IF(AND(U9&gt;=100000,U9&lt;=299999),"3","")</f>
        <v/>
      </c>
      <c r="J9" s="3" t="str">
        <f t="shared" ref="J9:J28" si="1">IF(AND(U9&gt;=100000,U9&lt;=299999),"3","")</f>
        <v/>
      </c>
      <c r="K9" s="4"/>
      <c r="L9" s="4" t="str">
        <f t="shared" ref="L9:L28" si="2">IF(U9&gt;=300000,"3","")</f>
        <v/>
      </c>
      <c r="M9" s="4" t="str">
        <f t="shared" ref="M9:M28" si="3">IF(U9&gt;=300000,"3","")</f>
        <v/>
      </c>
      <c r="N9" s="3"/>
      <c r="O9" s="3"/>
      <c r="P9" s="3"/>
      <c r="Q9" s="4" t="str">
        <f>IF(U9&gt;=100000,"3","")</f>
        <v/>
      </c>
      <c r="R9" s="4" t="s">
        <v>2</v>
      </c>
      <c r="S9" s="4" t="str">
        <f t="shared" ref="S9:S20" si="4">IF(AND(U9&gt;=1,U9&lt;=99999),"3","")</f>
        <v>3</v>
      </c>
      <c r="T9" s="5">
        <v>8000</v>
      </c>
      <c r="U9" s="6">
        <v>5000</v>
      </c>
      <c r="V9" s="7" t="s">
        <v>3</v>
      </c>
      <c r="W9" s="6" t="s">
        <v>13</v>
      </c>
      <c r="X9" s="6" t="str">
        <f>IF(W9="Signé 100%",U9,IF(W9="Reporté","RIEN",IF(W9="Abandon","0",IF(ISBLANK(W9),"",IF(W9="En cours…","R.A.S","")))))</f>
        <v>R.A.S</v>
      </c>
    </row>
    <row r="10" spans="4:24" x14ac:dyDescent="0.25">
      <c r="D10" s="1" t="s">
        <v>14</v>
      </c>
      <c r="E10" s="1" t="s">
        <v>4</v>
      </c>
      <c r="F10" s="2">
        <v>43154</v>
      </c>
      <c r="G10" s="1" t="s">
        <v>5</v>
      </c>
      <c r="H10" s="3" t="str">
        <f t="shared" si="0"/>
        <v>3</v>
      </c>
      <c r="I10" s="3" t="str">
        <f t="shared" ref="I10:I28" si="5">IF(AND(U10&gt;=100000,U10&lt;=299999),"3","")</f>
        <v/>
      </c>
      <c r="J10" s="3" t="str">
        <f t="shared" si="1"/>
        <v/>
      </c>
      <c r="K10" s="4" t="s">
        <v>6</v>
      </c>
      <c r="L10" s="4" t="str">
        <f t="shared" si="2"/>
        <v/>
      </c>
      <c r="M10" s="4" t="str">
        <f t="shared" si="3"/>
        <v/>
      </c>
      <c r="N10" s="3"/>
      <c r="O10" s="3"/>
      <c r="P10" s="3"/>
      <c r="Q10" s="4" t="str">
        <f t="shared" ref="Q10:Q28" si="6">IF(U10&gt;=100000,"3","")</f>
        <v/>
      </c>
      <c r="R10" s="4" t="s">
        <v>2</v>
      </c>
      <c r="S10" s="4" t="str">
        <f t="shared" si="4"/>
        <v>3</v>
      </c>
      <c r="T10" s="5">
        <v>50000</v>
      </c>
      <c r="U10" s="6">
        <v>35000</v>
      </c>
      <c r="V10" s="7" t="s">
        <v>7</v>
      </c>
      <c r="W10" s="6" t="s">
        <v>13</v>
      </c>
      <c r="X10" s="6" t="str">
        <f t="shared" ref="X10:X28" si="7">IF(W10="Signé 100%",U10,IF(W10="Reporté","RIEN",IF(W10="Abandon","0",IF(ISBLANK(W10),"",IF(W10="En cours…","R.A.S","")))))</f>
        <v>R.A.S</v>
      </c>
    </row>
    <row r="11" spans="4:24" x14ac:dyDescent="0.25">
      <c r="D11" s="1" t="s">
        <v>15</v>
      </c>
      <c r="E11" s="1" t="s">
        <v>4</v>
      </c>
      <c r="F11" s="2">
        <v>43180</v>
      </c>
      <c r="G11" s="1" t="s">
        <v>1</v>
      </c>
      <c r="H11" s="3" t="str">
        <f t="shared" si="0"/>
        <v>3</v>
      </c>
      <c r="I11" s="3" t="str">
        <f t="shared" si="5"/>
        <v/>
      </c>
      <c r="J11" s="3" t="str">
        <f t="shared" si="1"/>
        <v/>
      </c>
      <c r="K11" s="4" t="s">
        <v>6</v>
      </c>
      <c r="L11" s="4" t="str">
        <f t="shared" si="2"/>
        <v/>
      </c>
      <c r="M11" s="4" t="str">
        <f t="shared" si="3"/>
        <v/>
      </c>
      <c r="N11" s="3"/>
      <c r="O11" s="3"/>
      <c r="P11" s="3"/>
      <c r="Q11" s="4" t="str">
        <f t="shared" si="6"/>
        <v/>
      </c>
      <c r="R11" s="4" t="str">
        <f t="shared" ref="R11:R28" si="8">IF(AND(U11&gt;=1,U11&lt;=99999),"3","")</f>
        <v>3</v>
      </c>
      <c r="S11" s="4" t="str">
        <f t="shared" si="4"/>
        <v>3</v>
      </c>
      <c r="T11" s="5">
        <v>20000</v>
      </c>
      <c r="U11" s="6">
        <v>20000</v>
      </c>
      <c r="V11" s="7" t="s">
        <v>3</v>
      </c>
      <c r="W11" s="6" t="str">
        <f t="shared" ref="W11:W28" si="9">IF(U11&gt;1,"En cours…", "")</f>
        <v>En cours…</v>
      </c>
      <c r="X11" s="6" t="str">
        <f t="shared" si="7"/>
        <v>R.A.S</v>
      </c>
    </row>
    <row r="12" spans="4:24" x14ac:dyDescent="0.25">
      <c r="D12" s="1" t="s">
        <v>16</v>
      </c>
      <c r="E12" s="1" t="s">
        <v>0</v>
      </c>
      <c r="F12" s="2">
        <v>43197</v>
      </c>
      <c r="G12" s="1" t="s">
        <v>5</v>
      </c>
      <c r="H12" s="3" t="str">
        <f t="shared" si="0"/>
        <v>3</v>
      </c>
      <c r="I12" s="3" t="str">
        <f t="shared" si="5"/>
        <v/>
      </c>
      <c r="J12" s="3" t="str">
        <f t="shared" si="1"/>
        <v/>
      </c>
      <c r="K12" s="4"/>
      <c r="L12" s="4" t="str">
        <f t="shared" si="2"/>
        <v/>
      </c>
      <c r="M12" s="4" t="str">
        <f t="shared" si="3"/>
        <v/>
      </c>
      <c r="N12" s="3"/>
      <c r="O12" s="3"/>
      <c r="P12" s="3"/>
      <c r="Q12" s="4" t="str">
        <f t="shared" si="6"/>
        <v/>
      </c>
      <c r="R12" s="4" t="str">
        <f t="shared" si="8"/>
        <v>3</v>
      </c>
      <c r="S12" s="4" t="str">
        <f t="shared" si="4"/>
        <v>3</v>
      </c>
      <c r="T12" s="6">
        <v>7500</v>
      </c>
      <c r="U12" s="6">
        <v>7500</v>
      </c>
      <c r="V12" s="7" t="s">
        <v>8</v>
      </c>
      <c r="W12" s="6" t="str">
        <f t="shared" si="9"/>
        <v>En cours…</v>
      </c>
      <c r="X12" s="6" t="str">
        <f t="shared" si="7"/>
        <v>R.A.S</v>
      </c>
    </row>
    <row r="13" spans="4:24" x14ac:dyDescent="0.25">
      <c r="D13" s="1" t="s">
        <v>17</v>
      </c>
      <c r="E13" s="1" t="s">
        <v>4</v>
      </c>
      <c r="F13" s="2">
        <v>43212</v>
      </c>
      <c r="G13" s="1" t="s">
        <v>1</v>
      </c>
      <c r="H13" s="3" t="str">
        <f t="shared" si="0"/>
        <v>3</v>
      </c>
      <c r="I13" s="3" t="str">
        <f t="shared" si="5"/>
        <v/>
      </c>
      <c r="J13" s="3" t="str">
        <f t="shared" si="1"/>
        <v/>
      </c>
      <c r="K13" s="4"/>
      <c r="L13" s="4" t="str">
        <f t="shared" si="2"/>
        <v/>
      </c>
      <c r="M13" s="4" t="str">
        <f t="shared" si="3"/>
        <v/>
      </c>
      <c r="N13" s="3"/>
      <c r="O13" s="3"/>
      <c r="P13" s="3"/>
      <c r="Q13" s="4" t="str">
        <f t="shared" si="6"/>
        <v/>
      </c>
      <c r="R13" s="4" t="str">
        <f t="shared" si="8"/>
        <v>3</v>
      </c>
      <c r="S13" s="4" t="str">
        <f t="shared" si="4"/>
        <v>3</v>
      </c>
      <c r="T13" s="5">
        <v>5000</v>
      </c>
      <c r="U13" s="6">
        <v>5000</v>
      </c>
      <c r="V13" s="7" t="s">
        <v>8</v>
      </c>
      <c r="W13" s="6" t="str">
        <f t="shared" si="9"/>
        <v>En cours…</v>
      </c>
      <c r="X13" s="6" t="str">
        <f t="shared" si="7"/>
        <v>R.A.S</v>
      </c>
    </row>
    <row r="14" spans="4:24" x14ac:dyDescent="0.25">
      <c r="D14" s="1" t="s">
        <v>18</v>
      </c>
      <c r="E14" s="1" t="s">
        <v>0</v>
      </c>
      <c r="F14" s="2">
        <v>43216</v>
      </c>
      <c r="G14" s="1" t="s">
        <v>1</v>
      </c>
      <c r="H14" s="3" t="s">
        <v>2</v>
      </c>
      <c r="I14" s="3" t="str">
        <f t="shared" si="5"/>
        <v/>
      </c>
      <c r="J14" s="3" t="str">
        <f t="shared" si="1"/>
        <v/>
      </c>
      <c r="K14" s="4"/>
      <c r="L14" s="4" t="s">
        <v>2</v>
      </c>
      <c r="M14" s="4" t="str">
        <f t="shared" si="3"/>
        <v>3</v>
      </c>
      <c r="N14" s="3"/>
      <c r="O14" s="3"/>
      <c r="P14" s="3"/>
      <c r="Q14" s="4" t="s">
        <v>2</v>
      </c>
      <c r="R14" s="4" t="str">
        <f t="shared" si="8"/>
        <v/>
      </c>
      <c r="S14" s="4" t="str">
        <f t="shared" si="4"/>
        <v/>
      </c>
      <c r="T14" s="6">
        <v>500000</v>
      </c>
      <c r="U14" s="6">
        <v>300000</v>
      </c>
      <c r="V14" s="7" t="s">
        <v>9</v>
      </c>
      <c r="W14" s="6" t="str">
        <f t="shared" si="9"/>
        <v>En cours…</v>
      </c>
      <c r="X14" s="6" t="str">
        <f t="shared" si="7"/>
        <v>R.A.S</v>
      </c>
    </row>
    <row r="15" spans="4:24" x14ac:dyDescent="0.25">
      <c r="D15" s="1" t="s">
        <v>19</v>
      </c>
      <c r="E15" s="1" t="s">
        <v>4</v>
      </c>
      <c r="F15" s="2">
        <v>43231</v>
      </c>
      <c r="G15" s="1" t="s">
        <v>10</v>
      </c>
      <c r="H15" s="3" t="str">
        <f t="shared" si="0"/>
        <v>3</v>
      </c>
      <c r="I15" s="3" t="str">
        <f t="shared" si="5"/>
        <v/>
      </c>
      <c r="J15" s="3" t="str">
        <f t="shared" si="1"/>
        <v/>
      </c>
      <c r="K15" s="4"/>
      <c r="L15" s="4" t="str">
        <f t="shared" si="2"/>
        <v/>
      </c>
      <c r="M15" s="4" t="str">
        <f t="shared" si="3"/>
        <v/>
      </c>
      <c r="N15" s="3"/>
      <c r="O15" s="3"/>
      <c r="P15" s="3"/>
      <c r="Q15" s="4" t="str">
        <f t="shared" si="6"/>
        <v/>
      </c>
      <c r="R15" s="4" t="str">
        <f t="shared" si="8"/>
        <v>3</v>
      </c>
      <c r="S15" s="4" t="str">
        <f t="shared" si="4"/>
        <v>3</v>
      </c>
      <c r="T15" s="6">
        <v>15000</v>
      </c>
      <c r="U15" s="6">
        <v>10000</v>
      </c>
      <c r="V15" s="7" t="s">
        <v>8</v>
      </c>
      <c r="W15" s="6" t="str">
        <f t="shared" si="9"/>
        <v>En cours…</v>
      </c>
      <c r="X15" s="6" t="str">
        <f t="shared" si="7"/>
        <v>R.A.S</v>
      </c>
    </row>
    <row r="16" spans="4:24" x14ac:dyDescent="0.25">
      <c r="D16" s="1" t="s">
        <v>20</v>
      </c>
      <c r="E16" s="1" t="s">
        <v>4</v>
      </c>
      <c r="F16" s="2">
        <v>43252</v>
      </c>
      <c r="G16" s="1" t="s">
        <v>10</v>
      </c>
      <c r="H16" s="3" t="str">
        <f t="shared" si="0"/>
        <v/>
      </c>
      <c r="I16" s="3" t="str">
        <f t="shared" si="5"/>
        <v>3</v>
      </c>
      <c r="J16" s="3" t="str">
        <f t="shared" si="1"/>
        <v>3</v>
      </c>
      <c r="K16" s="4"/>
      <c r="L16" s="4" t="str">
        <f t="shared" si="2"/>
        <v/>
      </c>
      <c r="M16" s="4" t="str">
        <f t="shared" si="3"/>
        <v/>
      </c>
      <c r="N16" s="3"/>
      <c r="O16" s="3"/>
      <c r="P16" s="3"/>
      <c r="Q16" s="4" t="str">
        <f t="shared" si="6"/>
        <v>3</v>
      </c>
      <c r="R16" s="4" t="str">
        <f t="shared" si="8"/>
        <v/>
      </c>
      <c r="S16" s="4" t="str">
        <f t="shared" si="4"/>
        <v/>
      </c>
      <c r="T16" s="5">
        <v>150000</v>
      </c>
      <c r="U16" s="6">
        <v>100000</v>
      </c>
      <c r="V16" s="7" t="s">
        <v>7</v>
      </c>
      <c r="W16" s="6" t="str">
        <f t="shared" si="9"/>
        <v>En cours…</v>
      </c>
      <c r="X16" s="6" t="str">
        <f t="shared" si="7"/>
        <v>R.A.S</v>
      </c>
    </row>
    <row r="17" spans="4:24" x14ac:dyDescent="0.25">
      <c r="D17" s="1" t="s">
        <v>21</v>
      </c>
      <c r="E17" s="1" t="s">
        <v>4</v>
      </c>
      <c r="F17" s="2">
        <v>43260</v>
      </c>
      <c r="G17" s="1" t="s">
        <v>5</v>
      </c>
      <c r="H17" s="3" t="str">
        <f t="shared" si="0"/>
        <v>3</v>
      </c>
      <c r="I17" s="3" t="str">
        <f t="shared" si="5"/>
        <v/>
      </c>
      <c r="J17" s="3" t="str">
        <f t="shared" si="1"/>
        <v/>
      </c>
      <c r="K17" s="4"/>
      <c r="L17" s="4" t="str">
        <f t="shared" si="2"/>
        <v>3</v>
      </c>
      <c r="M17" s="4" t="str">
        <f t="shared" si="3"/>
        <v>3</v>
      </c>
      <c r="N17" s="3"/>
      <c r="O17" s="3"/>
      <c r="P17" s="3"/>
      <c r="Q17" s="4" t="str">
        <f t="shared" si="6"/>
        <v>3</v>
      </c>
      <c r="R17" s="4" t="str">
        <f t="shared" si="8"/>
        <v/>
      </c>
      <c r="S17" s="4" t="str">
        <f t="shared" si="4"/>
        <v/>
      </c>
      <c r="T17" s="5">
        <v>1000000</v>
      </c>
      <c r="U17" s="6">
        <v>1000000</v>
      </c>
      <c r="V17" s="8" t="s">
        <v>7</v>
      </c>
      <c r="W17" s="6" t="str">
        <f t="shared" si="9"/>
        <v>En cours…</v>
      </c>
      <c r="X17" s="6" t="str">
        <f t="shared" si="7"/>
        <v>R.A.S</v>
      </c>
    </row>
    <row r="18" spans="4:24" x14ac:dyDescent="0.25">
      <c r="D18" s="1" t="s">
        <v>11</v>
      </c>
      <c r="E18" s="1" t="s">
        <v>4</v>
      </c>
      <c r="F18" s="2">
        <v>43231</v>
      </c>
      <c r="G18" s="1" t="s">
        <v>5</v>
      </c>
      <c r="H18" s="3" t="s">
        <v>2</v>
      </c>
      <c r="I18" s="3" t="str">
        <f>IF(AND(U18&gt;=100000,U18&lt;=299999),"3","")</f>
        <v/>
      </c>
      <c r="J18" s="3" t="str">
        <f>IF(AND(U18&gt;=100000,U18&lt;=299999),"3","")</f>
        <v/>
      </c>
      <c r="K18" s="4"/>
      <c r="L18" s="4" t="str">
        <f t="shared" si="2"/>
        <v/>
      </c>
      <c r="M18" s="4" t="str">
        <f>IF(U18&gt;=300000,"3","")</f>
        <v/>
      </c>
      <c r="N18" s="3"/>
      <c r="O18" s="3"/>
      <c r="P18" s="3"/>
      <c r="Q18" s="4" t="str">
        <f t="shared" si="6"/>
        <v/>
      </c>
      <c r="R18" s="4" t="s">
        <v>2</v>
      </c>
      <c r="S18" s="4" t="str">
        <f t="shared" si="4"/>
        <v>3</v>
      </c>
      <c r="T18" s="5">
        <v>15000</v>
      </c>
      <c r="U18" s="5">
        <v>15000</v>
      </c>
      <c r="V18" s="8" t="s">
        <v>8</v>
      </c>
      <c r="W18" s="6" t="str">
        <f t="shared" si="9"/>
        <v>En cours…</v>
      </c>
      <c r="X18" s="6" t="str">
        <f>IF(W18="Signé 100%",U18,IF(W18="Reporté","RIEN",IF(W18="Abandon","0",IF(ISBLANK(W18),"",IF(W18="En cours…","R.A.S","")))))</f>
        <v>R.A.S</v>
      </c>
    </row>
    <row r="19" spans="4:24" x14ac:dyDescent="0.25">
      <c r="D19" s="1" t="s">
        <v>22</v>
      </c>
      <c r="E19" s="1" t="s">
        <v>0</v>
      </c>
      <c r="F19" s="2">
        <v>43243</v>
      </c>
      <c r="G19" s="1" t="s">
        <v>5</v>
      </c>
      <c r="H19" s="3" t="str">
        <f t="shared" ref="H19:H23" si="10">IF(AND(U19&gt;=1,U19&lt;=99999),"3",IF(AND(U19&gt;=300000),"3",""))</f>
        <v>3</v>
      </c>
      <c r="I19" s="3" t="str">
        <f t="shared" ref="I19:I23" si="11">IF(AND(U19&gt;=100000,U19&lt;=299999),"3","")</f>
        <v/>
      </c>
      <c r="J19" s="3" t="str">
        <f t="shared" ref="J19:J23" si="12">IF(AND(U19&gt;=100000,U19&lt;=299999),"3","")</f>
        <v/>
      </c>
      <c r="K19" s="4"/>
      <c r="L19" s="4" t="str">
        <f t="shared" si="2"/>
        <v/>
      </c>
      <c r="M19" s="4" t="str">
        <f t="shared" ref="M19:M23" si="13">IF(U19&gt;=300000,"3","")</f>
        <v/>
      </c>
      <c r="N19" s="3"/>
      <c r="O19" s="3"/>
      <c r="P19" s="3"/>
      <c r="Q19" s="4" t="s">
        <v>6</v>
      </c>
      <c r="R19" s="4" t="str">
        <f t="shared" ref="R19:R23" si="14">IF(AND(U19&gt;=1,U19&lt;=99999),"3","")</f>
        <v>3</v>
      </c>
      <c r="S19" s="4" t="str">
        <f t="shared" si="4"/>
        <v>3</v>
      </c>
      <c r="T19" s="5">
        <v>7500</v>
      </c>
      <c r="U19" s="5">
        <v>7500</v>
      </c>
      <c r="V19" s="8" t="s">
        <v>3</v>
      </c>
      <c r="W19" s="6" t="str">
        <f t="shared" si="9"/>
        <v>En cours…</v>
      </c>
      <c r="X19" s="6" t="str">
        <f t="shared" ref="X19:X23" si="15">IF(W19="Signé 100%",U19,IF(W19="Reporté","RIEN",IF(W19="Abandon","0",IF(ISBLANK(W19),"",IF(W19="En cours…","R.A.S","")))))</f>
        <v>R.A.S</v>
      </c>
    </row>
    <row r="20" spans="4:24" x14ac:dyDescent="0.25">
      <c r="D20" s="1" t="s">
        <v>23</v>
      </c>
      <c r="E20" s="1" t="s">
        <v>4</v>
      </c>
      <c r="F20" s="2">
        <v>43250</v>
      </c>
      <c r="G20" s="1" t="s">
        <v>1</v>
      </c>
      <c r="H20" s="3" t="str">
        <f t="shared" si="10"/>
        <v/>
      </c>
      <c r="I20" s="3" t="str">
        <f t="shared" si="11"/>
        <v>3</v>
      </c>
      <c r="J20" s="3" t="str">
        <f t="shared" si="12"/>
        <v>3</v>
      </c>
      <c r="K20" s="4"/>
      <c r="L20" s="4" t="str">
        <f t="shared" si="2"/>
        <v/>
      </c>
      <c r="M20" s="4" t="str">
        <f t="shared" si="13"/>
        <v/>
      </c>
      <c r="N20" s="3"/>
      <c r="O20" s="3"/>
      <c r="P20" s="3"/>
      <c r="Q20" s="4" t="str">
        <f t="shared" si="6"/>
        <v>3</v>
      </c>
      <c r="R20" s="4" t="str">
        <f t="shared" si="14"/>
        <v/>
      </c>
      <c r="S20" s="4" t="str">
        <f t="shared" si="4"/>
        <v/>
      </c>
      <c r="T20" s="5">
        <v>200000</v>
      </c>
      <c r="U20" s="5">
        <v>100000</v>
      </c>
      <c r="V20" s="8" t="s">
        <v>7</v>
      </c>
      <c r="W20" s="6" t="str">
        <f t="shared" si="9"/>
        <v>En cours…</v>
      </c>
      <c r="X20" s="6" t="str">
        <f t="shared" si="15"/>
        <v>R.A.S</v>
      </c>
    </row>
    <row r="21" spans="4:24" x14ac:dyDescent="0.25">
      <c r="D21" s="1" t="s">
        <v>24</v>
      </c>
      <c r="E21" s="1" t="s">
        <v>4</v>
      </c>
      <c r="F21" s="2">
        <v>43255</v>
      </c>
      <c r="G21" s="1" t="s">
        <v>1</v>
      </c>
      <c r="H21" s="3" t="str">
        <f t="shared" si="10"/>
        <v>3</v>
      </c>
      <c r="I21" s="3" t="str">
        <f t="shared" si="11"/>
        <v/>
      </c>
      <c r="J21" s="3" t="str">
        <f t="shared" si="12"/>
        <v/>
      </c>
      <c r="K21" s="4"/>
      <c r="L21" s="4" t="str">
        <f t="shared" si="2"/>
        <v/>
      </c>
      <c r="M21" s="4" t="str">
        <f t="shared" si="13"/>
        <v/>
      </c>
      <c r="N21" s="3"/>
      <c r="O21" s="3"/>
      <c r="P21" s="3"/>
      <c r="Q21" s="4" t="str">
        <f t="shared" si="6"/>
        <v/>
      </c>
      <c r="R21" s="4" t="str">
        <f t="shared" si="14"/>
        <v>3</v>
      </c>
      <c r="S21" s="4" t="str">
        <f>IF(AND(U21&gt;=1,U21&lt;=99999),"3","")</f>
        <v>3</v>
      </c>
      <c r="T21" s="6">
        <v>4500</v>
      </c>
      <c r="U21" s="5">
        <v>4500</v>
      </c>
      <c r="V21" s="8" t="s">
        <v>8</v>
      </c>
      <c r="W21" s="6" t="str">
        <f t="shared" si="9"/>
        <v>En cours…</v>
      </c>
      <c r="X21" s="6" t="str">
        <f t="shared" si="15"/>
        <v>R.A.S</v>
      </c>
    </row>
    <row r="22" spans="4:24" x14ac:dyDescent="0.25">
      <c r="D22" s="1"/>
      <c r="E22" s="1"/>
      <c r="F22" s="2"/>
      <c r="G22" s="1"/>
      <c r="H22" s="3" t="str">
        <f t="shared" si="10"/>
        <v/>
      </c>
      <c r="I22" s="3" t="str">
        <f t="shared" si="11"/>
        <v/>
      </c>
      <c r="J22" s="3" t="str">
        <f t="shared" si="12"/>
        <v/>
      </c>
      <c r="K22" s="4"/>
      <c r="L22" s="4" t="str">
        <f t="shared" si="2"/>
        <v/>
      </c>
      <c r="M22" s="4" t="str">
        <f t="shared" si="13"/>
        <v/>
      </c>
      <c r="N22" s="3"/>
      <c r="O22" s="3"/>
      <c r="P22" s="3"/>
      <c r="Q22" s="4" t="str">
        <f t="shared" si="6"/>
        <v/>
      </c>
      <c r="R22" s="4" t="str">
        <f t="shared" si="14"/>
        <v/>
      </c>
      <c r="S22" s="4" t="str">
        <f t="shared" ref="S22:S23" si="16">IF(AND(U22&gt;=1,U22&lt;=99999),"3","")</f>
        <v/>
      </c>
      <c r="T22" s="5"/>
      <c r="U22" s="5"/>
      <c r="V22" s="8"/>
      <c r="W22" s="6"/>
      <c r="X22" s="6" t="str">
        <f t="shared" si="15"/>
        <v/>
      </c>
    </row>
    <row r="23" spans="4:24" x14ac:dyDescent="0.25">
      <c r="D23" s="1"/>
      <c r="E23" s="1"/>
      <c r="F23" s="2"/>
      <c r="G23" s="1"/>
      <c r="H23" s="3" t="str">
        <f t="shared" si="10"/>
        <v/>
      </c>
      <c r="I23" s="3" t="str">
        <f t="shared" si="11"/>
        <v/>
      </c>
      <c r="J23" s="3" t="str">
        <f t="shared" si="12"/>
        <v/>
      </c>
      <c r="K23" s="4"/>
      <c r="L23" s="4" t="str">
        <f t="shared" si="2"/>
        <v/>
      </c>
      <c r="M23" s="4" t="str">
        <f t="shared" si="13"/>
        <v/>
      </c>
      <c r="N23" s="3"/>
      <c r="O23" s="3"/>
      <c r="P23" s="3"/>
      <c r="Q23" s="4" t="str">
        <f t="shared" si="6"/>
        <v/>
      </c>
      <c r="R23" s="4" t="str">
        <f t="shared" si="14"/>
        <v/>
      </c>
      <c r="S23" s="4" t="str">
        <f t="shared" si="16"/>
        <v/>
      </c>
      <c r="T23" s="5"/>
      <c r="U23" s="5"/>
      <c r="V23" s="8"/>
      <c r="W23" s="6"/>
      <c r="X23" s="6" t="str">
        <f t="shared" si="15"/>
        <v/>
      </c>
    </row>
    <row r="24" spans="4:24" x14ac:dyDescent="0.25">
      <c r="D24" s="1"/>
      <c r="E24" s="1"/>
      <c r="F24" s="2"/>
      <c r="G24" s="1"/>
      <c r="H24" s="3"/>
      <c r="I24" s="3"/>
      <c r="J24" s="3"/>
      <c r="K24" s="4"/>
      <c r="L24" s="4"/>
      <c r="M24" s="4"/>
      <c r="N24" s="3"/>
      <c r="O24" s="3"/>
      <c r="P24" s="3"/>
      <c r="Q24" s="4"/>
      <c r="R24" s="4"/>
      <c r="S24" s="4"/>
      <c r="T24" s="5"/>
      <c r="U24" s="5"/>
      <c r="V24" s="8"/>
      <c r="W24" s="6" t="str">
        <f t="shared" si="9"/>
        <v/>
      </c>
      <c r="X24" s="6" t="str">
        <f t="shared" si="7"/>
        <v/>
      </c>
    </row>
    <row r="25" spans="4:24" x14ac:dyDescent="0.25">
      <c r="D25" s="1"/>
      <c r="E25" s="1"/>
      <c r="F25" s="2"/>
      <c r="G25" s="1"/>
      <c r="H25" s="3"/>
      <c r="I25" s="3"/>
      <c r="J25" s="3"/>
      <c r="K25" s="4"/>
      <c r="L25" s="4"/>
      <c r="M25" s="4"/>
      <c r="N25" s="3"/>
      <c r="O25" s="3"/>
      <c r="P25" s="3"/>
      <c r="Q25" s="4"/>
      <c r="R25" s="4"/>
      <c r="S25" s="4"/>
      <c r="T25" s="6"/>
      <c r="U25" s="5"/>
      <c r="V25" s="8"/>
      <c r="W25" s="6" t="str">
        <f t="shared" si="9"/>
        <v/>
      </c>
      <c r="X25" s="6" t="str">
        <f t="shared" si="7"/>
        <v/>
      </c>
    </row>
    <row r="26" spans="4:24" x14ac:dyDescent="0.25">
      <c r="D26" s="1"/>
      <c r="E26" s="1"/>
      <c r="F26" s="2"/>
      <c r="G26" s="1"/>
      <c r="H26" s="3"/>
      <c r="I26" s="3"/>
      <c r="J26" s="3"/>
      <c r="K26" s="4"/>
      <c r="L26" s="4"/>
      <c r="M26" s="4"/>
      <c r="N26" s="3"/>
      <c r="O26" s="3"/>
      <c r="P26" s="3"/>
      <c r="Q26" s="4"/>
      <c r="R26" s="4"/>
      <c r="S26" s="4"/>
      <c r="T26" s="5"/>
      <c r="U26" s="5"/>
      <c r="V26" s="8"/>
      <c r="W26" s="6" t="str">
        <f t="shared" si="9"/>
        <v/>
      </c>
      <c r="X26" s="6" t="str">
        <f t="shared" si="7"/>
        <v/>
      </c>
    </row>
    <row r="27" spans="4:24" x14ac:dyDescent="0.25">
      <c r="D27" s="1"/>
      <c r="E27" s="1"/>
      <c r="F27" s="2"/>
      <c r="G27" s="1"/>
      <c r="H27" s="3" t="str">
        <f t="shared" ref="H27" si="17">IF(AND(U27&gt;=1,U27&lt;=99999),"3",IF(AND(U27&gt;=300000),"3",""))</f>
        <v/>
      </c>
      <c r="I27" s="3" t="str">
        <f t="shared" ref="I27" si="18">IF(AND(U27&gt;=100000,U27&lt;=299999),"3","")</f>
        <v/>
      </c>
      <c r="J27" s="3" t="str">
        <f t="shared" ref="J27" si="19">IF(AND(U27&gt;=100000,U27&lt;=299999),"3","")</f>
        <v/>
      </c>
      <c r="K27" s="4"/>
      <c r="L27" s="4" t="str">
        <f t="shared" si="2"/>
        <v/>
      </c>
      <c r="M27" s="4" t="str">
        <f t="shared" ref="M27" si="20">IF(U27&gt;=300000,"3","")</f>
        <v/>
      </c>
      <c r="N27" s="3"/>
      <c r="O27" s="3"/>
      <c r="P27" s="3"/>
      <c r="Q27" s="4" t="str">
        <f t="shared" ref="Q27" si="21">IF(U27&gt;=100000,"3","")</f>
        <v/>
      </c>
      <c r="R27" s="4" t="str">
        <f t="shared" ref="R27" si="22">IF(AND(U27&gt;=1,U27&lt;=99999),"3","")</f>
        <v/>
      </c>
      <c r="S27" s="4" t="str">
        <f t="shared" ref="S27:S28" si="23">IF(AND(U27&gt;=1,U27&lt;=99999),"3","")</f>
        <v/>
      </c>
      <c r="T27" s="5"/>
      <c r="U27" s="5"/>
      <c r="V27" s="8"/>
      <c r="W27" s="6" t="str">
        <f t="shared" si="9"/>
        <v/>
      </c>
      <c r="X27" s="6" t="str">
        <f t="shared" si="7"/>
        <v/>
      </c>
    </row>
    <row r="28" spans="4:24" x14ac:dyDescent="0.25">
      <c r="D28" s="1"/>
      <c r="E28" s="1"/>
      <c r="F28" s="2"/>
      <c r="G28" s="1"/>
      <c r="H28" s="3" t="str">
        <f t="shared" si="0"/>
        <v/>
      </c>
      <c r="I28" s="3" t="str">
        <f t="shared" si="5"/>
        <v/>
      </c>
      <c r="J28" s="3" t="str">
        <f t="shared" si="1"/>
        <v/>
      </c>
      <c r="K28" s="4"/>
      <c r="L28" s="4" t="str">
        <f t="shared" si="2"/>
        <v/>
      </c>
      <c r="M28" s="4" t="str">
        <f t="shared" si="3"/>
        <v/>
      </c>
      <c r="N28" s="3"/>
      <c r="O28" s="3"/>
      <c r="P28" s="3"/>
      <c r="Q28" s="4" t="str">
        <f t="shared" si="6"/>
        <v/>
      </c>
      <c r="R28" s="4" t="str">
        <f t="shared" si="8"/>
        <v/>
      </c>
      <c r="S28" s="4" t="str">
        <f t="shared" si="23"/>
        <v/>
      </c>
      <c r="T28" s="5"/>
      <c r="U28" s="6"/>
      <c r="V28" s="8"/>
      <c r="W28" s="6" t="str">
        <f t="shared" si="9"/>
        <v/>
      </c>
      <c r="X28" s="6" t="str">
        <f t="shared" si="7"/>
        <v/>
      </c>
    </row>
    <row r="29" spans="4:24" x14ac:dyDescent="0.25">
      <c r="D29" s="9"/>
      <c r="E29" s="9"/>
      <c r="F29" s="9"/>
      <c r="G29" s="10">
        <f>COUNTA(G9:G28)</f>
        <v>13</v>
      </c>
      <c r="H29" s="10">
        <f t="shared" ref="H29:U29" si="24">SUM(H9:H28)</f>
        <v>0</v>
      </c>
      <c r="I29" s="10">
        <f t="shared" si="24"/>
        <v>0</v>
      </c>
      <c r="J29" s="10">
        <f t="shared" si="24"/>
        <v>0</v>
      </c>
      <c r="K29" s="10">
        <f t="shared" si="24"/>
        <v>0</v>
      </c>
      <c r="L29" s="10">
        <f t="shared" si="24"/>
        <v>0</v>
      </c>
      <c r="M29" s="10">
        <f t="shared" si="24"/>
        <v>0</v>
      </c>
      <c r="N29" s="10">
        <f t="shared" si="24"/>
        <v>0</v>
      </c>
      <c r="O29" s="10">
        <f t="shared" si="24"/>
        <v>0</v>
      </c>
      <c r="P29" s="10">
        <f t="shared" si="24"/>
        <v>0</v>
      </c>
      <c r="Q29" s="10">
        <f t="shared" si="24"/>
        <v>0</v>
      </c>
      <c r="R29" s="10">
        <f t="shared" si="24"/>
        <v>0</v>
      </c>
      <c r="S29" s="10">
        <f t="shared" si="24"/>
        <v>0</v>
      </c>
      <c r="T29" s="11">
        <f t="shared" si="24"/>
        <v>1982500</v>
      </c>
      <c r="U29" s="11">
        <f t="shared" si="24"/>
        <v>1609500</v>
      </c>
      <c r="V29" s="12"/>
      <c r="W29" s="12"/>
      <c r="X29" s="12"/>
    </row>
    <row r="30" spans="4:24" x14ac:dyDescent="0.25">
      <c r="D30" s="1"/>
      <c r="E30" s="1"/>
      <c r="F30" s="2"/>
      <c r="G30" s="1"/>
      <c r="H30" s="3"/>
      <c r="I30" s="3"/>
      <c r="J30" s="3"/>
      <c r="K30" s="4"/>
      <c r="L30" s="4"/>
      <c r="M30" s="4"/>
      <c r="N30" s="3"/>
      <c r="O30" s="3"/>
      <c r="P30" s="3"/>
      <c r="Q30" s="4"/>
      <c r="R30" s="4"/>
      <c r="S30" s="4"/>
      <c r="T30" s="5"/>
      <c r="U30" s="6"/>
      <c r="V30" s="7"/>
      <c r="W30" s="6"/>
      <c r="X30" s="6"/>
    </row>
    <row r="31" spans="4:24" x14ac:dyDescent="0.25">
      <c r="D31" s="1"/>
      <c r="E31" s="1"/>
      <c r="F31" s="2"/>
      <c r="G31" s="1"/>
      <c r="H31" s="3"/>
      <c r="I31" s="3"/>
      <c r="J31" s="3"/>
      <c r="K31" s="4"/>
      <c r="L31" s="4"/>
      <c r="M31" s="4"/>
      <c r="N31" s="3"/>
      <c r="O31" s="3"/>
      <c r="P31" s="3"/>
      <c r="Q31" s="4"/>
      <c r="R31" s="4"/>
      <c r="S31" s="4"/>
      <c r="T31" s="6"/>
      <c r="U31" s="5"/>
      <c r="V31" s="7"/>
      <c r="W31" s="13"/>
      <c r="X31" s="6"/>
    </row>
    <row r="32" spans="4:24" x14ac:dyDescent="0.25">
      <c r="D32" s="1"/>
      <c r="E32" s="1"/>
      <c r="F32" s="2"/>
      <c r="G32" s="1"/>
      <c r="H32" s="3"/>
      <c r="I32" s="3"/>
      <c r="J32" s="3"/>
      <c r="K32" s="4"/>
      <c r="L32" s="4"/>
      <c r="M32" s="4"/>
      <c r="N32" s="3"/>
      <c r="O32" s="3"/>
      <c r="P32" s="3"/>
      <c r="Q32" s="4"/>
      <c r="R32" s="4"/>
      <c r="S32" s="4"/>
      <c r="T32" s="5"/>
      <c r="U32" s="5"/>
      <c r="V32" s="8"/>
      <c r="W32" s="13"/>
      <c r="X32" s="6"/>
    </row>
    <row r="33" spans="4:24" x14ac:dyDescent="0.25">
      <c r="D33" s="1"/>
      <c r="E33" s="1"/>
      <c r="F33" s="2"/>
      <c r="G33" s="1"/>
      <c r="H33" s="3" t="str">
        <f t="shared" ref="H33:H36" si="25">IF(AND(U33&gt;=1,U33&lt;=99999),"3",IF(AND(U33&gt;=300000),"3",""))</f>
        <v/>
      </c>
      <c r="I33" s="3" t="str">
        <f t="shared" ref="I33:I36" si="26">IF(AND(U33&gt;=100000,U33&lt;=299999),"3","")</f>
        <v/>
      </c>
      <c r="J33" s="3" t="str">
        <f t="shared" ref="J33:J36" si="27">IF(AND(U33&gt;=100000,U33&lt;=299999),"3","")</f>
        <v/>
      </c>
      <c r="K33" s="4"/>
      <c r="L33" s="4" t="str">
        <f t="shared" ref="L33:L36" si="28">IF(U33&gt;=300000,"3","")</f>
        <v/>
      </c>
      <c r="M33" s="4" t="str">
        <f t="shared" ref="M33:M36" si="29">IF(U33&gt;=300000,"3","")</f>
        <v/>
      </c>
      <c r="N33" s="3"/>
      <c r="O33" s="3"/>
      <c r="P33" s="3"/>
      <c r="Q33" s="4" t="str">
        <f t="shared" ref="Q33:Q36" si="30">IF(U33&gt;=100000,"3","")</f>
        <v/>
      </c>
      <c r="R33" s="4" t="str">
        <f t="shared" ref="R33:R36" si="31">IF(AND(U33&gt;=1,U33&lt;=99999),"3","")</f>
        <v/>
      </c>
      <c r="S33" s="4" t="str">
        <f t="shared" ref="S33:S36" si="32">IF(AND(U33&gt;=1,U33&lt;=99999),"3","")</f>
        <v/>
      </c>
      <c r="T33" s="6"/>
      <c r="U33" s="5"/>
      <c r="V33" s="8"/>
      <c r="W33" s="13"/>
      <c r="X33" s="6" t="str">
        <f t="shared" ref="X33:X36" si="33">IF(W33="Signé 100%",U33,IF(W33="Reporté","RIEN",IF(W33="Abandon","0",IF(ISBLANK(U33),"","")) ))</f>
        <v/>
      </c>
    </row>
    <row r="34" spans="4:24" x14ac:dyDescent="0.25">
      <c r="D34" s="1"/>
      <c r="E34" s="1"/>
      <c r="F34" s="2"/>
      <c r="G34" s="1"/>
      <c r="H34" s="3" t="str">
        <f t="shared" si="25"/>
        <v/>
      </c>
      <c r="I34" s="3" t="str">
        <f t="shared" si="26"/>
        <v/>
      </c>
      <c r="J34" s="3" t="str">
        <f t="shared" si="27"/>
        <v/>
      </c>
      <c r="K34" s="4"/>
      <c r="L34" s="4" t="str">
        <f t="shared" si="28"/>
        <v/>
      </c>
      <c r="M34" s="4" t="str">
        <f t="shared" si="29"/>
        <v/>
      </c>
      <c r="N34" s="3"/>
      <c r="O34" s="3"/>
      <c r="P34" s="3"/>
      <c r="Q34" s="4" t="str">
        <f t="shared" si="30"/>
        <v/>
      </c>
      <c r="R34" s="4" t="str">
        <f t="shared" si="31"/>
        <v/>
      </c>
      <c r="S34" s="4" t="str">
        <f t="shared" si="32"/>
        <v/>
      </c>
      <c r="T34" s="5"/>
      <c r="U34" s="5"/>
      <c r="V34" s="8"/>
      <c r="W34" s="13"/>
      <c r="X34" s="6" t="str">
        <f t="shared" si="33"/>
        <v/>
      </c>
    </row>
    <row r="35" spans="4:24" x14ac:dyDescent="0.25">
      <c r="D35" s="1"/>
      <c r="E35" s="1"/>
      <c r="F35" s="2"/>
      <c r="G35" s="1"/>
      <c r="H35" s="3" t="str">
        <f t="shared" si="25"/>
        <v/>
      </c>
      <c r="I35" s="3" t="str">
        <f t="shared" si="26"/>
        <v/>
      </c>
      <c r="J35" s="3" t="str">
        <f t="shared" si="27"/>
        <v/>
      </c>
      <c r="K35" s="4"/>
      <c r="L35" s="4" t="str">
        <f t="shared" si="28"/>
        <v/>
      </c>
      <c r="M35" s="4" t="str">
        <f t="shared" si="29"/>
        <v/>
      </c>
      <c r="N35" s="3"/>
      <c r="O35" s="3"/>
      <c r="P35" s="3"/>
      <c r="Q35" s="4" t="str">
        <f t="shared" si="30"/>
        <v/>
      </c>
      <c r="R35" s="4" t="str">
        <f t="shared" si="31"/>
        <v/>
      </c>
      <c r="S35" s="4" t="str">
        <f t="shared" si="32"/>
        <v/>
      </c>
      <c r="T35" s="5"/>
      <c r="U35" s="5"/>
      <c r="V35" s="8"/>
      <c r="W35" s="13"/>
      <c r="X35" s="6" t="str">
        <f t="shared" si="33"/>
        <v/>
      </c>
    </row>
    <row r="36" spans="4:24" x14ac:dyDescent="0.25">
      <c r="D36" s="1"/>
      <c r="E36" s="1"/>
      <c r="F36" s="2"/>
      <c r="G36" s="1"/>
      <c r="H36" s="3" t="str">
        <f t="shared" si="25"/>
        <v/>
      </c>
      <c r="I36" s="3" t="str">
        <f t="shared" si="26"/>
        <v/>
      </c>
      <c r="J36" s="3" t="str">
        <f t="shared" si="27"/>
        <v/>
      </c>
      <c r="K36" s="4"/>
      <c r="L36" s="4" t="str">
        <f t="shared" si="28"/>
        <v/>
      </c>
      <c r="M36" s="4" t="str">
        <f t="shared" si="29"/>
        <v/>
      </c>
      <c r="N36" s="3"/>
      <c r="O36" s="3"/>
      <c r="P36" s="3"/>
      <c r="Q36" s="4" t="str">
        <f t="shared" si="30"/>
        <v/>
      </c>
      <c r="R36" s="4" t="str">
        <f t="shared" si="31"/>
        <v/>
      </c>
      <c r="S36" s="4" t="str">
        <f t="shared" si="32"/>
        <v/>
      </c>
      <c r="T36" s="5"/>
      <c r="U36" s="5"/>
      <c r="V36" s="7"/>
      <c r="W36" s="13"/>
      <c r="X36" s="6" t="str">
        <f t="shared" si="33"/>
        <v/>
      </c>
    </row>
    <row r="37" spans="4:24" x14ac:dyDescent="0.25">
      <c r="D37" s="9"/>
      <c r="E37" s="9"/>
      <c r="F37" s="9"/>
      <c r="G37" s="10">
        <f>COUNTA(G30:G36)</f>
        <v>0</v>
      </c>
      <c r="H37" s="10">
        <f t="shared" ref="H37:T37" si="34">SUM(H30:H36)</f>
        <v>0</v>
      </c>
      <c r="I37" s="10">
        <f t="shared" si="34"/>
        <v>0</v>
      </c>
      <c r="J37" s="10">
        <f t="shared" si="34"/>
        <v>0</v>
      </c>
      <c r="K37" s="10">
        <f t="shared" si="34"/>
        <v>0</v>
      </c>
      <c r="L37" s="10">
        <f t="shared" si="34"/>
        <v>0</v>
      </c>
      <c r="M37" s="10">
        <f t="shared" si="34"/>
        <v>0</v>
      </c>
      <c r="N37" s="10">
        <f t="shared" si="34"/>
        <v>0</v>
      </c>
      <c r="O37" s="10">
        <f t="shared" si="34"/>
        <v>0</v>
      </c>
      <c r="P37" s="10">
        <f t="shared" si="34"/>
        <v>0</v>
      </c>
      <c r="Q37" s="10">
        <f t="shared" si="34"/>
        <v>0</v>
      </c>
      <c r="R37" s="10">
        <f t="shared" si="34"/>
        <v>0</v>
      </c>
      <c r="S37" s="10">
        <f t="shared" si="34"/>
        <v>0</v>
      </c>
      <c r="T37" s="11">
        <f t="shared" si="34"/>
        <v>0</v>
      </c>
      <c r="U37" s="11">
        <f>SUM(U30:U36)</f>
        <v>0</v>
      </c>
      <c r="V37" s="12"/>
      <c r="W37" s="14"/>
      <c r="X37" s="15">
        <f>SUM(X30:X36)</f>
        <v>0</v>
      </c>
    </row>
  </sheetData>
  <conditionalFormatting sqref="G37:H37 J37">
    <cfRule type="containsText" priority="976" operator="containsText" text="x">
      <formula>NOT(ISERROR(SEARCH("x",G37)))</formula>
    </cfRule>
  </conditionalFormatting>
  <conditionalFormatting sqref="G29:H29 J29">
    <cfRule type="containsText" priority="975" operator="containsText" text="x">
      <formula>NOT(ISERROR(SEARCH("x",G29)))</formula>
    </cfRule>
  </conditionalFormatting>
  <conditionalFormatting sqref="X37">
    <cfRule type="cellIs" dxfId="2553" priority="969" operator="equal">
      <formula>10000</formula>
    </cfRule>
    <cfRule type="cellIs" dxfId="2552" priority="970" operator="lessThan">
      <formula>10000</formula>
    </cfRule>
    <cfRule type="cellIs" dxfId="2551" priority="971" operator="greaterThan">
      <formula>10000</formula>
    </cfRule>
    <cfRule type="cellIs" dxfId="2550" priority="972" operator="lessThan">
      <formula>25000</formula>
    </cfRule>
    <cfRule type="cellIs" dxfId="2549" priority="973" operator="greaterThan">
      <formula>25000</formula>
    </cfRule>
    <cfRule type="cellIs" dxfId="2548" priority="974" operator="greaterThan">
      <formula>25000</formula>
    </cfRule>
  </conditionalFormatting>
  <conditionalFormatting sqref="D29:X29 D37:X37">
    <cfRule type="containsText" dxfId="2547" priority="967" operator="containsText" text="2 match">
      <formula>NOT(ISERROR(SEARCH("2 match",D29)))</formula>
    </cfRule>
    <cfRule type="containsText" dxfId="2546" priority="968" operator="containsText" text="1 facultative">
      <formula>NOT(ISERROR(SEARCH("1 facultative",D29)))</formula>
    </cfRule>
  </conditionalFormatting>
  <conditionalFormatting sqref="N31:P36">
    <cfRule type="cellIs" dxfId="2545" priority="966" operator="equal">
      <formula>1</formula>
    </cfRule>
  </conditionalFormatting>
  <conditionalFormatting sqref="N31:P36">
    <cfRule type="cellIs" dxfId="2544" priority="965" operator="equal">
      <formula>1</formula>
    </cfRule>
  </conditionalFormatting>
  <conditionalFormatting sqref="N31:P36">
    <cfRule type="containsText" dxfId="2543" priority="964" operator="containsText" text="3">
      <formula>NOT(ISERROR(SEARCH("3",N31)))</formula>
    </cfRule>
  </conditionalFormatting>
  <conditionalFormatting sqref="N31:P36 T31:V36 D31:E36 G30:G36">
    <cfRule type="containsText" dxfId="2542" priority="962" operator="containsText" text="2 match">
      <formula>NOT(ISERROR(SEARCH("2 match",D30)))</formula>
    </cfRule>
    <cfRule type="containsText" dxfId="2541" priority="963" operator="containsText" text="1 facultative">
      <formula>NOT(ISERROR(SEARCH("1 facultative",D30)))</formula>
    </cfRule>
  </conditionalFormatting>
  <conditionalFormatting sqref="N31:P36">
    <cfRule type="cellIs" dxfId="2540" priority="959" operator="equal">
      <formula>1</formula>
    </cfRule>
  </conditionalFormatting>
  <conditionalFormatting sqref="N31:P36">
    <cfRule type="cellIs" dxfId="2539" priority="961" operator="equal">
      <formula>1</formula>
    </cfRule>
  </conditionalFormatting>
  <conditionalFormatting sqref="N31:P36">
    <cfRule type="cellIs" dxfId="2538" priority="960" operator="equal">
      <formula>1</formula>
    </cfRule>
  </conditionalFormatting>
  <conditionalFormatting sqref="N31:P36">
    <cfRule type="cellIs" dxfId="2537" priority="958" operator="equal">
      <formula>1</formula>
    </cfRule>
  </conditionalFormatting>
  <conditionalFormatting sqref="N31:P36">
    <cfRule type="containsText" dxfId="2536" priority="957" operator="containsText" text="3">
      <formula>NOT(ISERROR(SEARCH("3",N31)))</formula>
    </cfRule>
  </conditionalFormatting>
  <conditionalFormatting sqref="K31:K36">
    <cfRule type="cellIs" dxfId="2535" priority="956" operator="equal">
      <formula>1</formula>
    </cfRule>
  </conditionalFormatting>
  <conditionalFormatting sqref="K31:K36">
    <cfRule type="cellIs" dxfId="2534" priority="955" operator="equal">
      <formula>1</formula>
    </cfRule>
  </conditionalFormatting>
  <conditionalFormatting sqref="K31:K36">
    <cfRule type="containsText" dxfId="2533" priority="954" operator="containsText" text="3">
      <formula>NOT(ISERROR(SEARCH("3",K31)))</formula>
    </cfRule>
  </conditionalFormatting>
  <conditionalFormatting sqref="K31:K36">
    <cfRule type="containsText" dxfId="2532" priority="952" operator="containsText" text="2 match">
      <formula>NOT(ISERROR(SEARCH("2 match",K31)))</formula>
    </cfRule>
    <cfRule type="containsText" dxfId="2531" priority="953" operator="containsText" text="1 facultative">
      <formula>NOT(ISERROR(SEARCH("1 facultative",K31)))</formula>
    </cfRule>
  </conditionalFormatting>
  <conditionalFormatting sqref="K31:K36">
    <cfRule type="cellIs" dxfId="2530" priority="951" operator="equal">
      <formula>1</formula>
    </cfRule>
  </conditionalFormatting>
  <conditionalFormatting sqref="K31:K36">
    <cfRule type="cellIs" dxfId="2529" priority="950" operator="equal">
      <formula>1</formula>
    </cfRule>
  </conditionalFormatting>
  <conditionalFormatting sqref="K31:K36">
    <cfRule type="cellIs" dxfId="2528" priority="949" operator="equal">
      <formula>1</formula>
    </cfRule>
  </conditionalFormatting>
  <conditionalFormatting sqref="K31:K36">
    <cfRule type="cellIs" dxfId="2527" priority="948" operator="equal">
      <formula>1</formula>
    </cfRule>
  </conditionalFormatting>
  <conditionalFormatting sqref="K31:K36">
    <cfRule type="containsText" dxfId="2526" priority="947" operator="containsText" text="3">
      <formula>NOT(ISERROR(SEARCH("3",K31)))</formula>
    </cfRule>
  </conditionalFormatting>
  <conditionalFormatting sqref="R31:S36">
    <cfRule type="cellIs" dxfId="2525" priority="946" operator="equal">
      <formula>1</formula>
    </cfRule>
  </conditionalFormatting>
  <conditionalFormatting sqref="R31:S36">
    <cfRule type="cellIs" dxfId="2524" priority="945" operator="equal">
      <formula>1</formula>
    </cfRule>
  </conditionalFormatting>
  <conditionalFormatting sqref="R31:S36">
    <cfRule type="cellIs" dxfId="2523" priority="944" operator="equal">
      <formula>1</formula>
    </cfRule>
  </conditionalFormatting>
  <conditionalFormatting sqref="R31:S36">
    <cfRule type="containsText" dxfId="2522" priority="943" operator="containsText" text="3">
      <formula>NOT(ISERROR(SEARCH("3",R31)))</formula>
    </cfRule>
  </conditionalFormatting>
  <conditionalFormatting sqref="R31:S36">
    <cfRule type="containsText" dxfId="2521" priority="941" operator="containsText" text="2 match">
      <formula>NOT(ISERROR(SEARCH("2 match",R31)))</formula>
    </cfRule>
    <cfRule type="containsText" dxfId="2520" priority="942" operator="containsText" text="1 facultative">
      <formula>NOT(ISERROR(SEARCH("1 facultative",R31)))</formula>
    </cfRule>
  </conditionalFormatting>
  <conditionalFormatting sqref="L31:M36">
    <cfRule type="cellIs" dxfId="2519" priority="940" operator="equal">
      <formula>1</formula>
    </cfRule>
  </conditionalFormatting>
  <conditionalFormatting sqref="L31:M36">
    <cfRule type="cellIs" dxfId="2518" priority="939" operator="equal">
      <formula>1</formula>
    </cfRule>
  </conditionalFormatting>
  <conditionalFormatting sqref="L31:M36">
    <cfRule type="cellIs" dxfId="2517" priority="938" operator="equal">
      <formula>1</formula>
    </cfRule>
  </conditionalFormatting>
  <conditionalFormatting sqref="L31:M36">
    <cfRule type="cellIs" dxfId="2516" priority="937" operator="equal">
      <formula>1</formula>
    </cfRule>
  </conditionalFormatting>
  <conditionalFormatting sqref="L31:M36">
    <cfRule type="cellIs" dxfId="2515" priority="936" operator="equal">
      <formula>1</formula>
    </cfRule>
  </conditionalFormatting>
  <conditionalFormatting sqref="L31:M36">
    <cfRule type="cellIs" dxfId="2514" priority="935" operator="equal">
      <formula>1</formula>
    </cfRule>
  </conditionalFormatting>
  <conditionalFormatting sqref="L31:M36">
    <cfRule type="containsText" dxfId="2513" priority="934" operator="containsText" text="3">
      <formula>NOT(ISERROR(SEARCH("3",L31)))</formula>
    </cfRule>
  </conditionalFormatting>
  <conditionalFormatting sqref="L31:M36">
    <cfRule type="containsText" dxfId="2512" priority="932" operator="containsText" text="2 match">
      <formula>NOT(ISERROR(SEARCH("2 match",L31)))</formula>
    </cfRule>
    <cfRule type="containsText" dxfId="2511" priority="933" operator="containsText" text="1 facultative">
      <formula>NOT(ISERROR(SEARCH("1 facultative",L31)))</formula>
    </cfRule>
  </conditionalFormatting>
  <conditionalFormatting sqref="L31:M36">
    <cfRule type="cellIs" dxfId="2510" priority="931" operator="equal">
      <formula>1</formula>
    </cfRule>
  </conditionalFormatting>
  <conditionalFormatting sqref="L31:M36">
    <cfRule type="cellIs" dxfId="2509" priority="930" operator="equal">
      <formula>1</formula>
    </cfRule>
  </conditionalFormatting>
  <conditionalFormatting sqref="L31:M36">
    <cfRule type="cellIs" dxfId="2508" priority="929" operator="equal">
      <formula>1</formula>
    </cfRule>
  </conditionalFormatting>
  <conditionalFormatting sqref="L31:M36">
    <cfRule type="cellIs" dxfId="2507" priority="928" operator="equal">
      <formula>1</formula>
    </cfRule>
  </conditionalFormatting>
  <conditionalFormatting sqref="L31:M36">
    <cfRule type="cellIs" dxfId="2506" priority="927" operator="equal">
      <formula>1</formula>
    </cfRule>
  </conditionalFormatting>
  <conditionalFormatting sqref="L31:M36">
    <cfRule type="cellIs" dxfId="2505" priority="926" operator="equal">
      <formula>1</formula>
    </cfRule>
  </conditionalFormatting>
  <conditionalFormatting sqref="L31:M36">
    <cfRule type="containsText" dxfId="2504" priority="925" operator="containsText" text="3">
      <formula>NOT(ISERROR(SEARCH("3",L31)))</formula>
    </cfRule>
  </conditionalFormatting>
  <conditionalFormatting sqref="Q31:Q36">
    <cfRule type="cellIs" dxfId="2503" priority="862" operator="equal">
      <formula>1</formula>
    </cfRule>
  </conditionalFormatting>
  <conditionalFormatting sqref="Q31:Q36">
    <cfRule type="cellIs" dxfId="2502" priority="861" operator="equal">
      <formula>1</formula>
    </cfRule>
  </conditionalFormatting>
  <conditionalFormatting sqref="Q31:Q36">
    <cfRule type="cellIs" dxfId="2501" priority="865" operator="equal">
      <formula>1</formula>
    </cfRule>
  </conditionalFormatting>
  <conditionalFormatting sqref="Q31:Q36">
    <cfRule type="cellIs" dxfId="2500" priority="864" operator="equal">
      <formula>1</formula>
    </cfRule>
  </conditionalFormatting>
  <conditionalFormatting sqref="Q31:Q36">
    <cfRule type="cellIs" dxfId="2499" priority="863" operator="equal">
      <formula>1</formula>
    </cfRule>
  </conditionalFormatting>
  <conditionalFormatting sqref="I32:J36">
    <cfRule type="cellIs" dxfId="2498" priority="912" operator="equal">
      <formula>1</formula>
    </cfRule>
  </conditionalFormatting>
  <conditionalFormatting sqref="H31:J36">
    <cfRule type="cellIs" dxfId="2497" priority="910" operator="equal">
      <formula>1</formula>
    </cfRule>
  </conditionalFormatting>
  <conditionalFormatting sqref="I31:J36">
    <cfRule type="cellIs" dxfId="2496" priority="907" operator="equal">
      <formula>1</formula>
    </cfRule>
  </conditionalFormatting>
  <conditionalFormatting sqref="I32:J36">
    <cfRule type="cellIs" dxfId="2495" priority="911" operator="equal">
      <formula>1</formula>
    </cfRule>
  </conditionalFormatting>
  <conditionalFormatting sqref="H31:J36">
    <cfRule type="cellIs" dxfId="2494" priority="909" operator="equal">
      <formula>1</formula>
    </cfRule>
  </conditionalFormatting>
  <conditionalFormatting sqref="I32:J36">
    <cfRule type="cellIs" dxfId="2493" priority="924" operator="equal">
      <formula>1</formula>
    </cfRule>
  </conditionalFormatting>
  <conditionalFormatting sqref="I32:J36">
    <cfRule type="cellIs" dxfId="2492" priority="923" operator="equal">
      <formula>1</formula>
    </cfRule>
  </conditionalFormatting>
  <conditionalFormatting sqref="H31:J36">
    <cfRule type="cellIs" dxfId="2491" priority="922" operator="equal">
      <formula>1</formula>
    </cfRule>
  </conditionalFormatting>
  <conditionalFormatting sqref="H31:J36">
    <cfRule type="cellIs" dxfId="2490" priority="921" operator="equal">
      <formula>1</formula>
    </cfRule>
  </conditionalFormatting>
  <conditionalFormatting sqref="H31:J36">
    <cfRule type="containsText" dxfId="2489" priority="920" operator="containsText" text="3">
      <formula>NOT(ISERROR(SEARCH("3",H31)))</formula>
    </cfRule>
  </conditionalFormatting>
  <conditionalFormatting sqref="H31:J36">
    <cfRule type="containsText" dxfId="2488" priority="918" operator="containsText" text="2 match">
      <formula>NOT(ISERROR(SEARCH("2 match",H31)))</formula>
    </cfRule>
    <cfRule type="containsText" dxfId="2487" priority="919" operator="containsText" text="1 facultative">
      <formula>NOT(ISERROR(SEARCH("1 facultative",H31)))</formula>
    </cfRule>
  </conditionalFormatting>
  <conditionalFormatting sqref="I32:J36">
    <cfRule type="cellIs" dxfId="2486" priority="917" operator="equal">
      <formula>1</formula>
    </cfRule>
  </conditionalFormatting>
  <conditionalFormatting sqref="I32:J36">
    <cfRule type="cellIs" dxfId="2485" priority="916" operator="equal">
      <formula>1</formula>
    </cfRule>
  </conditionalFormatting>
  <conditionalFormatting sqref="H31:J36">
    <cfRule type="cellIs" dxfId="2484" priority="915" operator="equal">
      <formula>1</formula>
    </cfRule>
  </conditionalFormatting>
  <conditionalFormatting sqref="H31:J36">
    <cfRule type="cellIs" dxfId="2483" priority="914" operator="equal">
      <formula>1</formula>
    </cfRule>
  </conditionalFormatting>
  <conditionalFormatting sqref="H31:J36">
    <cfRule type="containsText" dxfId="2482" priority="913" operator="containsText" text="3">
      <formula>NOT(ISERROR(SEARCH("3",H31)))</formula>
    </cfRule>
  </conditionalFormatting>
  <conditionalFormatting sqref="H31:J36">
    <cfRule type="containsText" dxfId="2481" priority="908" operator="containsText" text="3">
      <formula>NOT(ISERROR(SEARCH("3",H31)))</formula>
    </cfRule>
  </conditionalFormatting>
  <conditionalFormatting sqref="H31:J36">
    <cfRule type="containsText" dxfId="2480" priority="905" operator="containsText" text="Néant">
      <formula>NOT(ISERROR(SEARCH("Néant",H31)))</formula>
    </cfRule>
  </conditionalFormatting>
  <conditionalFormatting sqref="I31:J36">
    <cfRule type="cellIs" dxfId="2479" priority="900" operator="equal">
      <formula>1</formula>
    </cfRule>
  </conditionalFormatting>
  <conditionalFormatting sqref="I31:J36">
    <cfRule type="cellIs" dxfId="2478" priority="899" operator="equal">
      <formula>1</formula>
    </cfRule>
  </conditionalFormatting>
  <conditionalFormatting sqref="I31:J36">
    <cfRule type="cellIs" dxfId="2477" priority="904" operator="equal">
      <formula>1</formula>
    </cfRule>
  </conditionalFormatting>
  <conditionalFormatting sqref="I31:J36">
    <cfRule type="cellIs" dxfId="2476" priority="903" operator="equal">
      <formula>1</formula>
    </cfRule>
  </conditionalFormatting>
  <conditionalFormatting sqref="I31:J36">
    <cfRule type="cellIs" dxfId="2475" priority="902" operator="equal">
      <formula>1</formula>
    </cfRule>
  </conditionalFormatting>
  <conditionalFormatting sqref="I31:J36">
    <cfRule type="cellIs" dxfId="2474" priority="901" operator="equal">
      <formula>1</formula>
    </cfRule>
  </conditionalFormatting>
  <conditionalFormatting sqref="K29:M29 K31:M36">
    <cfRule type="containsText" dxfId="2473" priority="898" operator="containsText" text="Néant">
      <formula>NOT(ISERROR(SEARCH("Néant",K29)))</formula>
    </cfRule>
  </conditionalFormatting>
  <conditionalFormatting sqref="L31:M35">
    <cfRule type="cellIs" dxfId="2472" priority="897" operator="equal">
      <formula>1</formula>
    </cfRule>
  </conditionalFormatting>
  <conditionalFormatting sqref="L31:M35">
    <cfRule type="cellIs" dxfId="2471" priority="896" operator="equal">
      <formula>1</formula>
    </cfRule>
  </conditionalFormatting>
  <conditionalFormatting sqref="L31:M36">
    <cfRule type="cellIs" dxfId="2470" priority="895" operator="equal">
      <formula>1</formula>
    </cfRule>
  </conditionalFormatting>
  <conditionalFormatting sqref="L31:M36">
    <cfRule type="cellIs" dxfId="2469" priority="894" operator="equal">
      <formula>1</formula>
    </cfRule>
  </conditionalFormatting>
  <conditionalFormatting sqref="L31:M36">
    <cfRule type="cellIs" dxfId="2468" priority="893" operator="equal">
      <formula>1</formula>
    </cfRule>
  </conditionalFormatting>
  <conditionalFormatting sqref="L31:M36">
    <cfRule type="cellIs" dxfId="2467" priority="892" operator="equal">
      <formula>1</formula>
    </cfRule>
  </conditionalFormatting>
  <conditionalFormatting sqref="L31:M36">
    <cfRule type="containsText" dxfId="2466" priority="891" operator="containsText" text="3">
      <formula>NOT(ISERROR(SEARCH("3",L31)))</formula>
    </cfRule>
  </conditionalFormatting>
  <conditionalFormatting sqref="L31:M36">
    <cfRule type="containsText" dxfId="2465" priority="889" operator="containsText" text="2 match">
      <formula>NOT(ISERROR(SEARCH("2 match",L31)))</formula>
    </cfRule>
    <cfRule type="containsText" dxfId="2464" priority="890" operator="containsText" text="1 facultative">
      <formula>NOT(ISERROR(SEARCH("1 facultative",L31)))</formula>
    </cfRule>
  </conditionalFormatting>
  <conditionalFormatting sqref="L31:M35">
    <cfRule type="cellIs" dxfId="2463" priority="888" operator="equal">
      <formula>1</formula>
    </cfRule>
  </conditionalFormatting>
  <conditionalFormatting sqref="L31:M35">
    <cfRule type="cellIs" dxfId="2462" priority="887" operator="equal">
      <formula>1</formula>
    </cfRule>
  </conditionalFormatting>
  <conditionalFormatting sqref="L31:M36">
    <cfRule type="cellIs" dxfId="2461" priority="886" operator="equal">
      <formula>1</formula>
    </cfRule>
  </conditionalFormatting>
  <conditionalFormatting sqref="L31:M36">
    <cfRule type="cellIs" dxfId="2460" priority="885" operator="equal">
      <formula>1</formula>
    </cfRule>
  </conditionalFormatting>
  <conditionalFormatting sqref="L31:M36">
    <cfRule type="cellIs" dxfId="2459" priority="884" operator="equal">
      <formula>1</formula>
    </cfRule>
  </conditionalFormatting>
  <conditionalFormatting sqref="L31:M36">
    <cfRule type="cellIs" dxfId="2458" priority="883" operator="equal">
      <formula>1</formula>
    </cfRule>
  </conditionalFormatting>
  <conditionalFormatting sqref="L31:M36">
    <cfRule type="containsText" dxfId="2457" priority="882" operator="containsText" text="3">
      <formula>NOT(ISERROR(SEARCH("3",L31)))</formula>
    </cfRule>
  </conditionalFormatting>
  <conditionalFormatting sqref="L31:M35">
    <cfRule type="cellIs" dxfId="2456" priority="881" operator="equal">
      <formula>1</formula>
    </cfRule>
  </conditionalFormatting>
  <conditionalFormatting sqref="L31:M35">
    <cfRule type="cellIs" dxfId="2455" priority="880" operator="equal">
      <formula>1</formula>
    </cfRule>
  </conditionalFormatting>
  <conditionalFormatting sqref="L31:M36">
    <cfRule type="cellIs" dxfId="2454" priority="879" operator="equal">
      <formula>1</formula>
    </cfRule>
  </conditionalFormatting>
  <conditionalFormatting sqref="L31:M36">
    <cfRule type="cellIs" dxfId="2453" priority="878" operator="equal">
      <formula>1</formula>
    </cfRule>
  </conditionalFormatting>
  <conditionalFormatting sqref="L31:M36">
    <cfRule type="cellIs" dxfId="2452" priority="877" operator="equal">
      <formula>1</formula>
    </cfRule>
  </conditionalFormatting>
  <conditionalFormatting sqref="L31:M36">
    <cfRule type="cellIs" dxfId="2451" priority="876" operator="equal">
      <formula>1</formula>
    </cfRule>
  </conditionalFormatting>
  <conditionalFormatting sqref="L31:M36">
    <cfRule type="containsText" dxfId="2450" priority="875" operator="containsText" text="3">
      <formula>NOT(ISERROR(SEARCH("3",L31)))</formula>
    </cfRule>
  </conditionalFormatting>
  <conditionalFormatting sqref="L31:M36">
    <cfRule type="containsText" dxfId="2449" priority="873" operator="containsText" text="2 match">
      <formula>NOT(ISERROR(SEARCH("2 match",L31)))</formula>
    </cfRule>
    <cfRule type="containsText" dxfId="2448" priority="874" operator="containsText" text="1 facultative">
      <formula>NOT(ISERROR(SEARCH("1 facultative",L31)))</formula>
    </cfRule>
  </conditionalFormatting>
  <conditionalFormatting sqref="L31:M35">
    <cfRule type="cellIs" dxfId="2447" priority="872" operator="equal">
      <formula>1</formula>
    </cfRule>
  </conditionalFormatting>
  <conditionalFormatting sqref="L31:M35">
    <cfRule type="cellIs" dxfId="2446" priority="871" operator="equal">
      <formula>1</formula>
    </cfRule>
  </conditionalFormatting>
  <conditionalFormatting sqref="L31:M36">
    <cfRule type="cellIs" dxfId="2445" priority="870" operator="equal">
      <formula>1</formula>
    </cfRule>
  </conditionalFormatting>
  <conditionalFormatting sqref="L31:M36">
    <cfRule type="cellIs" dxfId="2444" priority="869" operator="equal">
      <formula>1</formula>
    </cfRule>
  </conditionalFormatting>
  <conditionalFormatting sqref="L31:M36">
    <cfRule type="cellIs" dxfId="2443" priority="868" operator="equal">
      <formula>1</formula>
    </cfRule>
  </conditionalFormatting>
  <conditionalFormatting sqref="L31:M36">
    <cfRule type="cellIs" dxfId="2442" priority="867" operator="equal">
      <formula>1</formula>
    </cfRule>
  </conditionalFormatting>
  <conditionalFormatting sqref="L31:M36">
    <cfRule type="containsText" dxfId="2441" priority="866" operator="containsText" text="3">
      <formula>NOT(ISERROR(SEARCH("3",L31)))</formula>
    </cfRule>
  </conditionalFormatting>
  <conditionalFormatting sqref="Q31:Q36">
    <cfRule type="containsText" dxfId="2440" priority="860" operator="containsText" text="3">
      <formula>NOT(ISERROR(SEARCH("3",Q31)))</formula>
    </cfRule>
  </conditionalFormatting>
  <conditionalFormatting sqref="Q31:Q36">
    <cfRule type="containsText" dxfId="2439" priority="858" operator="containsText" text="2 match">
      <formula>NOT(ISERROR(SEARCH("2 match",Q31)))</formula>
    </cfRule>
    <cfRule type="containsText" dxfId="2438" priority="859" operator="containsText" text="1 facultative">
      <formula>NOT(ISERROR(SEARCH("1 facultative",Q31)))</formula>
    </cfRule>
  </conditionalFormatting>
  <conditionalFormatting sqref="W31:W36">
    <cfRule type="cellIs" dxfId="2437" priority="854" operator="equal">
      <formula>"Reporté"</formula>
    </cfRule>
    <cfRule type="containsText" dxfId="2436" priority="855" operator="containsText" text="Abandon">
      <formula>NOT(ISERROR(SEARCH("Abandon",W31)))</formula>
    </cfRule>
    <cfRule type="containsText" dxfId="2435" priority="856" operator="containsText" text="Signé">
      <formula>NOT(ISERROR(SEARCH("Signé",W31)))</formula>
    </cfRule>
    <cfRule type="containsBlanks" dxfId="2434" priority="857">
      <formula>LEN(TRIM(W31))=0</formula>
    </cfRule>
  </conditionalFormatting>
  <conditionalFormatting sqref="X31:X36">
    <cfRule type="cellIs" dxfId="2433" priority="851" operator="between">
      <formula>1</formula>
      <formula>10000000000</formula>
    </cfRule>
    <cfRule type="containsBlanks" dxfId="2432" priority="852">
      <formula>LEN(TRIM(X31))=0</formula>
    </cfRule>
    <cfRule type="cellIs" dxfId="2431" priority="853" operator="between">
      <formula>0</formula>
      <formula>0</formula>
    </cfRule>
  </conditionalFormatting>
  <conditionalFormatting sqref="X31:X36">
    <cfRule type="containsText" dxfId="2430" priority="849" operator="containsText" text="2 match">
      <formula>NOT(ISERROR(SEARCH("2 match",X31)))</formula>
    </cfRule>
    <cfRule type="containsText" dxfId="2429" priority="850" operator="containsText" text="1 facultative">
      <formula>NOT(ISERROR(SEARCH("1 facultative",X31)))</formula>
    </cfRule>
  </conditionalFormatting>
  <conditionalFormatting sqref="N30:P30">
    <cfRule type="cellIs" dxfId="1758" priority="428" operator="equal">
      <formula>1</formula>
    </cfRule>
  </conditionalFormatting>
  <conditionalFormatting sqref="N30:P30">
    <cfRule type="cellIs" dxfId="1757" priority="426" operator="equal">
      <formula>1</formula>
    </cfRule>
  </conditionalFormatting>
  <conditionalFormatting sqref="K30">
    <cfRule type="cellIs" dxfId="1756" priority="427" operator="equal">
      <formula>1</formula>
    </cfRule>
  </conditionalFormatting>
  <conditionalFormatting sqref="K30">
    <cfRule type="cellIs" dxfId="1755" priority="425" operator="equal">
      <formula>1</formula>
    </cfRule>
  </conditionalFormatting>
  <conditionalFormatting sqref="K30 N30:P30">
    <cfRule type="containsText" dxfId="1754" priority="424" operator="containsText" text="3">
      <formula>NOT(ISERROR(SEARCH("3",K30)))</formula>
    </cfRule>
  </conditionalFormatting>
  <conditionalFormatting sqref="K30 N30:P30">
    <cfRule type="containsText" dxfId="1753" priority="422" operator="containsText" text="2 match">
      <formula>NOT(ISERROR(SEARCH("2 match",K30)))</formula>
    </cfRule>
    <cfRule type="containsText" dxfId="1752" priority="423" operator="containsText" text="1 facultative">
      <formula>NOT(ISERROR(SEARCH("1 facultative",K30)))</formula>
    </cfRule>
  </conditionalFormatting>
  <conditionalFormatting sqref="I30:J30">
    <cfRule type="cellIs" dxfId="1751" priority="406" operator="equal">
      <formula>1</formula>
    </cfRule>
  </conditionalFormatting>
  <conditionalFormatting sqref="I30:J30">
    <cfRule type="cellIs" dxfId="1750" priority="405" operator="equal">
      <formula>1</formula>
    </cfRule>
  </conditionalFormatting>
  <conditionalFormatting sqref="I30:J30">
    <cfRule type="cellIs" dxfId="1749" priority="401" operator="equal">
      <formula>1</formula>
    </cfRule>
  </conditionalFormatting>
  <conditionalFormatting sqref="I30:J30">
    <cfRule type="cellIs" dxfId="1748" priority="400" operator="equal">
      <formula>1</formula>
    </cfRule>
  </conditionalFormatting>
  <conditionalFormatting sqref="Q30">
    <cfRule type="cellIs" dxfId="1747" priority="367" operator="equal">
      <formula>1</formula>
    </cfRule>
  </conditionalFormatting>
  <conditionalFormatting sqref="K30 N30:P30">
    <cfRule type="containsText" dxfId="1746" priority="421" operator="containsText" text="Néant">
      <formula>NOT(ISERROR(SEARCH("Néant",K30)))</formula>
    </cfRule>
  </conditionalFormatting>
  <conditionalFormatting sqref="K30">
    <cfRule type="containsText" dxfId="1745" priority="420" operator="containsText" text="Néant">
      <formula>NOT(ISERROR(SEARCH("Néant",K30)))</formula>
    </cfRule>
  </conditionalFormatting>
  <conditionalFormatting sqref="L30:M30">
    <cfRule type="cellIs" dxfId="1744" priority="348" operator="equal">
      <formula>1</formula>
    </cfRule>
  </conditionalFormatting>
  <conditionalFormatting sqref="L30:M30">
    <cfRule type="cellIs" dxfId="1743" priority="347" operator="equal">
      <formula>1</formula>
    </cfRule>
  </conditionalFormatting>
  <conditionalFormatting sqref="L30:M30">
    <cfRule type="cellIs" dxfId="1742" priority="346" operator="equal">
      <formula>1</formula>
    </cfRule>
  </conditionalFormatting>
  <conditionalFormatting sqref="L30:M30">
    <cfRule type="cellIs" dxfId="1741" priority="345" operator="equal">
      <formula>1</formula>
    </cfRule>
  </conditionalFormatting>
  <conditionalFormatting sqref="L30:M30">
    <cfRule type="cellIs" dxfId="1740" priority="339" operator="equal">
      <formula>1</formula>
    </cfRule>
  </conditionalFormatting>
  <conditionalFormatting sqref="L30:M30">
    <cfRule type="cellIs" dxfId="1739" priority="338" operator="equal">
      <formula>1</formula>
    </cfRule>
  </conditionalFormatting>
  <conditionalFormatting sqref="L30:M30">
    <cfRule type="cellIs" dxfId="1738" priority="419" operator="equal">
      <formula>1</formula>
    </cfRule>
  </conditionalFormatting>
  <conditionalFormatting sqref="L30:M30">
    <cfRule type="cellIs" dxfId="1737" priority="418" operator="equal">
      <formula>1</formula>
    </cfRule>
  </conditionalFormatting>
  <conditionalFormatting sqref="L30:M30">
    <cfRule type="cellIs" dxfId="1736" priority="417" operator="equal">
      <formula>1</formula>
    </cfRule>
  </conditionalFormatting>
  <conditionalFormatting sqref="L30:M30">
    <cfRule type="cellIs" dxfId="1735" priority="416" operator="equal">
      <formula>1</formula>
    </cfRule>
  </conditionalFormatting>
  <conditionalFormatting sqref="L30:M30">
    <cfRule type="containsText" dxfId="1734" priority="415" operator="containsText" text="3">
      <formula>NOT(ISERROR(SEARCH("3",L30)))</formula>
    </cfRule>
  </conditionalFormatting>
  <conditionalFormatting sqref="L30:M30">
    <cfRule type="containsText" dxfId="1733" priority="413" operator="containsText" text="2 match">
      <formula>NOT(ISERROR(SEARCH("2 match",L30)))</formula>
    </cfRule>
    <cfRule type="containsText" dxfId="1732" priority="414" operator="containsText" text="1 facultative">
      <formula>NOT(ISERROR(SEARCH("1 facultative",L30)))</formula>
    </cfRule>
  </conditionalFormatting>
  <conditionalFormatting sqref="L30:M30">
    <cfRule type="cellIs" dxfId="1731" priority="412" operator="equal">
      <formula>1</formula>
    </cfRule>
  </conditionalFormatting>
  <conditionalFormatting sqref="L30:M30">
    <cfRule type="cellIs" dxfId="1730" priority="411" operator="equal">
      <formula>1</formula>
    </cfRule>
  </conditionalFormatting>
  <conditionalFormatting sqref="L30:M30">
    <cfRule type="cellIs" dxfId="1729" priority="410" operator="equal">
      <formula>1</formula>
    </cfRule>
  </conditionalFormatting>
  <conditionalFormatting sqref="L30:M30">
    <cfRule type="cellIs" dxfId="1728" priority="409" operator="equal">
      <formula>1</formula>
    </cfRule>
  </conditionalFormatting>
  <conditionalFormatting sqref="L30:M30">
    <cfRule type="containsText" dxfId="1727" priority="408" operator="containsText" text="3">
      <formula>NOT(ISERROR(SEARCH("3",L30)))</formula>
    </cfRule>
  </conditionalFormatting>
  <conditionalFormatting sqref="L30:M30">
    <cfRule type="cellIs" dxfId="1726" priority="314" operator="equal">
      <formula>1</formula>
    </cfRule>
  </conditionalFormatting>
  <conditionalFormatting sqref="L30:M30">
    <cfRule type="cellIs" dxfId="1725" priority="313" operator="equal">
      <formula>1</formula>
    </cfRule>
  </conditionalFormatting>
  <conditionalFormatting sqref="K30:M30">
    <cfRule type="containsText" dxfId="1724" priority="407" operator="containsText" text="Néant">
      <formula>NOT(ISERROR(SEARCH("Néant",K30)))</formula>
    </cfRule>
  </conditionalFormatting>
  <conditionalFormatting sqref="I30:J30">
    <cfRule type="cellIs" dxfId="1723" priority="398" operator="equal">
      <formula>1</formula>
    </cfRule>
  </conditionalFormatting>
  <conditionalFormatting sqref="I30:J30">
    <cfRule type="cellIs" dxfId="1722" priority="395" operator="equal">
      <formula>1</formula>
    </cfRule>
  </conditionalFormatting>
  <conditionalFormatting sqref="I30:J30">
    <cfRule type="cellIs" dxfId="1721" priority="397" operator="equal">
      <formula>1</formula>
    </cfRule>
  </conditionalFormatting>
  <conditionalFormatting sqref="I30:J30">
    <cfRule type="containsText" dxfId="1720" priority="404" operator="containsText" text="3">
      <formula>NOT(ISERROR(SEARCH("3",I30)))</formula>
    </cfRule>
  </conditionalFormatting>
  <conditionalFormatting sqref="I30:J30">
    <cfRule type="containsText" dxfId="1719" priority="402" operator="containsText" text="2 match">
      <formula>NOT(ISERROR(SEARCH("2 match",I30)))</formula>
    </cfRule>
    <cfRule type="containsText" dxfId="1718" priority="403" operator="containsText" text="1 facultative">
      <formula>NOT(ISERROR(SEARCH("1 facultative",I30)))</formula>
    </cfRule>
  </conditionalFormatting>
  <conditionalFormatting sqref="I30:J30">
    <cfRule type="containsText" dxfId="1717" priority="399" operator="containsText" text="3">
      <formula>NOT(ISERROR(SEARCH("3",I30)))</formula>
    </cfRule>
  </conditionalFormatting>
  <conditionalFormatting sqref="I30:J30">
    <cfRule type="containsText" dxfId="1716" priority="396" operator="containsText" text="3">
      <formula>NOT(ISERROR(SEARCH("3",I30)))</formula>
    </cfRule>
  </conditionalFormatting>
  <conditionalFormatting sqref="I30:J30">
    <cfRule type="containsText" dxfId="1715" priority="393" operator="containsText" text="Néant">
      <formula>NOT(ISERROR(SEARCH("Néant",I30)))</formula>
    </cfRule>
  </conditionalFormatting>
  <conditionalFormatting sqref="I30:J30">
    <cfRule type="cellIs" dxfId="1714" priority="388" operator="equal">
      <formula>1</formula>
    </cfRule>
  </conditionalFormatting>
  <conditionalFormatting sqref="I30:J30">
    <cfRule type="cellIs" dxfId="1713" priority="387" operator="equal">
      <formula>1</formula>
    </cfRule>
  </conditionalFormatting>
  <conditionalFormatting sqref="I30:J30">
    <cfRule type="cellIs" dxfId="1712" priority="392" operator="equal">
      <formula>1</formula>
    </cfRule>
  </conditionalFormatting>
  <conditionalFormatting sqref="I30:J30">
    <cfRule type="cellIs" dxfId="1711" priority="391" operator="equal">
      <formula>1</formula>
    </cfRule>
  </conditionalFormatting>
  <conditionalFormatting sqref="I30:J30">
    <cfRule type="cellIs" dxfId="1710" priority="390" operator="equal">
      <formula>1</formula>
    </cfRule>
  </conditionalFormatting>
  <conditionalFormatting sqref="I30:J30">
    <cfRule type="cellIs" dxfId="1709" priority="389" operator="equal">
      <formula>1</formula>
    </cfRule>
  </conditionalFormatting>
  <conditionalFormatting sqref="H30">
    <cfRule type="cellIs" dxfId="1708" priority="378" operator="equal">
      <formula>1</formula>
    </cfRule>
  </conditionalFormatting>
  <conditionalFormatting sqref="H30">
    <cfRule type="cellIs" dxfId="1707" priority="377" operator="equal">
      <formula>1</formula>
    </cfRule>
  </conditionalFormatting>
  <conditionalFormatting sqref="H30">
    <cfRule type="cellIs" dxfId="1706" priority="386" operator="equal">
      <formula>1</formula>
    </cfRule>
  </conditionalFormatting>
  <conditionalFormatting sqref="H30">
    <cfRule type="cellIs" dxfId="1705" priority="385" operator="equal">
      <formula>1</formula>
    </cfRule>
  </conditionalFormatting>
  <conditionalFormatting sqref="H30">
    <cfRule type="containsText" dxfId="1704" priority="384" operator="containsText" text="3">
      <formula>NOT(ISERROR(SEARCH("3",H30)))</formula>
    </cfRule>
  </conditionalFormatting>
  <conditionalFormatting sqref="H30">
    <cfRule type="containsText" dxfId="1703" priority="382" operator="containsText" text="2 match">
      <formula>NOT(ISERROR(SEARCH("2 match",H30)))</formula>
    </cfRule>
    <cfRule type="containsText" dxfId="1702" priority="383" operator="containsText" text="1 facultative">
      <formula>NOT(ISERROR(SEARCH("1 facultative",H30)))</formula>
    </cfRule>
  </conditionalFormatting>
  <conditionalFormatting sqref="H30">
    <cfRule type="cellIs" dxfId="1701" priority="381" operator="equal">
      <formula>1</formula>
    </cfRule>
  </conditionalFormatting>
  <conditionalFormatting sqref="H30">
    <cfRule type="cellIs" dxfId="1700" priority="380" operator="equal">
      <formula>1</formula>
    </cfRule>
  </conditionalFormatting>
  <conditionalFormatting sqref="H30">
    <cfRule type="containsText" dxfId="1699" priority="379" operator="containsText" text="3">
      <formula>NOT(ISERROR(SEARCH("3",H30)))</formula>
    </cfRule>
  </conditionalFormatting>
  <conditionalFormatting sqref="H30">
    <cfRule type="containsText" dxfId="1698" priority="376" operator="containsText" text="3">
      <formula>NOT(ISERROR(SEARCH("3",H30)))</formula>
    </cfRule>
  </conditionalFormatting>
  <conditionalFormatting sqref="H30">
    <cfRule type="containsText" dxfId="1697" priority="375" operator="containsText" text="Néant">
      <formula>NOT(ISERROR(SEARCH("Néant",H30)))</formula>
    </cfRule>
  </conditionalFormatting>
  <conditionalFormatting sqref="R30:S30">
    <cfRule type="cellIs" dxfId="1696" priority="374" operator="equal">
      <formula>1</formula>
    </cfRule>
  </conditionalFormatting>
  <conditionalFormatting sqref="R30:S30">
    <cfRule type="cellIs" dxfId="1695" priority="373" operator="equal">
      <formula>1</formula>
    </cfRule>
  </conditionalFormatting>
  <conditionalFormatting sqref="R30:S30">
    <cfRule type="cellIs" dxfId="1694" priority="372" operator="equal">
      <formula>1</formula>
    </cfRule>
  </conditionalFormatting>
  <conditionalFormatting sqref="R30:S30">
    <cfRule type="containsText" dxfId="1693" priority="371" operator="containsText" text="3">
      <formula>NOT(ISERROR(SEARCH("3",R30)))</formula>
    </cfRule>
  </conditionalFormatting>
  <conditionalFormatting sqref="R30:S30">
    <cfRule type="containsText" dxfId="1692" priority="369" operator="containsText" text="2 match">
      <formula>NOT(ISERROR(SEARCH("2 match",R30)))</formula>
    </cfRule>
    <cfRule type="containsText" dxfId="1691" priority="370" operator="containsText" text="1 facultative">
      <formula>NOT(ISERROR(SEARCH("1 facultative",R30)))</formula>
    </cfRule>
  </conditionalFormatting>
  <conditionalFormatting sqref="Q30">
    <cfRule type="cellIs" dxfId="1690" priority="368" operator="equal">
      <formula>1</formula>
    </cfRule>
  </conditionalFormatting>
  <conditionalFormatting sqref="Q30">
    <cfRule type="cellIs" dxfId="1689" priority="365" operator="equal">
      <formula>1</formula>
    </cfRule>
  </conditionalFormatting>
  <conditionalFormatting sqref="Q30">
    <cfRule type="cellIs" dxfId="1688" priority="366" operator="equal">
      <formula>1</formula>
    </cfRule>
  </conditionalFormatting>
  <conditionalFormatting sqref="Q30">
    <cfRule type="cellIs" dxfId="1687" priority="364" operator="equal">
      <formula>1</formula>
    </cfRule>
  </conditionalFormatting>
  <conditionalFormatting sqref="Q30">
    <cfRule type="containsText" dxfId="1686" priority="363" operator="containsText" text="3">
      <formula>NOT(ISERROR(SEARCH("3",Q30)))</formula>
    </cfRule>
  </conditionalFormatting>
  <conditionalFormatting sqref="Q30">
    <cfRule type="containsText" dxfId="1685" priority="361" operator="containsText" text="2 match">
      <formula>NOT(ISERROR(SEARCH("2 match",Q30)))</formula>
    </cfRule>
    <cfRule type="containsText" dxfId="1684" priority="362" operator="containsText" text="1 facultative">
      <formula>NOT(ISERROR(SEARCH("1 facultative",Q30)))</formula>
    </cfRule>
  </conditionalFormatting>
  <conditionalFormatting sqref="W30">
    <cfRule type="containsBlanks" dxfId="1683" priority="359">
      <formula>LEN(TRIM(W30))=0</formula>
    </cfRule>
    <cfRule type="containsText" dxfId="1682" priority="360" operator="containsText" text="En cours">
      <formula>NOT(ISERROR(SEARCH("En cours",W30)))</formula>
    </cfRule>
  </conditionalFormatting>
  <conditionalFormatting sqref="X30">
    <cfRule type="cellIs" dxfId="1681" priority="356" operator="between">
      <formula>1</formula>
      <formula>10000000000</formula>
    </cfRule>
    <cfRule type="containsBlanks" dxfId="1680" priority="357">
      <formula>LEN(TRIM(X30))=0</formula>
    </cfRule>
    <cfRule type="cellIs" dxfId="1679" priority="358" operator="between">
      <formula>0</formula>
      <formula>0</formula>
    </cfRule>
  </conditionalFormatting>
  <conditionalFormatting sqref="L30:M30">
    <cfRule type="cellIs" dxfId="1678" priority="355" operator="equal">
      <formula>1</formula>
    </cfRule>
  </conditionalFormatting>
  <conditionalFormatting sqref="L30:M30">
    <cfRule type="cellIs" dxfId="1677" priority="354" operator="equal">
      <formula>1</formula>
    </cfRule>
  </conditionalFormatting>
  <conditionalFormatting sqref="L30:M30">
    <cfRule type="cellIs" dxfId="1676" priority="353" operator="equal">
      <formula>1</formula>
    </cfRule>
  </conditionalFormatting>
  <conditionalFormatting sqref="L30:M30">
    <cfRule type="cellIs" dxfId="1675" priority="352" operator="equal">
      <formula>1</formula>
    </cfRule>
  </conditionalFormatting>
  <conditionalFormatting sqref="L30:M30">
    <cfRule type="containsText" dxfId="1674" priority="351" operator="containsText" text="3">
      <formula>NOT(ISERROR(SEARCH("3",L30)))</formula>
    </cfRule>
  </conditionalFormatting>
  <conditionalFormatting sqref="L30:M30">
    <cfRule type="containsText" dxfId="1673" priority="349" operator="containsText" text="2 match">
      <formula>NOT(ISERROR(SEARCH("2 match",L30)))</formula>
    </cfRule>
    <cfRule type="containsText" dxfId="1672" priority="350" operator="containsText" text="1 facultative">
      <formula>NOT(ISERROR(SEARCH("1 facultative",L30)))</formula>
    </cfRule>
  </conditionalFormatting>
  <conditionalFormatting sqref="L30:M30">
    <cfRule type="containsText" dxfId="1671" priority="344" operator="containsText" text="3">
      <formula>NOT(ISERROR(SEARCH("3",L30)))</formula>
    </cfRule>
  </conditionalFormatting>
  <conditionalFormatting sqref="L30:M30">
    <cfRule type="cellIs" dxfId="1670" priority="343" operator="equal">
      <formula>1</formula>
    </cfRule>
  </conditionalFormatting>
  <conditionalFormatting sqref="L30:M30">
    <cfRule type="cellIs" dxfId="1669" priority="342" operator="equal">
      <formula>1</formula>
    </cfRule>
  </conditionalFormatting>
  <conditionalFormatting sqref="L30:M30">
    <cfRule type="cellIs" dxfId="1668" priority="341" operator="equal">
      <formula>1</formula>
    </cfRule>
  </conditionalFormatting>
  <conditionalFormatting sqref="L30:M30">
    <cfRule type="cellIs" dxfId="1667" priority="340" operator="equal">
      <formula>1</formula>
    </cfRule>
  </conditionalFormatting>
  <conditionalFormatting sqref="L30:M30">
    <cfRule type="containsText" dxfId="1666" priority="337" operator="containsText" text="3">
      <formula>NOT(ISERROR(SEARCH("3",L30)))</formula>
    </cfRule>
  </conditionalFormatting>
  <conditionalFormatting sqref="L30:M30">
    <cfRule type="containsText" dxfId="1665" priority="335" operator="containsText" text="2 match">
      <formula>NOT(ISERROR(SEARCH("2 match",L30)))</formula>
    </cfRule>
    <cfRule type="containsText" dxfId="1664" priority="336" operator="containsText" text="1 facultative">
      <formula>NOT(ISERROR(SEARCH("1 facultative",L30)))</formula>
    </cfRule>
  </conditionalFormatting>
  <conditionalFormatting sqref="L30:M30">
    <cfRule type="cellIs" dxfId="1663" priority="334" operator="equal">
      <formula>1</formula>
    </cfRule>
  </conditionalFormatting>
  <conditionalFormatting sqref="L30:M30">
    <cfRule type="cellIs" dxfId="1662" priority="333" operator="equal">
      <formula>1</formula>
    </cfRule>
  </conditionalFormatting>
  <conditionalFormatting sqref="L30:M30">
    <cfRule type="cellIs" dxfId="1661" priority="332" operator="equal">
      <formula>1</formula>
    </cfRule>
  </conditionalFormatting>
  <conditionalFormatting sqref="L30:M30">
    <cfRule type="cellIs" dxfId="1660" priority="331" operator="equal">
      <formula>1</formula>
    </cfRule>
  </conditionalFormatting>
  <conditionalFormatting sqref="L30:M30">
    <cfRule type="cellIs" dxfId="1659" priority="330" operator="equal">
      <formula>1</formula>
    </cfRule>
  </conditionalFormatting>
  <conditionalFormatting sqref="L30:M30">
    <cfRule type="cellIs" dxfId="1658" priority="329" operator="equal">
      <formula>1</formula>
    </cfRule>
  </conditionalFormatting>
  <conditionalFormatting sqref="L30:M30">
    <cfRule type="containsText" dxfId="1657" priority="328" operator="containsText" text="3">
      <formula>NOT(ISERROR(SEARCH("3",L30)))</formula>
    </cfRule>
  </conditionalFormatting>
  <conditionalFormatting sqref="L30:M30">
    <cfRule type="cellIs" dxfId="1656" priority="327" operator="equal">
      <formula>1</formula>
    </cfRule>
  </conditionalFormatting>
  <conditionalFormatting sqref="L30:M30">
    <cfRule type="cellIs" dxfId="1655" priority="326" operator="equal">
      <formula>1</formula>
    </cfRule>
  </conditionalFormatting>
  <conditionalFormatting sqref="L30:M30">
    <cfRule type="cellIs" dxfId="1654" priority="325" operator="equal">
      <formula>1</formula>
    </cfRule>
  </conditionalFormatting>
  <conditionalFormatting sqref="L30:M30">
    <cfRule type="cellIs" dxfId="1653" priority="324" operator="equal">
      <formula>1</formula>
    </cfRule>
  </conditionalFormatting>
  <conditionalFormatting sqref="L30:M30">
    <cfRule type="cellIs" dxfId="1652" priority="323" operator="equal">
      <formula>1</formula>
    </cfRule>
  </conditionalFormatting>
  <conditionalFormatting sqref="L30:M30">
    <cfRule type="cellIs" dxfId="1651" priority="322" operator="equal">
      <formula>1</formula>
    </cfRule>
  </conditionalFormatting>
  <conditionalFormatting sqref="L30:M30">
    <cfRule type="containsText" dxfId="1650" priority="321" operator="containsText" text="3">
      <formula>NOT(ISERROR(SEARCH("3",L30)))</formula>
    </cfRule>
  </conditionalFormatting>
  <conditionalFormatting sqref="L30:M30">
    <cfRule type="containsText" dxfId="1649" priority="319" operator="containsText" text="2 match">
      <formula>NOT(ISERROR(SEARCH("2 match",L30)))</formula>
    </cfRule>
    <cfRule type="containsText" dxfId="1648" priority="320" operator="containsText" text="1 facultative">
      <formula>NOT(ISERROR(SEARCH("1 facultative",L30)))</formula>
    </cfRule>
  </conditionalFormatting>
  <conditionalFormatting sqref="L30:M30">
    <cfRule type="cellIs" dxfId="1647" priority="318" operator="equal">
      <formula>1</formula>
    </cfRule>
  </conditionalFormatting>
  <conditionalFormatting sqref="L30:M30">
    <cfRule type="cellIs" dxfId="1646" priority="317" operator="equal">
      <formula>1</formula>
    </cfRule>
  </conditionalFormatting>
  <conditionalFormatting sqref="L30:M30">
    <cfRule type="cellIs" dxfId="1645" priority="316" operator="equal">
      <formula>1</formula>
    </cfRule>
  </conditionalFormatting>
  <conditionalFormatting sqref="L30:M30">
    <cfRule type="cellIs" dxfId="1644" priority="315" operator="equal">
      <formula>1</formula>
    </cfRule>
  </conditionalFormatting>
  <conditionalFormatting sqref="L30:M30">
    <cfRule type="containsText" dxfId="1643" priority="312" operator="containsText" text="3">
      <formula>NOT(ISERROR(SEARCH("3",L30)))</formula>
    </cfRule>
  </conditionalFormatting>
  <conditionalFormatting sqref="N24:P27">
    <cfRule type="cellIs" dxfId="1601" priority="161" operator="equal">
      <formula>1</formula>
    </cfRule>
  </conditionalFormatting>
  <conditionalFormatting sqref="L24:M27">
    <cfRule type="cellIs" dxfId="1600" priority="137" operator="equal">
      <formula>1</formula>
    </cfRule>
  </conditionalFormatting>
  <conditionalFormatting sqref="N24:P27">
    <cfRule type="cellIs" dxfId="1599" priority="164" operator="equal">
      <formula>1</formula>
    </cfRule>
  </conditionalFormatting>
  <conditionalFormatting sqref="N24:P27">
    <cfRule type="cellIs" dxfId="1598" priority="163" operator="equal">
      <formula>1</formula>
    </cfRule>
  </conditionalFormatting>
  <conditionalFormatting sqref="G9:G16">
    <cfRule type="cellIs" dxfId="1597" priority="298" operator="lessThan">
      <formula>1</formula>
    </cfRule>
  </conditionalFormatting>
  <conditionalFormatting sqref="N9:P9">
    <cfRule type="cellIs" dxfId="1596" priority="297" operator="equal">
      <formula>1</formula>
    </cfRule>
  </conditionalFormatting>
  <conditionalFormatting sqref="N9:P17 N28:P28">
    <cfRule type="cellIs" dxfId="1595" priority="292" operator="equal">
      <formula>1</formula>
    </cfRule>
  </conditionalFormatting>
  <conditionalFormatting sqref="K28">
    <cfRule type="cellIs" dxfId="1594" priority="296" operator="equal">
      <formula>1</formula>
    </cfRule>
  </conditionalFormatting>
  <conditionalFormatting sqref="N28:P28">
    <cfRule type="cellIs" dxfId="1593" priority="295" operator="equal">
      <formula>1</formula>
    </cfRule>
  </conditionalFormatting>
  <conditionalFormatting sqref="K28 N28:P28">
    <cfRule type="cellIs" dxfId="1592" priority="294" operator="equal">
      <formula>1</formula>
    </cfRule>
  </conditionalFormatting>
  <conditionalFormatting sqref="K9:K17 K28">
    <cfRule type="cellIs" dxfId="1591" priority="293" operator="equal">
      <formula>1</formula>
    </cfRule>
  </conditionalFormatting>
  <conditionalFormatting sqref="N10:P17 K9:K17 K28 N28:P28">
    <cfRule type="cellIs" dxfId="1590" priority="291" operator="equal">
      <formula>1</formula>
    </cfRule>
  </conditionalFormatting>
  <conditionalFormatting sqref="K9:K17 N28:P28 K28 N9:P17">
    <cfRule type="containsText" dxfId="1589" priority="286" operator="containsText" text="3">
      <formula>NOT(ISERROR(SEARCH("3",K9)))</formula>
    </cfRule>
  </conditionalFormatting>
  <conditionalFormatting sqref="K9:K17 N28:P28 K28 N9:P17">
    <cfRule type="containsText" dxfId="1588" priority="284" operator="containsText" text="2 match">
      <formula>NOT(ISERROR(SEARCH("2 match",K9)))</formula>
    </cfRule>
    <cfRule type="containsText" dxfId="1587" priority="285" operator="containsText" text="1 facultative">
      <formula>NOT(ISERROR(SEARCH("1 facultative",K9)))</formula>
    </cfRule>
  </conditionalFormatting>
  <conditionalFormatting sqref="I9:J17 I28:J28">
    <cfRule type="cellIs" dxfId="1586" priority="268" operator="equal">
      <formula>1</formula>
    </cfRule>
  </conditionalFormatting>
  <conditionalFormatting sqref="I9:J17 I28:J28">
    <cfRule type="cellIs" dxfId="1585" priority="267" operator="equal">
      <formula>1</formula>
    </cfRule>
  </conditionalFormatting>
  <conditionalFormatting sqref="I9:J17 I28:J28">
    <cfRule type="cellIs" dxfId="1584" priority="263" operator="equal">
      <formula>1</formula>
    </cfRule>
  </conditionalFormatting>
  <conditionalFormatting sqref="I9:J17 I28:J28">
    <cfRule type="cellIs" dxfId="1583" priority="262" operator="equal">
      <formula>1</formula>
    </cfRule>
  </conditionalFormatting>
  <conditionalFormatting sqref="N24:P27">
    <cfRule type="cellIs" dxfId="1582" priority="160" operator="equal">
      <formula>1</formula>
    </cfRule>
  </conditionalFormatting>
  <conditionalFormatting sqref="Q9:Q17 Q28">
    <cfRule type="cellIs" dxfId="1581" priority="229" operator="equal">
      <formula>1</formula>
    </cfRule>
  </conditionalFormatting>
  <conditionalFormatting sqref="N17:P17">
    <cfRule type="cellIs" dxfId="1580" priority="288" operator="equal">
      <formula>1</formula>
    </cfRule>
  </conditionalFormatting>
  <conditionalFormatting sqref="N17:P17">
    <cfRule type="cellIs" dxfId="1579" priority="287" operator="equal">
      <formula>1</formula>
    </cfRule>
  </conditionalFormatting>
  <conditionalFormatting sqref="K17">
    <cfRule type="cellIs" dxfId="1578" priority="290" operator="equal">
      <formula>1</formula>
    </cfRule>
  </conditionalFormatting>
  <conditionalFormatting sqref="K17">
    <cfRule type="cellIs" dxfId="1577" priority="289" operator="equal">
      <formula>1</formula>
    </cfRule>
  </conditionalFormatting>
  <conditionalFormatting sqref="K9:K17 N9:P17 N28:P28 K28">
    <cfRule type="containsText" dxfId="1576" priority="283" operator="containsText" text="Néant">
      <formula>NOT(ISERROR(SEARCH("Néant",K9)))</formula>
    </cfRule>
  </conditionalFormatting>
  <conditionalFormatting sqref="K9:K17 K28">
    <cfRule type="containsText" dxfId="1575" priority="282" operator="containsText" text="Néant">
      <formula>NOT(ISERROR(SEARCH("Néant",K9)))</formula>
    </cfRule>
  </conditionalFormatting>
  <conditionalFormatting sqref="L9:M17 L28:M28">
    <cfRule type="cellIs" dxfId="1574" priority="206" operator="equal">
      <formula>1</formula>
    </cfRule>
  </conditionalFormatting>
  <conditionalFormatting sqref="L9:M17 L28:M28">
    <cfRule type="cellIs" dxfId="1573" priority="205" operator="equal">
      <formula>1</formula>
    </cfRule>
  </conditionalFormatting>
  <conditionalFormatting sqref="L9:M17 L28:M28">
    <cfRule type="cellIs" dxfId="1572" priority="204" operator="equal">
      <formula>1</formula>
    </cfRule>
  </conditionalFormatting>
  <conditionalFormatting sqref="L9:M17 L28:M28">
    <cfRule type="cellIs" dxfId="1571" priority="203" operator="equal">
      <formula>1</formula>
    </cfRule>
  </conditionalFormatting>
  <conditionalFormatting sqref="L9:M17 L28:M28">
    <cfRule type="cellIs" dxfId="1570" priority="197" operator="equal">
      <formula>1</formula>
    </cfRule>
  </conditionalFormatting>
  <conditionalFormatting sqref="L9:M17 L28:M28">
    <cfRule type="cellIs" dxfId="1569" priority="196" operator="equal">
      <formula>1</formula>
    </cfRule>
  </conditionalFormatting>
  <conditionalFormatting sqref="L9:M17 L28:M28">
    <cfRule type="cellIs" dxfId="1568" priority="281" operator="equal">
      <formula>1</formula>
    </cfRule>
  </conditionalFormatting>
  <conditionalFormatting sqref="L9:M17 L28:M28">
    <cfRule type="cellIs" dxfId="1567" priority="280" operator="equal">
      <formula>1</formula>
    </cfRule>
  </conditionalFormatting>
  <conditionalFormatting sqref="L9:M17 L28:M28">
    <cfRule type="cellIs" dxfId="1566" priority="279" operator="equal">
      <formula>1</formula>
    </cfRule>
  </conditionalFormatting>
  <conditionalFormatting sqref="L9:M17 L28:M28">
    <cfRule type="cellIs" dxfId="1565" priority="278" operator="equal">
      <formula>1</formula>
    </cfRule>
  </conditionalFormatting>
  <conditionalFormatting sqref="L9:M17 L28:M28">
    <cfRule type="containsText" dxfId="1564" priority="277" operator="containsText" text="3">
      <formula>NOT(ISERROR(SEARCH("3",L9)))</formula>
    </cfRule>
  </conditionalFormatting>
  <conditionalFormatting sqref="L9:M17 L28:M28">
    <cfRule type="containsText" dxfId="1563" priority="275" operator="containsText" text="2 match">
      <formula>NOT(ISERROR(SEARCH("2 match",L9)))</formula>
    </cfRule>
    <cfRule type="containsText" dxfId="1562" priority="276" operator="containsText" text="1 facultative">
      <formula>NOT(ISERROR(SEARCH("1 facultative",L9)))</formula>
    </cfRule>
  </conditionalFormatting>
  <conditionalFormatting sqref="L9:M17 L28:M28">
    <cfRule type="cellIs" dxfId="1561" priority="274" operator="equal">
      <formula>1</formula>
    </cfRule>
  </conditionalFormatting>
  <conditionalFormatting sqref="L9:M17 L28:M28">
    <cfRule type="cellIs" dxfId="1560" priority="273" operator="equal">
      <formula>1</formula>
    </cfRule>
  </conditionalFormatting>
  <conditionalFormatting sqref="L9:M17 L28:M28">
    <cfRule type="cellIs" dxfId="1559" priority="272" operator="equal">
      <formula>1</formula>
    </cfRule>
  </conditionalFormatting>
  <conditionalFormatting sqref="L9:M17 L28:M28">
    <cfRule type="cellIs" dxfId="1558" priority="271" operator="equal">
      <formula>1</formula>
    </cfRule>
  </conditionalFormatting>
  <conditionalFormatting sqref="L9:M17 L28:M28">
    <cfRule type="containsText" dxfId="1557" priority="270" operator="containsText" text="3">
      <formula>NOT(ISERROR(SEARCH("3",L9)))</formula>
    </cfRule>
  </conditionalFormatting>
  <conditionalFormatting sqref="N24:P27">
    <cfRule type="containsText" dxfId="1556" priority="162" operator="containsText" text="3">
      <formula>NOT(ISERROR(SEARCH("3",N24)))</formula>
    </cfRule>
  </conditionalFormatting>
  <conditionalFormatting sqref="K24:K27">
    <cfRule type="cellIs" dxfId="1555" priority="156" operator="equal">
      <formula>1</formula>
    </cfRule>
  </conditionalFormatting>
  <conditionalFormatting sqref="K24:K27">
    <cfRule type="cellIs" dxfId="1554" priority="155" operator="equal">
      <formula>1</formula>
    </cfRule>
  </conditionalFormatting>
  <conditionalFormatting sqref="I24:J27">
    <cfRule type="cellIs" dxfId="1553" priority="110" operator="equal">
      <formula>1</formula>
    </cfRule>
  </conditionalFormatting>
  <conditionalFormatting sqref="I24:J27">
    <cfRule type="cellIs" dxfId="1552" priority="109" operator="equal">
      <formula>1</formula>
    </cfRule>
  </conditionalFormatting>
  <conditionalFormatting sqref="R24:S27">
    <cfRule type="cellIs" dxfId="1551" priority="104" operator="equal">
      <formula>1</formula>
    </cfRule>
  </conditionalFormatting>
  <conditionalFormatting sqref="R24:S27">
    <cfRule type="cellIs" dxfId="1550" priority="103" operator="equal">
      <formula>1</formula>
    </cfRule>
  </conditionalFormatting>
  <conditionalFormatting sqref="R24:S27">
    <cfRule type="cellIs" dxfId="1549" priority="102" operator="equal">
      <formula>1</formula>
    </cfRule>
  </conditionalFormatting>
  <conditionalFormatting sqref="L9:M17 L28:M28">
    <cfRule type="cellIs" dxfId="1548" priority="172" operator="equal">
      <formula>1</formula>
    </cfRule>
  </conditionalFormatting>
  <conditionalFormatting sqref="L9:M17 L28:M28">
    <cfRule type="cellIs" dxfId="1547" priority="171" operator="equal">
      <formula>1</formula>
    </cfRule>
  </conditionalFormatting>
  <conditionalFormatting sqref="K9:M17 K28:M28">
    <cfRule type="containsText" dxfId="1546" priority="269" operator="containsText" text="Néant">
      <formula>NOT(ISERROR(SEARCH("Néant",K9)))</formula>
    </cfRule>
  </conditionalFormatting>
  <conditionalFormatting sqref="I9:J17 I28:J28">
    <cfRule type="cellIs" dxfId="1545" priority="260" operator="equal">
      <formula>1</formula>
    </cfRule>
  </conditionalFormatting>
  <conditionalFormatting sqref="I9:J17 I28:J28">
    <cfRule type="cellIs" dxfId="1544" priority="257" operator="equal">
      <formula>1</formula>
    </cfRule>
  </conditionalFormatting>
  <conditionalFormatting sqref="I9:J17 I28:J28">
    <cfRule type="cellIs" dxfId="1543" priority="259" operator="equal">
      <formula>1</formula>
    </cfRule>
  </conditionalFormatting>
  <conditionalFormatting sqref="I9:J17 I28:J28">
    <cfRule type="containsText" dxfId="1542" priority="266" operator="containsText" text="3">
      <formula>NOT(ISERROR(SEARCH("3",I9)))</formula>
    </cfRule>
  </conditionalFormatting>
  <conditionalFormatting sqref="I9:J17 I28:J28">
    <cfRule type="containsText" dxfId="1541" priority="264" operator="containsText" text="2 match">
      <formula>NOT(ISERROR(SEARCH("2 match",I9)))</formula>
    </cfRule>
    <cfRule type="containsText" dxfId="1540" priority="265" operator="containsText" text="1 facultative">
      <formula>NOT(ISERROR(SEARCH("1 facultative",I9)))</formula>
    </cfRule>
  </conditionalFormatting>
  <conditionalFormatting sqref="I9:J17 I28:J28">
    <cfRule type="containsText" dxfId="1539" priority="261" operator="containsText" text="3">
      <formula>NOT(ISERROR(SEARCH("3",I9)))</formula>
    </cfRule>
  </conditionalFormatting>
  <conditionalFormatting sqref="I9:J17 I28:J28">
    <cfRule type="containsText" dxfId="1538" priority="258" operator="containsText" text="3">
      <formula>NOT(ISERROR(SEARCH("3",I9)))</formula>
    </cfRule>
  </conditionalFormatting>
  <conditionalFormatting sqref="I9:J17 I28:J28">
    <cfRule type="containsText" dxfId="1537" priority="255" operator="containsText" text="Néant">
      <formula>NOT(ISERROR(SEARCH("Néant",I9)))</formula>
    </cfRule>
  </conditionalFormatting>
  <conditionalFormatting sqref="I9:J17 I28:J28">
    <cfRule type="cellIs" dxfId="1536" priority="250" operator="equal">
      <formula>1</formula>
    </cfRule>
  </conditionalFormatting>
  <conditionalFormatting sqref="I9:J17 I28:J28">
    <cfRule type="cellIs" dxfId="1535" priority="249" operator="equal">
      <formula>1</formula>
    </cfRule>
  </conditionalFormatting>
  <conditionalFormatting sqref="I9:J17 I28:J28">
    <cfRule type="cellIs" dxfId="1534" priority="254" operator="equal">
      <formula>1</formula>
    </cfRule>
  </conditionalFormatting>
  <conditionalFormatting sqref="I9:J17 I28:J28">
    <cfRule type="cellIs" dxfId="1533" priority="253" operator="equal">
      <formula>1</formula>
    </cfRule>
  </conditionalFormatting>
  <conditionalFormatting sqref="I9:J17 I28:J28">
    <cfRule type="cellIs" dxfId="1532" priority="252" operator="equal">
      <formula>1</formula>
    </cfRule>
  </conditionalFormatting>
  <conditionalFormatting sqref="I9:J17 I28:J28">
    <cfRule type="cellIs" dxfId="1531" priority="251" operator="equal">
      <formula>1</formula>
    </cfRule>
  </conditionalFormatting>
  <conditionalFormatting sqref="H9:H17 H28">
    <cfRule type="cellIs" dxfId="1530" priority="240" operator="equal">
      <formula>1</formula>
    </cfRule>
  </conditionalFormatting>
  <conditionalFormatting sqref="H9:H17 H28">
    <cfRule type="cellIs" dxfId="1529" priority="239" operator="equal">
      <formula>1</formula>
    </cfRule>
  </conditionalFormatting>
  <conditionalFormatting sqref="H9:H17 H28">
    <cfRule type="cellIs" dxfId="1528" priority="248" operator="equal">
      <formula>1</formula>
    </cfRule>
  </conditionalFormatting>
  <conditionalFormatting sqref="H9:H17 H28">
    <cfRule type="cellIs" dxfId="1527" priority="247" operator="equal">
      <formula>1</formula>
    </cfRule>
  </conditionalFormatting>
  <conditionalFormatting sqref="H9:H17 H28">
    <cfRule type="containsText" dxfId="1526" priority="246" operator="containsText" text="3">
      <formula>NOT(ISERROR(SEARCH("3",H9)))</formula>
    </cfRule>
  </conditionalFormatting>
  <conditionalFormatting sqref="H9:H17 H28">
    <cfRule type="containsText" dxfId="1525" priority="244" operator="containsText" text="2 match">
      <formula>NOT(ISERROR(SEARCH("2 match",H9)))</formula>
    </cfRule>
    <cfRule type="containsText" dxfId="1524" priority="245" operator="containsText" text="1 facultative">
      <formula>NOT(ISERROR(SEARCH("1 facultative",H9)))</formula>
    </cfRule>
  </conditionalFormatting>
  <conditionalFormatting sqref="H9:H17 H28">
    <cfRule type="cellIs" dxfId="1523" priority="243" operator="equal">
      <formula>1</formula>
    </cfRule>
  </conditionalFormatting>
  <conditionalFormatting sqref="H9:H17 H28">
    <cfRule type="cellIs" dxfId="1522" priority="242" operator="equal">
      <formula>1</formula>
    </cfRule>
  </conditionalFormatting>
  <conditionalFormatting sqref="H9:H17 H28">
    <cfRule type="containsText" dxfId="1521" priority="241" operator="containsText" text="3">
      <formula>NOT(ISERROR(SEARCH("3",H9)))</formula>
    </cfRule>
  </conditionalFormatting>
  <conditionalFormatting sqref="H9:H17 H28">
    <cfRule type="containsText" dxfId="1520" priority="238" operator="containsText" text="3">
      <formula>NOT(ISERROR(SEARCH("3",H9)))</formula>
    </cfRule>
  </conditionalFormatting>
  <conditionalFormatting sqref="H9:H17 H28">
    <cfRule type="containsText" dxfId="1519" priority="237" operator="containsText" text="Néant">
      <formula>NOT(ISERROR(SEARCH("Néant",H9)))</formula>
    </cfRule>
  </conditionalFormatting>
  <conditionalFormatting sqref="R9:S17 R28:S28">
    <cfRule type="cellIs" dxfId="1518" priority="236" operator="equal">
      <formula>1</formula>
    </cfRule>
  </conditionalFormatting>
  <conditionalFormatting sqref="R9:S17 R28:S28">
    <cfRule type="cellIs" dxfId="1517" priority="235" operator="equal">
      <formula>1</formula>
    </cfRule>
  </conditionalFormatting>
  <conditionalFormatting sqref="R9:S17 R28:S28">
    <cfRule type="cellIs" dxfId="1516" priority="234" operator="equal">
      <formula>1</formula>
    </cfRule>
  </conditionalFormatting>
  <conditionalFormatting sqref="R9:S17 R28:S28">
    <cfRule type="containsText" dxfId="1515" priority="233" operator="containsText" text="3">
      <formula>NOT(ISERROR(SEARCH("3",R9)))</formula>
    </cfRule>
  </conditionalFormatting>
  <conditionalFormatting sqref="R9:S17 R28:S28">
    <cfRule type="containsText" dxfId="1514" priority="231" operator="containsText" text="2 match">
      <formula>NOT(ISERROR(SEARCH("2 match",R9)))</formula>
    </cfRule>
    <cfRule type="containsText" dxfId="1513" priority="232" operator="containsText" text="1 facultative">
      <formula>NOT(ISERROR(SEARCH("1 facultative",R9)))</formula>
    </cfRule>
  </conditionalFormatting>
  <conditionalFormatting sqref="Q9:Q17 Q28">
    <cfRule type="cellIs" dxfId="1512" priority="230" operator="equal">
      <formula>1</formula>
    </cfRule>
  </conditionalFormatting>
  <conditionalFormatting sqref="Q9:Q17 Q28">
    <cfRule type="cellIs" dxfId="1511" priority="227" operator="equal">
      <formula>1</formula>
    </cfRule>
  </conditionalFormatting>
  <conditionalFormatting sqref="Q9:Q17 Q28">
    <cfRule type="cellIs" dxfId="1510" priority="228" operator="equal">
      <formula>1</formula>
    </cfRule>
  </conditionalFormatting>
  <conditionalFormatting sqref="Q9:Q17 Q28">
    <cfRule type="cellIs" dxfId="1509" priority="226" operator="equal">
      <formula>1</formula>
    </cfRule>
  </conditionalFormatting>
  <conditionalFormatting sqref="Q9:Q17 Q28">
    <cfRule type="containsText" dxfId="1508" priority="225" operator="containsText" text="3">
      <formula>NOT(ISERROR(SEARCH("3",Q9)))</formula>
    </cfRule>
  </conditionalFormatting>
  <conditionalFormatting sqref="Q9:Q17 Q28">
    <cfRule type="containsText" dxfId="1507" priority="223" operator="containsText" text="2 match">
      <formula>NOT(ISERROR(SEARCH("2 match",Q9)))</formula>
    </cfRule>
    <cfRule type="containsText" dxfId="1506" priority="224" operator="containsText" text="1 facultative">
      <formula>NOT(ISERROR(SEARCH("1 facultative",Q9)))</formula>
    </cfRule>
  </conditionalFormatting>
  <conditionalFormatting sqref="W9:W17 W24:W28">
    <cfRule type="containsBlanks" dxfId="1505" priority="221">
      <formula>LEN(TRIM(W9))=0</formula>
    </cfRule>
    <cfRule type="containsText" dxfId="1504" priority="222" operator="containsText" text="En cours">
      <formula>NOT(ISERROR(SEARCH("En cours",W9)))</formula>
    </cfRule>
  </conditionalFormatting>
  <conditionalFormatting sqref="X9:X17 X24:X28">
    <cfRule type="cellIs" dxfId="1503" priority="218" operator="between">
      <formula>1</formula>
      <formula>10000000000</formula>
    </cfRule>
    <cfRule type="containsBlanks" dxfId="1502" priority="219">
      <formula>LEN(TRIM(X9))=0</formula>
    </cfRule>
    <cfRule type="cellIs" dxfId="1501" priority="220" operator="between">
      <formula>0</formula>
      <formula>0</formula>
    </cfRule>
  </conditionalFormatting>
  <conditionalFormatting sqref="L10:M17 L28:M28">
    <cfRule type="cellIs" dxfId="1500" priority="217" operator="equal">
      <formula>1</formula>
    </cfRule>
  </conditionalFormatting>
  <conditionalFormatting sqref="L10:M17 L28:M28">
    <cfRule type="cellIs" dxfId="1499" priority="216" operator="equal">
      <formula>1</formula>
    </cfRule>
  </conditionalFormatting>
  <conditionalFormatting sqref="L9:M17 L28:M28">
    <cfRule type="cellIs" dxfId="1498" priority="215" operator="equal">
      <formula>1</formula>
    </cfRule>
  </conditionalFormatting>
  <conditionalFormatting sqref="L9:M17 L28:M28">
    <cfRule type="cellIs" dxfId="1497" priority="214" operator="equal">
      <formula>1</formula>
    </cfRule>
  </conditionalFormatting>
  <conditionalFormatting sqref="L9:M17 L28:M28">
    <cfRule type="cellIs" dxfId="1496" priority="213" operator="equal">
      <formula>1</formula>
    </cfRule>
  </conditionalFormatting>
  <conditionalFormatting sqref="L9:M17 L28:M28">
    <cfRule type="cellIs" dxfId="1495" priority="212" operator="equal">
      <formula>1</formula>
    </cfRule>
  </conditionalFormatting>
  <conditionalFormatting sqref="L9:M17 L28:M28">
    <cfRule type="containsText" dxfId="1494" priority="211" operator="containsText" text="3">
      <formula>NOT(ISERROR(SEARCH("3",L9)))</formula>
    </cfRule>
  </conditionalFormatting>
  <conditionalFormatting sqref="L9:M17 L28:M28">
    <cfRule type="containsText" dxfId="1493" priority="209" operator="containsText" text="2 match">
      <formula>NOT(ISERROR(SEARCH("2 match",L9)))</formula>
    </cfRule>
    <cfRule type="containsText" dxfId="1492" priority="210" operator="containsText" text="1 facultative">
      <formula>NOT(ISERROR(SEARCH("1 facultative",L9)))</formula>
    </cfRule>
  </conditionalFormatting>
  <conditionalFormatting sqref="L10:M17 L28:M28">
    <cfRule type="cellIs" dxfId="1491" priority="208" operator="equal">
      <formula>1</formula>
    </cfRule>
  </conditionalFormatting>
  <conditionalFormatting sqref="L10:M17 L28:M28">
    <cfRule type="cellIs" dxfId="1490" priority="207" operator="equal">
      <formula>1</formula>
    </cfRule>
  </conditionalFormatting>
  <conditionalFormatting sqref="L9:M17 L28:M28">
    <cfRule type="containsText" dxfId="1489" priority="202" operator="containsText" text="3">
      <formula>NOT(ISERROR(SEARCH("3",L9)))</formula>
    </cfRule>
  </conditionalFormatting>
  <conditionalFormatting sqref="L9:M14">
    <cfRule type="cellIs" dxfId="1488" priority="201" operator="equal">
      <formula>1</formula>
    </cfRule>
  </conditionalFormatting>
  <conditionalFormatting sqref="L9:M14">
    <cfRule type="cellIs" dxfId="1487" priority="200" operator="equal">
      <formula>1</formula>
    </cfRule>
  </conditionalFormatting>
  <conditionalFormatting sqref="L9:M17 L28:M28">
    <cfRule type="cellIs" dxfId="1486" priority="199" operator="equal">
      <formula>1</formula>
    </cfRule>
  </conditionalFormatting>
  <conditionalFormatting sqref="L9:M17 L28:M28">
    <cfRule type="cellIs" dxfId="1485" priority="198" operator="equal">
      <formula>1</formula>
    </cfRule>
  </conditionalFormatting>
  <conditionalFormatting sqref="L9:M17 L28:M28">
    <cfRule type="containsText" dxfId="1484" priority="195" operator="containsText" text="3">
      <formula>NOT(ISERROR(SEARCH("3",L9)))</formula>
    </cfRule>
  </conditionalFormatting>
  <conditionalFormatting sqref="L9:M17 L28:M28">
    <cfRule type="containsText" dxfId="1483" priority="193" operator="containsText" text="2 match">
      <formula>NOT(ISERROR(SEARCH("2 match",L9)))</formula>
    </cfRule>
    <cfRule type="containsText" dxfId="1482" priority="194" operator="containsText" text="1 facultative">
      <formula>NOT(ISERROR(SEARCH("1 facultative",L9)))</formula>
    </cfRule>
  </conditionalFormatting>
  <conditionalFormatting sqref="L9:M14">
    <cfRule type="cellIs" dxfId="1481" priority="192" operator="equal">
      <formula>1</formula>
    </cfRule>
  </conditionalFormatting>
  <conditionalFormatting sqref="L9:M14">
    <cfRule type="cellIs" dxfId="1480" priority="191" operator="equal">
      <formula>1</formula>
    </cfRule>
  </conditionalFormatting>
  <conditionalFormatting sqref="L9:M17 L28:M28">
    <cfRule type="cellIs" dxfId="1479" priority="190" operator="equal">
      <formula>1</formula>
    </cfRule>
  </conditionalFormatting>
  <conditionalFormatting sqref="L9:M17 L28:M28">
    <cfRule type="cellIs" dxfId="1478" priority="189" operator="equal">
      <formula>1</formula>
    </cfRule>
  </conditionalFormatting>
  <conditionalFormatting sqref="L9:M17 L28:M28">
    <cfRule type="cellIs" dxfId="1477" priority="188" operator="equal">
      <formula>1</formula>
    </cfRule>
  </conditionalFormatting>
  <conditionalFormatting sqref="L9:M17 L28:M28">
    <cfRule type="cellIs" dxfId="1476" priority="187" operator="equal">
      <formula>1</formula>
    </cfRule>
  </conditionalFormatting>
  <conditionalFormatting sqref="L9:M17 L28:M28">
    <cfRule type="containsText" dxfId="1475" priority="186" operator="containsText" text="3">
      <formula>NOT(ISERROR(SEARCH("3",L9)))</formula>
    </cfRule>
  </conditionalFormatting>
  <conditionalFormatting sqref="L9:M14">
    <cfRule type="cellIs" dxfId="1474" priority="185" operator="equal">
      <formula>1</formula>
    </cfRule>
  </conditionalFormatting>
  <conditionalFormatting sqref="L9:M14">
    <cfRule type="cellIs" dxfId="1473" priority="184" operator="equal">
      <formula>1</formula>
    </cfRule>
  </conditionalFormatting>
  <conditionalFormatting sqref="L9:M17 L28:M28">
    <cfRule type="cellIs" dxfId="1472" priority="183" operator="equal">
      <formula>1</formula>
    </cfRule>
  </conditionalFormatting>
  <conditionalFormatting sqref="L9:M17 L28:M28">
    <cfRule type="cellIs" dxfId="1471" priority="182" operator="equal">
      <formula>1</formula>
    </cfRule>
  </conditionalFormatting>
  <conditionalFormatting sqref="L9:M17 L28:M28">
    <cfRule type="cellIs" dxfId="1470" priority="181" operator="equal">
      <formula>1</formula>
    </cfRule>
  </conditionalFormatting>
  <conditionalFormatting sqref="L9:M17 L28:M28">
    <cfRule type="cellIs" dxfId="1469" priority="180" operator="equal">
      <formula>1</formula>
    </cfRule>
  </conditionalFormatting>
  <conditionalFormatting sqref="L9:M17 L28:M28">
    <cfRule type="containsText" dxfId="1468" priority="179" operator="containsText" text="3">
      <formula>NOT(ISERROR(SEARCH("3",L9)))</formula>
    </cfRule>
  </conditionalFormatting>
  <conditionalFormatting sqref="L9:M17 L28:M28">
    <cfRule type="containsText" dxfId="1467" priority="177" operator="containsText" text="2 match">
      <formula>NOT(ISERROR(SEARCH("2 match",L9)))</formula>
    </cfRule>
    <cfRule type="containsText" dxfId="1466" priority="178" operator="containsText" text="1 facultative">
      <formula>NOT(ISERROR(SEARCH("1 facultative",L9)))</formula>
    </cfRule>
  </conditionalFormatting>
  <conditionalFormatting sqref="L9:M14">
    <cfRule type="cellIs" dxfId="1465" priority="176" operator="equal">
      <formula>1</formula>
    </cfRule>
  </conditionalFormatting>
  <conditionalFormatting sqref="L9:M14">
    <cfRule type="cellIs" dxfId="1464" priority="175" operator="equal">
      <formula>1</formula>
    </cfRule>
  </conditionalFormatting>
  <conditionalFormatting sqref="L9:M17 L28:M28">
    <cfRule type="cellIs" dxfId="1463" priority="174" operator="equal">
      <formula>1</formula>
    </cfRule>
  </conditionalFormatting>
  <conditionalFormatting sqref="L9:M17 L28:M28">
    <cfRule type="cellIs" dxfId="1462" priority="173" operator="equal">
      <formula>1</formula>
    </cfRule>
  </conditionalFormatting>
  <conditionalFormatting sqref="L9:M17 L28:M28">
    <cfRule type="containsText" dxfId="1461" priority="170" operator="containsText" text="3">
      <formula>NOT(ISERROR(SEARCH("3",L9)))</formula>
    </cfRule>
  </conditionalFormatting>
  <conditionalFormatting sqref="N24:P27">
    <cfRule type="cellIs" dxfId="1460" priority="169" operator="equal">
      <formula>1</formula>
    </cfRule>
  </conditionalFormatting>
  <conditionalFormatting sqref="N24:P27">
    <cfRule type="cellIs" dxfId="1459" priority="168" operator="equal">
      <formula>1</formula>
    </cfRule>
  </conditionalFormatting>
  <conditionalFormatting sqref="N24:P27">
    <cfRule type="containsText" dxfId="1458" priority="167" operator="containsText" text="3">
      <formula>NOT(ISERROR(SEARCH("3",N24)))</formula>
    </cfRule>
  </conditionalFormatting>
  <conditionalFormatting sqref="D24:E27 N24:P27 T24:V27 G24:G28 E28">
    <cfRule type="containsText" dxfId="1457" priority="165" operator="containsText" text="2 match">
      <formula>NOT(ISERROR(SEARCH("2 match",D24)))</formula>
    </cfRule>
    <cfRule type="containsText" dxfId="1456" priority="166" operator="containsText" text="1 facultative">
      <formula>NOT(ISERROR(SEARCH("1 facultative",D24)))</formula>
    </cfRule>
  </conditionalFormatting>
  <conditionalFormatting sqref="N24:P27">
    <cfRule type="cellIs" dxfId="1455" priority="159" operator="equal">
      <formula>1</formula>
    </cfRule>
  </conditionalFormatting>
  <conditionalFormatting sqref="N24:P27">
    <cfRule type="cellIs" dxfId="1454" priority="158" operator="equal">
      <formula>1</formula>
    </cfRule>
  </conditionalFormatting>
  <conditionalFormatting sqref="N24:P27">
    <cfRule type="containsText" dxfId="1453" priority="157" operator="containsText" text="3">
      <formula>NOT(ISERROR(SEARCH("3",N24)))</formula>
    </cfRule>
  </conditionalFormatting>
  <conditionalFormatting sqref="K24:K27">
    <cfRule type="containsText" dxfId="1452" priority="152" operator="containsText" text="2 match">
      <formula>NOT(ISERROR(SEARCH("2 match",K24)))</formula>
    </cfRule>
    <cfRule type="containsText" dxfId="1451" priority="153" operator="containsText" text="1 facultative">
      <formula>NOT(ISERROR(SEARCH("1 facultative",K24)))</formula>
    </cfRule>
  </conditionalFormatting>
  <conditionalFormatting sqref="L24:M27">
    <cfRule type="cellIs" dxfId="1450" priority="146" operator="equal">
      <formula>1</formula>
    </cfRule>
  </conditionalFormatting>
  <conditionalFormatting sqref="L24:M27">
    <cfRule type="cellIs" dxfId="1449" priority="145" operator="equal">
      <formula>1</formula>
    </cfRule>
  </conditionalFormatting>
  <conditionalFormatting sqref="K24:K27">
    <cfRule type="containsText" dxfId="1448" priority="154" operator="containsText" text="3">
      <formula>NOT(ISERROR(SEARCH("3",K24)))</formula>
    </cfRule>
  </conditionalFormatting>
  <conditionalFormatting sqref="K24:K27">
    <cfRule type="cellIs" dxfId="1447" priority="151" operator="equal">
      <formula>1</formula>
    </cfRule>
  </conditionalFormatting>
  <conditionalFormatting sqref="K24:K27">
    <cfRule type="cellIs" dxfId="1446" priority="150" operator="equal">
      <formula>1</formula>
    </cfRule>
  </conditionalFormatting>
  <conditionalFormatting sqref="K24:K27">
    <cfRule type="cellIs" dxfId="1445" priority="149" operator="equal">
      <formula>1</formula>
    </cfRule>
  </conditionalFormatting>
  <conditionalFormatting sqref="K24:K27">
    <cfRule type="cellIs" dxfId="1444" priority="148" operator="equal">
      <formula>1</formula>
    </cfRule>
  </conditionalFormatting>
  <conditionalFormatting sqref="K24:K27">
    <cfRule type="containsText" dxfId="1443" priority="147" operator="containsText" text="3">
      <formula>NOT(ISERROR(SEARCH("3",K24)))</formula>
    </cfRule>
  </conditionalFormatting>
  <conditionalFormatting sqref="L24:M27">
    <cfRule type="cellIs" dxfId="1442" priority="144" operator="equal">
      <formula>1</formula>
    </cfRule>
  </conditionalFormatting>
  <conditionalFormatting sqref="L24:M27">
    <cfRule type="cellIs" dxfId="1441" priority="143" operator="equal">
      <formula>1</formula>
    </cfRule>
  </conditionalFormatting>
  <conditionalFormatting sqref="L24:M27">
    <cfRule type="cellIs" dxfId="1440" priority="142" operator="equal">
      <formula>1</formula>
    </cfRule>
  </conditionalFormatting>
  <conditionalFormatting sqref="L24:M27">
    <cfRule type="cellIs" dxfId="1439" priority="141" operator="equal">
      <formula>1</formula>
    </cfRule>
  </conditionalFormatting>
  <conditionalFormatting sqref="L24:M27">
    <cfRule type="containsText" dxfId="1438" priority="140" operator="containsText" text="3">
      <formula>NOT(ISERROR(SEARCH("3",L24)))</formula>
    </cfRule>
  </conditionalFormatting>
  <conditionalFormatting sqref="L24:M27">
    <cfRule type="containsText" dxfId="1437" priority="138" operator="containsText" text="2 match">
      <formula>NOT(ISERROR(SEARCH("2 match",L24)))</formula>
    </cfRule>
    <cfRule type="containsText" dxfId="1436" priority="139" operator="containsText" text="1 facultative">
      <formula>NOT(ISERROR(SEARCH("1 facultative",L24)))</formula>
    </cfRule>
  </conditionalFormatting>
  <conditionalFormatting sqref="L24:M27">
    <cfRule type="cellIs" dxfId="1435" priority="136" operator="equal">
      <formula>1</formula>
    </cfRule>
  </conditionalFormatting>
  <conditionalFormatting sqref="L24:M27">
    <cfRule type="cellIs" dxfId="1434" priority="135" operator="equal">
      <formula>1</formula>
    </cfRule>
  </conditionalFormatting>
  <conditionalFormatting sqref="L24:M27">
    <cfRule type="cellIs" dxfId="1433" priority="134" operator="equal">
      <formula>1</formula>
    </cfRule>
  </conditionalFormatting>
  <conditionalFormatting sqref="L24:M27">
    <cfRule type="cellIs" dxfId="1432" priority="133" operator="equal">
      <formula>1</formula>
    </cfRule>
  </conditionalFormatting>
  <conditionalFormatting sqref="L24:M27">
    <cfRule type="cellIs" dxfId="1431" priority="132" operator="equal">
      <formula>1</formula>
    </cfRule>
  </conditionalFormatting>
  <conditionalFormatting sqref="L24:M27">
    <cfRule type="containsText" dxfId="1430" priority="131" operator="containsText" text="3">
      <formula>NOT(ISERROR(SEARCH("3",L24)))</formula>
    </cfRule>
  </conditionalFormatting>
  <conditionalFormatting sqref="I24:J27">
    <cfRule type="cellIs" dxfId="1429" priority="118" operator="equal">
      <formula>1</formula>
    </cfRule>
  </conditionalFormatting>
  <conditionalFormatting sqref="H24:J27">
    <cfRule type="cellIs" dxfId="1428" priority="116" operator="equal">
      <formula>1</formula>
    </cfRule>
  </conditionalFormatting>
  <conditionalFormatting sqref="I24:J27">
    <cfRule type="cellIs" dxfId="1427" priority="113" operator="equal">
      <formula>1</formula>
    </cfRule>
  </conditionalFormatting>
  <conditionalFormatting sqref="I24:J27">
    <cfRule type="cellIs" dxfId="1426" priority="117" operator="equal">
      <formula>1</formula>
    </cfRule>
  </conditionalFormatting>
  <conditionalFormatting sqref="H24:J27">
    <cfRule type="cellIs" dxfId="1425" priority="115" operator="equal">
      <formula>1</formula>
    </cfRule>
  </conditionalFormatting>
  <conditionalFormatting sqref="I24:J27">
    <cfRule type="cellIs" dxfId="1424" priority="130" operator="equal">
      <formula>1</formula>
    </cfRule>
  </conditionalFormatting>
  <conditionalFormatting sqref="I24:J27">
    <cfRule type="cellIs" dxfId="1423" priority="129" operator="equal">
      <formula>1</formula>
    </cfRule>
  </conditionalFormatting>
  <conditionalFormatting sqref="H24:J27">
    <cfRule type="cellIs" dxfId="1422" priority="128" operator="equal">
      <formula>1</formula>
    </cfRule>
  </conditionalFormatting>
  <conditionalFormatting sqref="H24:J27">
    <cfRule type="cellIs" dxfId="1421" priority="127" operator="equal">
      <formula>1</formula>
    </cfRule>
  </conditionalFormatting>
  <conditionalFormatting sqref="H24:J27">
    <cfRule type="containsText" dxfId="1420" priority="126" operator="containsText" text="3">
      <formula>NOT(ISERROR(SEARCH("3",H24)))</formula>
    </cfRule>
  </conditionalFormatting>
  <conditionalFormatting sqref="H24:J27">
    <cfRule type="containsText" dxfId="1419" priority="124" operator="containsText" text="2 match">
      <formula>NOT(ISERROR(SEARCH("2 match",H24)))</formula>
    </cfRule>
    <cfRule type="containsText" dxfId="1418" priority="125" operator="containsText" text="1 facultative">
      <formula>NOT(ISERROR(SEARCH("1 facultative",H24)))</formula>
    </cfRule>
  </conditionalFormatting>
  <conditionalFormatting sqref="I24:J27">
    <cfRule type="cellIs" dxfId="1417" priority="123" operator="equal">
      <formula>1</formula>
    </cfRule>
  </conditionalFormatting>
  <conditionalFormatting sqref="I24:J27">
    <cfRule type="cellIs" dxfId="1416" priority="122" operator="equal">
      <formula>1</formula>
    </cfRule>
  </conditionalFormatting>
  <conditionalFormatting sqref="H24:J27">
    <cfRule type="cellIs" dxfId="1415" priority="121" operator="equal">
      <formula>1</formula>
    </cfRule>
  </conditionalFormatting>
  <conditionalFormatting sqref="H24:J27">
    <cfRule type="cellIs" dxfId="1414" priority="120" operator="equal">
      <formula>1</formula>
    </cfRule>
  </conditionalFormatting>
  <conditionalFormatting sqref="H24:J27">
    <cfRule type="containsText" dxfId="1413" priority="119" operator="containsText" text="3">
      <formula>NOT(ISERROR(SEARCH("3",H24)))</formula>
    </cfRule>
  </conditionalFormatting>
  <conditionalFormatting sqref="H24:J27">
    <cfRule type="containsText" dxfId="1412" priority="114" operator="containsText" text="3">
      <formula>NOT(ISERROR(SEARCH("3",H24)))</formula>
    </cfRule>
  </conditionalFormatting>
  <conditionalFormatting sqref="H24:J27">
    <cfRule type="containsText" dxfId="1411" priority="111" operator="containsText" text="Néant">
      <formula>NOT(ISERROR(SEARCH("Néant",H24)))</formula>
    </cfRule>
  </conditionalFormatting>
  <conditionalFormatting sqref="I24:J27">
    <cfRule type="cellIs" dxfId="1410" priority="106" operator="equal">
      <formula>1</formula>
    </cfRule>
  </conditionalFormatting>
  <conditionalFormatting sqref="I24:J27">
    <cfRule type="cellIs" dxfId="1409" priority="105" operator="equal">
      <formula>1</formula>
    </cfRule>
  </conditionalFormatting>
  <conditionalFormatting sqref="I24:J27">
    <cfRule type="cellIs" dxfId="1408" priority="108" operator="equal">
      <formula>1</formula>
    </cfRule>
  </conditionalFormatting>
  <conditionalFormatting sqref="I24:J27">
    <cfRule type="cellIs" dxfId="1407" priority="107" operator="equal">
      <formula>1</formula>
    </cfRule>
  </conditionalFormatting>
  <conditionalFormatting sqref="R24:S27">
    <cfRule type="containsText" dxfId="1406" priority="101" operator="containsText" text="3">
      <formula>NOT(ISERROR(SEARCH("3",R24)))</formula>
    </cfRule>
  </conditionalFormatting>
  <conditionalFormatting sqref="R24:S27">
    <cfRule type="containsText" dxfId="1405" priority="99" operator="containsText" text="2 match">
      <formula>NOT(ISERROR(SEARCH("2 match",R24)))</formula>
    </cfRule>
    <cfRule type="containsText" dxfId="1404" priority="100" operator="containsText" text="1 facultative">
      <formula>NOT(ISERROR(SEARCH("1 facultative",R24)))</formula>
    </cfRule>
  </conditionalFormatting>
  <conditionalFormatting sqref="Q24:Q27">
    <cfRule type="cellIs" dxfId="1403" priority="98" operator="equal">
      <formula>1</formula>
    </cfRule>
  </conditionalFormatting>
  <conditionalFormatting sqref="Q24:Q27">
    <cfRule type="cellIs" dxfId="1402" priority="95" operator="equal">
      <formula>1</formula>
    </cfRule>
  </conditionalFormatting>
  <conditionalFormatting sqref="Q24:Q27">
    <cfRule type="cellIs" dxfId="1401" priority="97" operator="equal">
      <formula>1</formula>
    </cfRule>
  </conditionalFormatting>
  <conditionalFormatting sqref="Q24:Q27">
    <cfRule type="cellIs" dxfId="1400" priority="96" operator="equal">
      <formula>1</formula>
    </cfRule>
  </conditionalFormatting>
  <conditionalFormatting sqref="Q24:Q27">
    <cfRule type="cellIs" dxfId="1399" priority="94" operator="equal">
      <formula>1</formula>
    </cfRule>
  </conditionalFormatting>
  <conditionalFormatting sqref="Q24:Q27">
    <cfRule type="containsText" dxfId="1398" priority="93" operator="containsText" text="3">
      <formula>NOT(ISERROR(SEARCH("3",Q24)))</formula>
    </cfRule>
  </conditionalFormatting>
  <conditionalFormatting sqref="Q24:Q27">
    <cfRule type="containsText" dxfId="1397" priority="91" operator="containsText" text="2 match">
      <formula>NOT(ISERROR(SEARCH("2 match",Q24)))</formula>
    </cfRule>
    <cfRule type="containsText" dxfId="1396" priority="92" operator="containsText" text="1 facultative">
      <formula>NOT(ISERROR(SEARCH("1 facultative",Q24)))</formula>
    </cfRule>
  </conditionalFormatting>
  <conditionalFormatting sqref="W18:W23">
    <cfRule type="containsBlanks" dxfId="1393" priority="89">
      <formula>LEN(TRIM(W18))=0</formula>
    </cfRule>
    <cfRule type="containsText" dxfId="1392" priority="90" operator="containsText" text="En cours">
      <formula>NOT(ISERROR(SEARCH("En cours",W18)))</formula>
    </cfRule>
  </conditionalFormatting>
  <conditionalFormatting sqref="N18:P18">
    <cfRule type="cellIs" dxfId="1391" priority="86" operator="equal">
      <formula>1</formula>
    </cfRule>
  </conditionalFormatting>
  <conditionalFormatting sqref="N18:P18">
    <cfRule type="cellIs" dxfId="1390" priority="85" operator="equal">
      <formula>1</formula>
    </cfRule>
  </conditionalFormatting>
  <conditionalFormatting sqref="N19:P23">
    <cfRule type="cellIs" dxfId="1389" priority="88" operator="equal">
      <formula>1</formula>
    </cfRule>
  </conditionalFormatting>
  <conditionalFormatting sqref="N19:P23">
    <cfRule type="cellIs" dxfId="1388" priority="87" operator="equal">
      <formula>1</formula>
    </cfRule>
  </conditionalFormatting>
  <conditionalFormatting sqref="N18:P23">
    <cfRule type="containsText" dxfId="1387" priority="84" operator="containsText" text="3">
      <formula>NOT(ISERROR(SEARCH("3",N18)))</formula>
    </cfRule>
  </conditionalFormatting>
  <conditionalFormatting sqref="D18:E23 N18:P23 T18:W23 G18:G23">
    <cfRule type="containsText" dxfId="1386" priority="82" operator="containsText" text="2 match">
      <formula>NOT(ISERROR(SEARCH("2 match",D18)))</formula>
    </cfRule>
    <cfRule type="containsText" dxfId="1385" priority="83" operator="containsText" text="1 facultative">
      <formula>NOT(ISERROR(SEARCH("1 facultative",D18)))</formula>
    </cfRule>
  </conditionalFormatting>
  <conditionalFormatting sqref="N18:P18">
    <cfRule type="cellIs" dxfId="1384" priority="79" operator="equal">
      <formula>1</formula>
    </cfRule>
  </conditionalFormatting>
  <conditionalFormatting sqref="N18:P18">
    <cfRule type="cellIs" dxfId="1383" priority="78" operator="equal">
      <formula>1</formula>
    </cfRule>
  </conditionalFormatting>
  <conditionalFormatting sqref="N19:P23">
    <cfRule type="cellIs" dxfId="1382" priority="81" operator="equal">
      <formula>1</formula>
    </cfRule>
  </conditionalFormatting>
  <conditionalFormatting sqref="N19:P23">
    <cfRule type="cellIs" dxfId="1381" priority="80" operator="equal">
      <formula>1</formula>
    </cfRule>
  </conditionalFormatting>
  <conditionalFormatting sqref="N18:P23">
    <cfRule type="containsText" dxfId="1380" priority="77" operator="containsText" text="3">
      <formula>NOT(ISERROR(SEARCH("3",N18)))</formula>
    </cfRule>
  </conditionalFormatting>
  <conditionalFormatting sqref="N18:P23">
    <cfRule type="cellIs" dxfId="1379" priority="74" operator="equal">
      <formula>1</formula>
    </cfRule>
  </conditionalFormatting>
  <conditionalFormatting sqref="N18:P18">
    <cfRule type="cellIs" dxfId="1378" priority="72" operator="equal">
      <formula>1</formula>
    </cfRule>
  </conditionalFormatting>
  <conditionalFormatting sqref="N18:P18">
    <cfRule type="cellIs" dxfId="1377" priority="71" operator="equal">
      <formula>1</formula>
    </cfRule>
  </conditionalFormatting>
  <conditionalFormatting sqref="N19:P23">
    <cfRule type="cellIs" dxfId="1376" priority="76" operator="equal">
      <formula>1</formula>
    </cfRule>
  </conditionalFormatting>
  <conditionalFormatting sqref="N19:P23">
    <cfRule type="cellIs" dxfId="1375" priority="75" operator="equal">
      <formula>1</formula>
    </cfRule>
  </conditionalFormatting>
  <conditionalFormatting sqref="N18:P23">
    <cfRule type="cellIs" dxfId="1374" priority="73" operator="equal">
      <formula>1</formula>
    </cfRule>
  </conditionalFormatting>
  <conditionalFormatting sqref="N18:P23">
    <cfRule type="containsText" dxfId="1373" priority="70" operator="containsText" text="3">
      <formula>NOT(ISERROR(SEARCH("3",N18)))</formula>
    </cfRule>
  </conditionalFormatting>
  <conditionalFormatting sqref="K18:K23">
    <cfRule type="containsText" dxfId="1372" priority="65" operator="containsText" text="2 match">
      <formula>NOT(ISERROR(SEARCH("2 match",K18)))</formula>
    </cfRule>
    <cfRule type="containsText" dxfId="1371" priority="66" operator="containsText" text="1 facultative">
      <formula>NOT(ISERROR(SEARCH("1 facultative",K18)))</formula>
    </cfRule>
  </conditionalFormatting>
  <conditionalFormatting sqref="L18:M23">
    <cfRule type="cellIs" dxfId="1370" priority="59" operator="equal">
      <formula>1</formula>
    </cfRule>
  </conditionalFormatting>
  <conditionalFormatting sqref="L18:M23">
    <cfRule type="cellIs" dxfId="1369" priority="58" operator="equal">
      <formula>1</formula>
    </cfRule>
  </conditionalFormatting>
  <conditionalFormatting sqref="K18:K23">
    <cfRule type="cellIs" dxfId="1368" priority="69" operator="equal">
      <formula>1</formula>
    </cfRule>
  </conditionalFormatting>
  <conditionalFormatting sqref="K18:K23">
    <cfRule type="cellIs" dxfId="1367" priority="68" operator="equal">
      <formula>1</formula>
    </cfRule>
  </conditionalFormatting>
  <conditionalFormatting sqref="K18:K23">
    <cfRule type="containsText" dxfId="1366" priority="67" operator="containsText" text="3">
      <formula>NOT(ISERROR(SEARCH("3",K18)))</formula>
    </cfRule>
  </conditionalFormatting>
  <conditionalFormatting sqref="K18:K23">
    <cfRule type="cellIs" dxfId="1365" priority="64" operator="equal">
      <formula>1</formula>
    </cfRule>
  </conditionalFormatting>
  <conditionalFormatting sqref="K18:K23">
    <cfRule type="cellIs" dxfId="1364" priority="63" operator="equal">
      <formula>1</formula>
    </cfRule>
  </conditionalFormatting>
  <conditionalFormatting sqref="K18:K23">
    <cfRule type="cellIs" dxfId="1363" priority="62" operator="equal">
      <formula>1</formula>
    </cfRule>
  </conditionalFormatting>
  <conditionalFormatting sqref="K18:K23">
    <cfRule type="cellIs" dxfId="1362" priority="61" operator="equal">
      <formula>1</formula>
    </cfRule>
  </conditionalFormatting>
  <conditionalFormatting sqref="K18:K23">
    <cfRule type="containsText" dxfId="1361" priority="60" operator="containsText" text="3">
      <formula>NOT(ISERROR(SEARCH("3",K18)))</formula>
    </cfRule>
  </conditionalFormatting>
  <conditionalFormatting sqref="L18:M23">
    <cfRule type="cellIs" dxfId="1360" priority="57" operator="equal">
      <formula>1</formula>
    </cfRule>
  </conditionalFormatting>
  <conditionalFormatting sqref="L18:M23">
    <cfRule type="cellIs" dxfId="1359" priority="56" operator="equal">
      <formula>1</formula>
    </cfRule>
  </conditionalFormatting>
  <conditionalFormatting sqref="L18:M23">
    <cfRule type="cellIs" dxfId="1358" priority="55" operator="equal">
      <formula>1</formula>
    </cfRule>
  </conditionalFormatting>
  <conditionalFormatting sqref="L18:M23">
    <cfRule type="cellIs" dxfId="1357" priority="54" operator="equal">
      <formula>1</formula>
    </cfRule>
  </conditionalFormatting>
  <conditionalFormatting sqref="L18:M23">
    <cfRule type="containsText" dxfId="1356" priority="53" operator="containsText" text="3">
      <formula>NOT(ISERROR(SEARCH("3",L18)))</formula>
    </cfRule>
  </conditionalFormatting>
  <conditionalFormatting sqref="L18:M23">
    <cfRule type="containsText" dxfId="1355" priority="51" operator="containsText" text="2 match">
      <formula>NOT(ISERROR(SEARCH("2 match",L18)))</formula>
    </cfRule>
    <cfRule type="containsText" dxfId="1354" priority="52" operator="containsText" text="1 facultative">
      <formula>NOT(ISERROR(SEARCH("1 facultative",L18)))</formula>
    </cfRule>
  </conditionalFormatting>
  <conditionalFormatting sqref="L18:M23">
    <cfRule type="cellIs" dxfId="1353" priority="50" operator="equal">
      <formula>1</formula>
    </cfRule>
  </conditionalFormatting>
  <conditionalFormatting sqref="L18:M23">
    <cfRule type="cellIs" dxfId="1352" priority="49" operator="equal">
      <formula>1</formula>
    </cfRule>
  </conditionalFormatting>
  <conditionalFormatting sqref="L18:M23">
    <cfRule type="cellIs" dxfId="1351" priority="48" operator="equal">
      <formula>1</formula>
    </cfRule>
  </conditionalFormatting>
  <conditionalFormatting sqref="L18:M23">
    <cfRule type="cellIs" dxfId="1350" priority="47" operator="equal">
      <formula>1</formula>
    </cfRule>
  </conditionalFormatting>
  <conditionalFormatting sqref="L18:M23">
    <cfRule type="cellIs" dxfId="1349" priority="46" operator="equal">
      <formula>1</formula>
    </cfRule>
  </conditionalFormatting>
  <conditionalFormatting sqref="L18:M23">
    <cfRule type="cellIs" dxfId="1348" priority="45" operator="equal">
      <formula>1</formula>
    </cfRule>
  </conditionalFormatting>
  <conditionalFormatting sqref="L18:M23">
    <cfRule type="containsText" dxfId="1347" priority="44" operator="containsText" text="3">
      <formula>NOT(ISERROR(SEARCH("3",L18)))</formula>
    </cfRule>
  </conditionalFormatting>
  <conditionalFormatting sqref="I19:J23 J18">
    <cfRule type="cellIs" dxfId="1346" priority="31" operator="equal">
      <formula>1</formula>
    </cfRule>
  </conditionalFormatting>
  <conditionalFormatting sqref="H18:J23">
    <cfRule type="cellIs" dxfId="1345" priority="29" operator="equal">
      <formula>1</formula>
    </cfRule>
  </conditionalFormatting>
  <conditionalFormatting sqref="I18:J23">
    <cfRule type="cellIs" dxfId="1344" priority="26" operator="equal">
      <formula>1</formula>
    </cfRule>
  </conditionalFormatting>
  <conditionalFormatting sqref="I19:J23 J18">
    <cfRule type="cellIs" dxfId="1343" priority="30" operator="equal">
      <formula>1</formula>
    </cfRule>
  </conditionalFormatting>
  <conditionalFormatting sqref="H18:J23">
    <cfRule type="cellIs" dxfId="1342" priority="28" operator="equal">
      <formula>1</formula>
    </cfRule>
  </conditionalFormatting>
  <conditionalFormatting sqref="I19:J23 J18">
    <cfRule type="cellIs" dxfId="1341" priority="43" operator="equal">
      <formula>1</formula>
    </cfRule>
  </conditionalFormatting>
  <conditionalFormatting sqref="I19:J23 J18">
    <cfRule type="cellIs" dxfId="1340" priority="42" operator="equal">
      <formula>1</formula>
    </cfRule>
  </conditionalFormatting>
  <conditionalFormatting sqref="H18:J23">
    <cfRule type="cellIs" dxfId="1339" priority="41" operator="equal">
      <formula>1</formula>
    </cfRule>
  </conditionalFormatting>
  <conditionalFormatting sqref="H18:J23">
    <cfRule type="cellIs" dxfId="1338" priority="40" operator="equal">
      <formula>1</formula>
    </cfRule>
  </conditionalFormatting>
  <conditionalFormatting sqref="H18:J23">
    <cfRule type="containsText" dxfId="1337" priority="39" operator="containsText" text="3">
      <formula>NOT(ISERROR(SEARCH("3",H18)))</formula>
    </cfRule>
  </conditionalFormatting>
  <conditionalFormatting sqref="H18:J23">
    <cfRule type="containsText" dxfId="1336" priority="37" operator="containsText" text="2 match">
      <formula>NOT(ISERROR(SEARCH("2 match",H18)))</formula>
    </cfRule>
    <cfRule type="containsText" dxfId="1335" priority="38" operator="containsText" text="1 facultative">
      <formula>NOT(ISERROR(SEARCH("1 facultative",H18)))</formula>
    </cfRule>
  </conditionalFormatting>
  <conditionalFormatting sqref="I19:J23 J18">
    <cfRule type="cellIs" dxfId="1334" priority="36" operator="equal">
      <formula>1</formula>
    </cfRule>
  </conditionalFormatting>
  <conditionalFormatting sqref="I19:J23 J18">
    <cfRule type="cellIs" dxfId="1333" priority="35" operator="equal">
      <formula>1</formula>
    </cfRule>
  </conditionalFormatting>
  <conditionalFormatting sqref="H18:J23">
    <cfRule type="cellIs" dxfId="1332" priority="34" operator="equal">
      <formula>1</formula>
    </cfRule>
  </conditionalFormatting>
  <conditionalFormatting sqref="H18:J23">
    <cfRule type="cellIs" dxfId="1331" priority="33" operator="equal">
      <formula>1</formula>
    </cfRule>
  </conditionalFormatting>
  <conditionalFormatting sqref="H18:J23">
    <cfRule type="containsText" dxfId="1330" priority="32" operator="containsText" text="3">
      <formula>NOT(ISERROR(SEARCH("3",H18)))</formula>
    </cfRule>
  </conditionalFormatting>
  <conditionalFormatting sqref="H18:J23">
    <cfRule type="containsText" dxfId="1329" priority="27" operator="containsText" text="3">
      <formula>NOT(ISERROR(SEARCH("3",H18)))</formula>
    </cfRule>
  </conditionalFormatting>
  <conditionalFormatting sqref="H18:J23">
    <cfRule type="containsText" dxfId="1328" priority="24" operator="containsText" text="Néant">
      <formula>NOT(ISERROR(SEARCH("Néant",H18)))</formula>
    </cfRule>
  </conditionalFormatting>
  <conditionalFormatting sqref="I18:J23">
    <cfRule type="cellIs" dxfId="1327" priority="19" operator="equal">
      <formula>1</formula>
    </cfRule>
  </conditionalFormatting>
  <conditionalFormatting sqref="I18:J23">
    <cfRule type="cellIs" dxfId="1326" priority="18" operator="equal">
      <formula>1</formula>
    </cfRule>
  </conditionalFormatting>
  <conditionalFormatting sqref="I18:J23">
    <cfRule type="cellIs" dxfId="1325" priority="23" operator="equal">
      <formula>1</formula>
    </cfRule>
  </conditionalFormatting>
  <conditionalFormatting sqref="I18:J23">
    <cfRule type="cellIs" dxfId="1324" priority="22" operator="equal">
      <formula>1</formula>
    </cfRule>
  </conditionalFormatting>
  <conditionalFormatting sqref="I18:J23">
    <cfRule type="cellIs" dxfId="1323" priority="21" operator="equal">
      <formula>1</formula>
    </cfRule>
  </conditionalFormatting>
  <conditionalFormatting sqref="I18:J23">
    <cfRule type="cellIs" dxfId="1322" priority="20" operator="equal">
      <formula>1</formula>
    </cfRule>
  </conditionalFormatting>
  <conditionalFormatting sqref="R18:S23">
    <cfRule type="cellIs" dxfId="1321" priority="17" operator="equal">
      <formula>1</formula>
    </cfRule>
  </conditionalFormatting>
  <conditionalFormatting sqref="R18:S23">
    <cfRule type="cellIs" dxfId="1320" priority="16" operator="equal">
      <formula>1</formula>
    </cfRule>
  </conditionalFormatting>
  <conditionalFormatting sqref="R18:S23">
    <cfRule type="cellIs" dxfId="1319" priority="15" operator="equal">
      <formula>1</formula>
    </cfRule>
  </conditionalFormatting>
  <conditionalFormatting sqref="R18:S23">
    <cfRule type="containsText" dxfId="1318" priority="14" operator="containsText" text="3">
      <formula>NOT(ISERROR(SEARCH("3",R18)))</formula>
    </cfRule>
  </conditionalFormatting>
  <conditionalFormatting sqref="R18:S23">
    <cfRule type="containsText" dxfId="1317" priority="12" operator="containsText" text="2 match">
      <formula>NOT(ISERROR(SEARCH("2 match",R18)))</formula>
    </cfRule>
    <cfRule type="containsText" dxfId="1316" priority="13" operator="containsText" text="1 facultative">
      <formula>NOT(ISERROR(SEARCH("1 facultative",R18)))</formula>
    </cfRule>
  </conditionalFormatting>
  <conditionalFormatting sqref="Q18:Q23">
    <cfRule type="cellIs" dxfId="1315" priority="11" operator="equal">
      <formula>1</formula>
    </cfRule>
  </conditionalFormatting>
  <conditionalFormatting sqref="Q18:Q23">
    <cfRule type="cellIs" dxfId="1314" priority="8" operator="equal">
      <formula>1</formula>
    </cfRule>
  </conditionalFormatting>
  <conditionalFormatting sqref="Q18:Q23">
    <cfRule type="cellIs" dxfId="1313" priority="10" operator="equal">
      <formula>1</formula>
    </cfRule>
  </conditionalFormatting>
  <conditionalFormatting sqref="Q18:Q23">
    <cfRule type="cellIs" dxfId="1312" priority="9" operator="equal">
      <formula>1</formula>
    </cfRule>
  </conditionalFormatting>
  <conditionalFormatting sqref="Q18:Q23">
    <cfRule type="cellIs" dxfId="1311" priority="7" operator="equal">
      <formula>1</formula>
    </cfRule>
  </conditionalFormatting>
  <conditionalFormatting sqref="Q18:Q23">
    <cfRule type="containsText" dxfId="1310" priority="6" operator="containsText" text="3">
      <formula>NOT(ISERROR(SEARCH("3",Q18)))</formula>
    </cfRule>
  </conditionalFormatting>
  <conditionalFormatting sqref="Q18:Q23">
    <cfRule type="containsText" dxfId="1309" priority="4" operator="containsText" text="2 match">
      <formula>NOT(ISERROR(SEARCH("2 match",Q18)))</formula>
    </cfRule>
    <cfRule type="containsText" dxfId="1308" priority="5" operator="containsText" text="1 facultative">
      <formula>NOT(ISERROR(SEARCH("1 facultative",Q18)))</formula>
    </cfRule>
  </conditionalFormatting>
  <conditionalFormatting sqref="X18:X23">
    <cfRule type="cellIs" dxfId="1306" priority="1" operator="between">
      <formula>1</formula>
      <formula>10000000000</formula>
    </cfRule>
    <cfRule type="containsBlanks" dxfId="1305" priority="2">
      <formula>LEN(TRIM(X18))=0</formula>
    </cfRule>
    <cfRule type="cellIs" dxfId="1304" priority="3" operator="between">
      <formula>0</formula>
      <formula>0</formula>
    </cfRule>
  </conditionalFormatting>
  <dataValidations count="13">
    <dataValidation type="list" allowBlank="1" showInputMessage="1" showErrorMessage="1" sqref="G30:G36">
      <formula1>NatureRV0</formula1>
    </dataValidation>
    <dataValidation type="list" allowBlank="1" showInputMessage="1" showErrorMessage="1" sqref="W30">
      <formula1>essai</formula1>
    </dataValidation>
    <dataValidation type="list" allowBlank="1" showInputMessage="1" showErrorMessage="1" sqref="E30:E36 E9:E28">
      <formula1>Catégorie1</formula1>
    </dataValidation>
    <dataValidation type="list" allowBlank="1" showInputMessage="1" showErrorMessage="1" sqref="G9:G28">
      <formula1>Liste</formula1>
    </dataValidation>
    <dataValidation type="list" allowBlank="1" showInputMessage="1" showErrorMessage="1" sqref="X30:X36 X9:X28">
      <formula1>R.A.S</formula1>
    </dataValidation>
    <dataValidation type="list" allowBlank="1" showInputMessage="1" showErrorMessage="1" sqref="V30:V36 V9:V28">
      <formula1>Produit</formula1>
    </dataValidation>
    <dataValidation type="list" allowBlank="1" showInputMessage="1" showErrorMessage="1" sqref="W37">
      <formula1>Stade</formula1>
    </dataValidation>
    <dataValidation type="list" allowBlank="1" showInputMessage="1" showErrorMessage="1" sqref="H30:P36 H9:P28">
      <formula1>Liste004</formula1>
    </dataValidation>
    <dataValidation type="list" allowBlank="1" showInputMessage="1" showErrorMessage="1" sqref="Q30:S36 Q9:S28">
      <formula1>Liste0001</formula1>
    </dataValidation>
    <dataValidation type="list" allowBlank="1" showInputMessage="1" showErrorMessage="1" sqref="W31:W36">
      <formula1>StadeRV1</formula1>
    </dataValidation>
    <dataValidation type="list" allowBlank="1" showInputMessage="1" showErrorMessage="1" sqref="F30:F36 F9:F28">
      <formula1>Listedates</formula1>
    </dataValidation>
    <dataValidation type="list" allowBlank="1" showInputMessage="1" showErrorMessage="1" sqref="W9:W17 W24:W28">
      <formula1>StadeRV002</formula1>
    </dataValidation>
    <dataValidation type="list" allowBlank="1" showInputMessage="1" showErrorMessage="1" sqref="W18:W23">
      <formula1>StadeRV2</formula1>
    </dataValidation>
  </dataValidations>
  <pageMargins left="0.7" right="0.7" top="0.75" bottom="0.75" header="0.3" footer="0.3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906" operator="containsText" id="{A9E762EB-2EB6-41FC-892A-4147CB160BC3}">
            <xm:f>NOT(ISERROR(SEARCH(3,I31)))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I31:J36</xm:sqref>
        </x14:conditionalFormatting>
        <x14:conditionalFormatting xmlns:xm="http://schemas.microsoft.com/office/excel/2006/main">
          <x14:cfRule type="containsText" priority="394" operator="containsText" id="{D23FAC89-E54A-44ED-A4C1-964EA4353308}">
            <xm:f>NOT(ISERROR(SEARCH(3,I30)))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I30:J30</xm:sqref>
        </x14:conditionalFormatting>
        <x14:conditionalFormatting xmlns:xm="http://schemas.microsoft.com/office/excel/2006/main">
          <x14:cfRule type="containsText" priority="256" operator="containsText" id="{E024FDC0-D8D2-4034-AD74-FC6BDF31506B}">
            <xm:f>NOT(ISERROR(SEARCH(3,I9)))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I9:J17 I28:J28</xm:sqref>
        </x14:conditionalFormatting>
        <x14:conditionalFormatting xmlns:xm="http://schemas.microsoft.com/office/excel/2006/main">
          <x14:cfRule type="containsText" priority="112" operator="containsText" id="{E051A28A-7105-4DA2-A0DF-0D4C16F4E437}">
            <xm:f>NOT(ISERROR(SEARCH(3,I24)))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I24:J27</xm:sqref>
        </x14:conditionalFormatting>
        <x14:conditionalFormatting xmlns:xm="http://schemas.microsoft.com/office/excel/2006/main">
          <x14:cfRule type="containsText" priority="25" operator="containsText" id="{EE11C4BB-9318-4BFE-91A4-A1757683A57A}">
            <xm:f>NOT(ISERROR(SEARCH(3,I18)))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I18:J23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Tableau de référence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BONNARDC</dc:creator>
  <cp:lastModifiedBy>BONNARDC</cp:lastModifiedBy>
  <dcterms:created xsi:type="dcterms:W3CDTF">2018-06-13T12:31:04Z</dcterms:created>
  <dcterms:modified xsi:type="dcterms:W3CDTF">2018-06-13T15:32:03Z</dcterms:modified>
</cp:coreProperties>
</file>