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ONNARDC\Desktop\"/>
    </mc:Choice>
  </mc:AlternateContent>
  <bookViews>
    <workbookView xWindow="0" yWindow="0" windowWidth="20325" windowHeight="8175" activeTab="1"/>
  </bookViews>
  <sheets>
    <sheet name="Résultats" sheetId="1" r:id="rId1"/>
    <sheet name="Tableau Référence" sheetId="40" r:id="rId2"/>
    <sheet name="Janvier" sheetId="26" r:id="rId3"/>
    <sheet name="Février" sheetId="28" r:id="rId4"/>
    <sheet name="Mars" sheetId="29" r:id="rId5"/>
    <sheet name="Avril" sheetId="39" r:id="rId6"/>
    <sheet name="Mai" sheetId="31" r:id="rId7"/>
    <sheet name="Juin" sheetId="32" r:id="rId8"/>
    <sheet name="Juillet" sheetId="33" r:id="rId9"/>
    <sheet name="Août" sheetId="34" r:id="rId10"/>
    <sheet name="Septembre" sheetId="35" r:id="rId11"/>
    <sheet name="Octobre" sheetId="36" r:id="rId12"/>
    <sheet name="Novembre" sheetId="37" r:id="rId13"/>
    <sheet name="Décembre" sheetId="38" r:id="rId14"/>
    <sheet name="Paramètres" sheetId="15" r:id="rId15"/>
  </sheets>
  <externalReferences>
    <externalReference r:id="rId16"/>
    <externalReference r:id="rId17"/>
    <externalReference r:id="rId18"/>
    <externalReference r:id="rId19"/>
    <externalReference r:id="rId20"/>
  </externalReferences>
  <definedNames>
    <definedName name="Appui1">[1]Paramètres!$I$3:$I$4</definedName>
    <definedName name="Catégorie1">[1]Paramètres!$E$1:$E$3</definedName>
    <definedName name="Initiative">[1]Paramètres!$J$3:$J$5</definedName>
    <definedName name="Liste">[1]Paramètres!$D$1:$D$4</definedName>
    <definedName name="Liste_mai">[1]Paramètres!$B$121:$B$150</definedName>
    <definedName name="Liste0001">[1]Paramètres!$K$1:$K$3</definedName>
    <definedName name="Liste001">[1]Paramètres!$G$5:$G$9</definedName>
    <definedName name="Liste004">[1]Paramètres!$K$2:$K$4</definedName>
    <definedName name="Liste0405">[2]Paramètres!$B$193:$B$252</definedName>
    <definedName name="Listedates">[1]Paramètres!$B$1:$B$364</definedName>
    <definedName name="NatureRV0">[1]Paramètres!$D$9:$D$13</definedName>
    <definedName name="NatureRV2">[1]Paramètres!$D$7</definedName>
    <definedName name="Produit">[1]Paramètres!$F$2:$F$13</definedName>
    <definedName name="R.A.S">[2]Paramètres!$A$18:$A$19</definedName>
    <definedName name="Stade">'[3](Paramètres)'!$O$12:$O$13</definedName>
    <definedName name="StadeRV002">[1]Paramètres!$G$4:$G$9</definedName>
    <definedName name="StadeRV2">[1]Paramètres!$G$2:$G$3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8" i="40" l="1"/>
  <c r="X28" i="40" s="1"/>
  <c r="S28" i="40"/>
  <c r="R28" i="40"/>
  <c r="Q28" i="40"/>
  <c r="M28" i="40"/>
  <c r="L28" i="40"/>
  <c r="J28" i="40"/>
  <c r="I28" i="40"/>
  <c r="H28" i="40"/>
  <c r="W27" i="40"/>
  <c r="X27" i="40" s="1"/>
  <c r="S27" i="40"/>
  <c r="R27" i="40"/>
  <c r="Q27" i="40"/>
  <c r="M27" i="40"/>
  <c r="L27" i="40"/>
  <c r="J27" i="40"/>
  <c r="I27" i="40"/>
  <c r="H27" i="40"/>
  <c r="W26" i="40"/>
  <c r="X26" i="40" s="1"/>
  <c r="S26" i="40"/>
  <c r="R26" i="40"/>
  <c r="Q26" i="40"/>
  <c r="M26" i="40"/>
  <c r="L26" i="40"/>
  <c r="J26" i="40"/>
  <c r="I26" i="40"/>
  <c r="H26" i="40"/>
  <c r="W25" i="40"/>
  <c r="X25" i="40" s="1"/>
  <c r="S25" i="40"/>
  <c r="R25" i="40"/>
  <c r="Q25" i="40"/>
  <c r="M25" i="40"/>
  <c r="L25" i="40"/>
  <c r="J25" i="40"/>
  <c r="I25" i="40"/>
  <c r="H25" i="40"/>
  <c r="W24" i="40"/>
  <c r="X24" i="40" s="1"/>
  <c r="S24" i="40"/>
  <c r="R24" i="40"/>
  <c r="Q24" i="40"/>
  <c r="M24" i="40"/>
  <c r="L24" i="40"/>
  <c r="J24" i="40"/>
  <c r="I24" i="40"/>
  <c r="H24" i="40"/>
  <c r="W23" i="40"/>
  <c r="X23" i="40" s="1"/>
  <c r="S23" i="40"/>
  <c r="R23" i="40"/>
  <c r="Q23" i="40"/>
  <c r="M23" i="40"/>
  <c r="L23" i="40"/>
  <c r="J23" i="40"/>
  <c r="I23" i="40"/>
  <c r="H23" i="40"/>
  <c r="W22" i="40"/>
  <c r="X22" i="40" s="1"/>
  <c r="S22" i="40"/>
  <c r="R22" i="40"/>
  <c r="Q22" i="40"/>
  <c r="M22" i="40"/>
  <c r="L22" i="40"/>
  <c r="J22" i="40"/>
  <c r="I22" i="40"/>
  <c r="H22" i="40"/>
  <c r="W21" i="40"/>
  <c r="X21" i="40" s="1"/>
  <c r="S21" i="40"/>
  <c r="R21" i="40"/>
  <c r="Q21" i="40"/>
  <c r="M21" i="40"/>
  <c r="L21" i="40"/>
  <c r="J21" i="40"/>
  <c r="I21" i="40"/>
  <c r="H21" i="40"/>
  <c r="W20" i="40"/>
  <c r="X20" i="40" s="1"/>
  <c r="S20" i="40"/>
  <c r="R20" i="40"/>
  <c r="Q20" i="40"/>
  <c r="M20" i="40"/>
  <c r="L20" i="40"/>
  <c r="J20" i="40"/>
  <c r="I20" i="40"/>
  <c r="H20" i="40"/>
  <c r="W19" i="40"/>
  <c r="X19" i="40" s="1"/>
  <c r="S19" i="40"/>
  <c r="R19" i="40"/>
  <c r="Q19" i="40"/>
  <c r="M19" i="40"/>
  <c r="L19" i="40"/>
  <c r="J19" i="40"/>
  <c r="I19" i="40"/>
  <c r="H19" i="40"/>
  <c r="W18" i="40"/>
  <c r="X18" i="40" s="1"/>
  <c r="S18" i="40"/>
  <c r="R18" i="40"/>
  <c r="Q18" i="40"/>
  <c r="M18" i="40"/>
  <c r="L18" i="40"/>
  <c r="J18" i="40"/>
  <c r="I18" i="40"/>
  <c r="H18" i="40"/>
  <c r="W16" i="40"/>
  <c r="X16" i="40" s="1"/>
  <c r="S16" i="40"/>
  <c r="R16" i="40"/>
  <c r="Q16" i="40"/>
  <c r="M16" i="40"/>
  <c r="L16" i="40"/>
  <c r="J16" i="40"/>
  <c r="I16" i="40"/>
  <c r="H16" i="40"/>
  <c r="W15" i="40"/>
  <c r="X15" i="40" s="1"/>
  <c r="S15" i="40"/>
  <c r="R15" i="40"/>
  <c r="Q15" i="40"/>
  <c r="M15" i="40"/>
  <c r="L15" i="40"/>
  <c r="J15" i="40"/>
  <c r="I15" i="40"/>
  <c r="H15" i="40"/>
  <c r="W14" i="40"/>
  <c r="X14" i="40" s="1"/>
  <c r="S14" i="40"/>
  <c r="R14" i="40"/>
  <c r="M14" i="40"/>
  <c r="J14" i="40"/>
  <c r="I14" i="40"/>
  <c r="X13" i="40"/>
  <c r="W13" i="40"/>
  <c r="S13" i="40"/>
  <c r="R13" i="40"/>
  <c r="Q13" i="40"/>
  <c r="M13" i="40"/>
  <c r="L13" i="40"/>
  <c r="J13" i="40"/>
  <c r="I13" i="40"/>
  <c r="H13" i="40"/>
  <c r="X12" i="40"/>
  <c r="W12" i="40"/>
  <c r="S12" i="40"/>
  <c r="R12" i="40"/>
  <c r="Q12" i="40"/>
  <c r="M12" i="40"/>
  <c r="L12" i="40"/>
  <c r="J12" i="40"/>
  <c r="I12" i="40"/>
  <c r="H12" i="40"/>
  <c r="X11" i="40"/>
  <c r="W11" i="40"/>
  <c r="S11" i="40"/>
  <c r="R11" i="40"/>
  <c r="Q11" i="40"/>
  <c r="M11" i="40"/>
  <c r="L11" i="40"/>
  <c r="J11" i="40"/>
  <c r="I11" i="40"/>
  <c r="H11" i="40"/>
  <c r="X10" i="40"/>
  <c r="W10" i="40"/>
  <c r="S10" i="40"/>
  <c r="Q10" i="40"/>
  <c r="M10" i="40"/>
  <c r="L10" i="40"/>
  <c r="J10" i="40"/>
  <c r="I10" i="40"/>
  <c r="H10" i="40"/>
  <c r="W9" i="40"/>
  <c r="X9" i="40" s="1"/>
  <c r="S9" i="40"/>
  <c r="Q9" i="40"/>
  <c r="M9" i="40"/>
  <c r="L9" i="40"/>
  <c r="J9" i="40"/>
  <c r="I9" i="40"/>
  <c r="H9" i="40"/>
  <c r="H51" i="1" l="1"/>
  <c r="H50" i="1"/>
  <c r="H49" i="1"/>
  <c r="H48" i="1"/>
  <c r="F51" i="1"/>
  <c r="F50" i="1"/>
  <c r="F49" i="1"/>
  <c r="D51" i="1"/>
  <c r="D50" i="1"/>
  <c r="D49" i="1"/>
  <c r="H43" i="1"/>
  <c r="F43" i="1"/>
  <c r="F44" i="1"/>
  <c r="D45" i="1"/>
  <c r="D44" i="1"/>
  <c r="D43" i="1"/>
  <c r="F37" i="1"/>
  <c r="F38" i="1"/>
  <c r="D37" i="1"/>
  <c r="D38" i="1"/>
  <c r="H37" i="1"/>
  <c r="H38" i="1"/>
  <c r="H39" i="1"/>
  <c r="F39" i="1"/>
  <c r="D39" i="1"/>
  <c r="F48" i="1"/>
  <c r="D48" i="1"/>
  <c r="H42" i="1"/>
  <c r="F42" i="1"/>
  <c r="D42" i="1"/>
  <c r="H36" i="1"/>
  <c r="F36" i="1"/>
  <c r="D36" i="1"/>
  <c r="H30" i="1"/>
  <c r="H44" i="1"/>
  <c r="H45" i="1"/>
  <c r="F45" i="1"/>
  <c r="X57" i="39"/>
  <c r="X57" i="31"/>
  <c r="X57" i="32"/>
  <c r="X57" i="33"/>
  <c r="X57" i="34"/>
  <c r="X57" i="35"/>
  <c r="X57" i="36"/>
  <c r="X57" i="37"/>
  <c r="X57" i="38"/>
  <c r="X57" i="29"/>
  <c r="X58" i="39"/>
  <c r="X58" i="31"/>
  <c r="X58" i="32"/>
  <c r="X58" i="33"/>
  <c r="X58" i="34"/>
  <c r="X58" i="35"/>
  <c r="X58" i="36"/>
  <c r="X58" i="37"/>
  <c r="X58" i="38"/>
  <c r="X58" i="29"/>
  <c r="D26" i="1" l="1"/>
  <c r="D25" i="1"/>
  <c r="D24" i="1"/>
  <c r="D23" i="1"/>
  <c r="D22" i="1"/>
  <c r="D21" i="1"/>
  <c r="D20" i="1"/>
  <c r="D20" i="32"/>
  <c r="D19" i="1"/>
  <c r="D18" i="1"/>
  <c r="D17" i="1"/>
  <c r="G20" i="1"/>
  <c r="W49" i="40"/>
  <c r="X49" i="40" s="1"/>
  <c r="S49" i="40"/>
  <c r="R49" i="40"/>
  <c r="Q49" i="40"/>
  <c r="M49" i="40"/>
  <c r="L49" i="40"/>
  <c r="J49" i="40"/>
  <c r="I49" i="40"/>
  <c r="H49" i="40"/>
  <c r="W48" i="40"/>
  <c r="X48" i="40" s="1"/>
  <c r="S48" i="40"/>
  <c r="R48" i="40"/>
  <c r="Q48" i="40"/>
  <c r="M48" i="40"/>
  <c r="L48" i="40"/>
  <c r="J48" i="40"/>
  <c r="I48" i="40"/>
  <c r="H48" i="40"/>
  <c r="W47" i="40"/>
  <c r="X47" i="40" s="1"/>
  <c r="S47" i="40"/>
  <c r="R47" i="40"/>
  <c r="Q47" i="40"/>
  <c r="M47" i="40"/>
  <c r="L47" i="40"/>
  <c r="J47" i="40"/>
  <c r="I47" i="40"/>
  <c r="H47" i="40"/>
  <c r="W46" i="40"/>
  <c r="X46" i="40" s="1"/>
  <c r="S46" i="40"/>
  <c r="R46" i="40"/>
  <c r="Q46" i="40"/>
  <c r="M46" i="40"/>
  <c r="L46" i="40"/>
  <c r="J46" i="40"/>
  <c r="I46" i="40"/>
  <c r="H46" i="40"/>
  <c r="W45" i="40"/>
  <c r="X45" i="40" s="1"/>
  <c r="S45" i="40"/>
  <c r="R45" i="40"/>
  <c r="M45" i="40"/>
  <c r="L45" i="40"/>
  <c r="J45" i="40"/>
  <c r="I45" i="40"/>
  <c r="H45" i="40"/>
  <c r="X44" i="40"/>
  <c r="W44" i="40"/>
  <c r="S44" i="40"/>
  <c r="Q44" i="40"/>
  <c r="M44" i="40"/>
  <c r="L44" i="40"/>
  <c r="J44" i="40"/>
  <c r="I44" i="40"/>
  <c r="Y56" i="40"/>
  <c r="Y57" i="40" s="1"/>
  <c r="U56" i="40"/>
  <c r="T56" i="40"/>
  <c r="P56" i="40"/>
  <c r="P57" i="40" s="1"/>
  <c r="O56" i="40"/>
  <c r="N56" i="40"/>
  <c r="N57" i="40" s="1"/>
  <c r="L56" i="40"/>
  <c r="K56" i="40"/>
  <c r="G56" i="40"/>
  <c r="X55" i="40"/>
  <c r="S55" i="40"/>
  <c r="R55" i="40"/>
  <c r="Q55" i="40"/>
  <c r="M55" i="40"/>
  <c r="L55" i="40"/>
  <c r="J55" i="40"/>
  <c r="I55" i="40"/>
  <c r="H55" i="40"/>
  <c r="X54" i="40"/>
  <c r="S54" i="40"/>
  <c r="R54" i="40"/>
  <c r="Q54" i="40"/>
  <c r="M54" i="40"/>
  <c r="L54" i="40"/>
  <c r="J54" i="40"/>
  <c r="I54" i="40"/>
  <c r="H54" i="40"/>
  <c r="X53" i="40"/>
  <c r="S53" i="40"/>
  <c r="R53" i="40"/>
  <c r="Q53" i="40"/>
  <c r="M53" i="40"/>
  <c r="L53" i="40"/>
  <c r="J53" i="40"/>
  <c r="I53" i="40"/>
  <c r="H53" i="40"/>
  <c r="H56" i="40" s="1"/>
  <c r="X52" i="40"/>
  <c r="S52" i="40"/>
  <c r="R52" i="40"/>
  <c r="Q52" i="40"/>
  <c r="M52" i="40"/>
  <c r="L52" i="40"/>
  <c r="J52" i="40"/>
  <c r="I52" i="40"/>
  <c r="H52" i="40"/>
  <c r="X51" i="40"/>
  <c r="X56" i="40" s="1"/>
  <c r="X57" i="40" s="1"/>
  <c r="S51" i="40"/>
  <c r="S56" i="40" s="1"/>
  <c r="R51" i="40"/>
  <c r="R56" i="40" s="1"/>
  <c r="Q51" i="40"/>
  <c r="Q56" i="40" s="1"/>
  <c r="M51" i="40"/>
  <c r="M56" i="40" s="1"/>
  <c r="L51" i="40"/>
  <c r="J51" i="40"/>
  <c r="J56" i="40" s="1"/>
  <c r="I51" i="40"/>
  <c r="I56" i="40" s="1"/>
  <c r="H51" i="40"/>
  <c r="Y50" i="40"/>
  <c r="U50" i="40"/>
  <c r="T50" i="40"/>
  <c r="Q50" i="40"/>
  <c r="P50" i="40"/>
  <c r="O50" i="40"/>
  <c r="N50" i="40"/>
  <c r="K50" i="40"/>
  <c r="G50" i="40"/>
  <c r="G57" i="40" s="1"/>
  <c r="H50" i="40"/>
  <c r="U37" i="40"/>
  <c r="T37" i="40"/>
  <c r="P37" i="40"/>
  <c r="O37" i="40"/>
  <c r="N37" i="40"/>
  <c r="K37" i="40"/>
  <c r="G37" i="40"/>
  <c r="X36" i="40"/>
  <c r="S36" i="40"/>
  <c r="R36" i="40"/>
  <c r="Q36" i="40"/>
  <c r="M36" i="40"/>
  <c r="L36" i="40"/>
  <c r="J36" i="40"/>
  <c r="I36" i="40"/>
  <c r="H36" i="40"/>
  <c r="X35" i="40"/>
  <c r="S35" i="40"/>
  <c r="R35" i="40"/>
  <c r="Q35" i="40"/>
  <c r="M35" i="40"/>
  <c r="L35" i="40"/>
  <c r="J35" i="40"/>
  <c r="I35" i="40"/>
  <c r="H35" i="40"/>
  <c r="X34" i="40"/>
  <c r="S34" i="40"/>
  <c r="R34" i="40"/>
  <c r="Q34" i="40"/>
  <c r="M34" i="40"/>
  <c r="L34" i="40"/>
  <c r="J34" i="40"/>
  <c r="I34" i="40"/>
  <c r="H34" i="40"/>
  <c r="X33" i="40"/>
  <c r="S33" i="40"/>
  <c r="R33" i="40"/>
  <c r="Q33" i="40"/>
  <c r="M33" i="40"/>
  <c r="L33" i="40"/>
  <c r="J33" i="40"/>
  <c r="I33" i="40"/>
  <c r="H33" i="40"/>
  <c r="X32" i="40"/>
  <c r="S32" i="40"/>
  <c r="R32" i="40"/>
  <c r="Q32" i="40"/>
  <c r="M32" i="40"/>
  <c r="L32" i="40"/>
  <c r="J32" i="40"/>
  <c r="I32" i="40"/>
  <c r="H32" i="40"/>
  <c r="X31" i="40"/>
  <c r="S31" i="40"/>
  <c r="R31" i="40"/>
  <c r="Q31" i="40"/>
  <c r="M31" i="40"/>
  <c r="L31" i="40"/>
  <c r="J31" i="40"/>
  <c r="I31" i="40"/>
  <c r="H31" i="40"/>
  <c r="X30" i="40"/>
  <c r="S30" i="40"/>
  <c r="R30" i="40"/>
  <c r="Q30" i="40"/>
  <c r="M30" i="40"/>
  <c r="M37" i="40" s="1"/>
  <c r="L30" i="40"/>
  <c r="J30" i="40"/>
  <c r="I30" i="40"/>
  <c r="H30" i="40"/>
  <c r="H37" i="40" s="1"/>
  <c r="U29" i="40"/>
  <c r="T29" i="40"/>
  <c r="P29" i="40"/>
  <c r="O29" i="40"/>
  <c r="N29" i="40"/>
  <c r="K29" i="40"/>
  <c r="G29" i="40"/>
  <c r="Y56" i="39"/>
  <c r="U56" i="39"/>
  <c r="T56" i="39"/>
  <c r="P56" i="39"/>
  <c r="O56" i="39"/>
  <c r="N56" i="39"/>
  <c r="K56" i="39"/>
  <c r="G56" i="39"/>
  <c r="X55" i="39"/>
  <c r="S55" i="39"/>
  <c r="R55" i="39"/>
  <c r="Q55" i="39"/>
  <c r="M55" i="39"/>
  <c r="L55" i="39"/>
  <c r="J55" i="39"/>
  <c r="I55" i="39"/>
  <c r="H55" i="39"/>
  <c r="X54" i="39"/>
  <c r="S54" i="39"/>
  <c r="R54" i="39"/>
  <c r="Q54" i="39"/>
  <c r="M54" i="39"/>
  <c r="L54" i="39"/>
  <c r="L56" i="39" s="1"/>
  <c r="J54" i="39"/>
  <c r="I54" i="39"/>
  <c r="H54" i="39"/>
  <c r="X53" i="39"/>
  <c r="S53" i="39"/>
  <c r="R53" i="39"/>
  <c r="Q53" i="39"/>
  <c r="M53" i="39"/>
  <c r="L53" i="39"/>
  <c r="J53" i="39"/>
  <c r="I53" i="39"/>
  <c r="H53" i="39"/>
  <c r="H56" i="39" s="1"/>
  <c r="X52" i="39"/>
  <c r="S52" i="39"/>
  <c r="R52" i="39"/>
  <c r="Q52" i="39"/>
  <c r="M52" i="39"/>
  <c r="L52" i="39"/>
  <c r="J52" i="39"/>
  <c r="I52" i="39"/>
  <c r="H52" i="39"/>
  <c r="X51" i="39"/>
  <c r="X56" i="39" s="1"/>
  <c r="S51" i="39"/>
  <c r="S56" i="39" s="1"/>
  <c r="R51" i="39"/>
  <c r="R56" i="39" s="1"/>
  <c r="Q51" i="39"/>
  <c r="Q56" i="39" s="1"/>
  <c r="M51" i="39"/>
  <c r="M56" i="39" s="1"/>
  <c r="L51" i="39"/>
  <c r="J51" i="39"/>
  <c r="J56" i="39" s="1"/>
  <c r="I51" i="39"/>
  <c r="I56" i="39" s="1"/>
  <c r="H51" i="39"/>
  <c r="Y50" i="39"/>
  <c r="U50" i="39"/>
  <c r="T50" i="39"/>
  <c r="Q50" i="39"/>
  <c r="P50" i="39"/>
  <c r="O50" i="39"/>
  <c r="N50" i="39"/>
  <c r="K50" i="39"/>
  <c r="I50" i="39"/>
  <c r="G50" i="39"/>
  <c r="W49" i="39"/>
  <c r="X49" i="39" s="1"/>
  <c r="S49" i="39"/>
  <c r="R49" i="39"/>
  <c r="Q49" i="39"/>
  <c r="M49" i="39"/>
  <c r="L49" i="39"/>
  <c r="J49" i="39"/>
  <c r="I49" i="39"/>
  <c r="H49" i="39"/>
  <c r="W48" i="39"/>
  <c r="X48" i="39" s="1"/>
  <c r="S48" i="39"/>
  <c r="R48" i="39"/>
  <c r="Q48" i="39"/>
  <c r="M48" i="39"/>
  <c r="L48" i="39"/>
  <c r="J48" i="39"/>
  <c r="I48" i="39"/>
  <c r="H48" i="39"/>
  <c r="W47" i="39"/>
  <c r="X47" i="39" s="1"/>
  <c r="S47" i="39"/>
  <c r="R47" i="39"/>
  <c r="Q47" i="39"/>
  <c r="M47" i="39"/>
  <c r="L47" i="39"/>
  <c r="J47" i="39"/>
  <c r="I47" i="39"/>
  <c r="H47" i="39"/>
  <c r="W46" i="39"/>
  <c r="X46" i="39" s="1"/>
  <c r="S46" i="39"/>
  <c r="R46" i="39"/>
  <c r="Q46" i="39"/>
  <c r="M46" i="39"/>
  <c r="L46" i="39"/>
  <c r="J46" i="39"/>
  <c r="I46" i="39"/>
  <c r="H46" i="39"/>
  <c r="W45" i="39"/>
  <c r="X45" i="39" s="1"/>
  <c r="S45" i="39"/>
  <c r="R45" i="39"/>
  <c r="Q45" i="39"/>
  <c r="M45" i="39"/>
  <c r="M50" i="39" s="1"/>
  <c r="L45" i="39"/>
  <c r="J45" i="39"/>
  <c r="I45" i="39"/>
  <c r="H45" i="39"/>
  <c r="W44" i="39"/>
  <c r="X44" i="39" s="1"/>
  <c r="S44" i="39"/>
  <c r="S50" i="39" s="1"/>
  <c r="R44" i="39"/>
  <c r="R50" i="39" s="1"/>
  <c r="Q44" i="39"/>
  <c r="M44" i="39"/>
  <c r="L44" i="39"/>
  <c r="L50" i="39" s="1"/>
  <c r="J44" i="39"/>
  <c r="J50" i="39" s="1"/>
  <c r="I44" i="39"/>
  <c r="H44" i="39"/>
  <c r="H50" i="39" s="1"/>
  <c r="U58" i="39" s="1"/>
  <c r="U37" i="39"/>
  <c r="T37" i="39"/>
  <c r="P37" i="39"/>
  <c r="O37" i="39"/>
  <c r="N37" i="39"/>
  <c r="K37" i="39"/>
  <c r="G37" i="39"/>
  <c r="X36" i="39"/>
  <c r="S36" i="39"/>
  <c r="R36" i="39"/>
  <c r="Q36" i="39"/>
  <c r="M36" i="39"/>
  <c r="L36" i="39"/>
  <c r="J36" i="39"/>
  <c r="I36" i="39"/>
  <c r="H36" i="39"/>
  <c r="X35" i="39"/>
  <c r="S35" i="39"/>
  <c r="R35" i="39"/>
  <c r="Q35" i="39"/>
  <c r="M35" i="39"/>
  <c r="L35" i="39"/>
  <c r="J35" i="39"/>
  <c r="I35" i="39"/>
  <c r="H35" i="39"/>
  <c r="X34" i="39"/>
  <c r="S34" i="39"/>
  <c r="R34" i="39"/>
  <c r="Q34" i="39"/>
  <c r="M34" i="39"/>
  <c r="L34" i="39"/>
  <c r="J34" i="39"/>
  <c r="I34" i="39"/>
  <c r="H34" i="39"/>
  <c r="X33" i="39"/>
  <c r="S33" i="39"/>
  <c r="R33" i="39"/>
  <c r="Q33" i="39"/>
  <c r="M33" i="39"/>
  <c r="L33" i="39"/>
  <c r="J33" i="39"/>
  <c r="I33" i="39"/>
  <c r="H33" i="39"/>
  <c r="X32" i="39"/>
  <c r="X37" i="39" s="1"/>
  <c r="X38" i="39" s="1"/>
  <c r="S32" i="39"/>
  <c r="R32" i="39"/>
  <c r="Q32" i="39"/>
  <c r="M32" i="39"/>
  <c r="L32" i="39"/>
  <c r="J32" i="39"/>
  <c r="I32" i="39"/>
  <c r="H32" i="39"/>
  <c r="X31" i="39"/>
  <c r="S31" i="39"/>
  <c r="R31" i="39"/>
  <c r="Q31" i="39"/>
  <c r="M31" i="39"/>
  <c r="L31" i="39"/>
  <c r="J31" i="39"/>
  <c r="I31" i="39"/>
  <c r="H31" i="39"/>
  <c r="X30" i="39"/>
  <c r="S30" i="39"/>
  <c r="S37" i="39" s="1"/>
  <c r="R30" i="39"/>
  <c r="R37" i="39" s="1"/>
  <c r="Q30" i="39"/>
  <c r="Q37" i="39" s="1"/>
  <c r="M30" i="39"/>
  <c r="M37" i="39" s="1"/>
  <c r="L30" i="39"/>
  <c r="L37" i="39" s="1"/>
  <c r="J30" i="39"/>
  <c r="J37" i="39" s="1"/>
  <c r="L60" i="39" s="1"/>
  <c r="I30" i="39"/>
  <c r="I37" i="39" s="1"/>
  <c r="H30" i="39"/>
  <c r="H37" i="39" s="1"/>
  <c r="L58" i="39" s="1"/>
  <c r="U29" i="39"/>
  <c r="T29" i="39"/>
  <c r="P29" i="39"/>
  <c r="O29" i="39"/>
  <c r="N29" i="39"/>
  <c r="K29" i="39"/>
  <c r="G29" i="39"/>
  <c r="X28" i="39"/>
  <c r="S28" i="39"/>
  <c r="R28" i="39"/>
  <c r="Q28" i="39"/>
  <c r="M28" i="39"/>
  <c r="L28" i="39"/>
  <c r="J28" i="39"/>
  <c r="I28" i="39"/>
  <c r="H28" i="39"/>
  <c r="X27" i="39"/>
  <c r="S27" i="39"/>
  <c r="R27" i="39"/>
  <c r="Q27" i="39"/>
  <c r="M27" i="39"/>
  <c r="L27" i="39"/>
  <c r="J27" i="39"/>
  <c r="I27" i="39"/>
  <c r="H27" i="39"/>
  <c r="X26" i="39"/>
  <c r="S26" i="39"/>
  <c r="R26" i="39"/>
  <c r="Q26" i="39"/>
  <c r="M26" i="39"/>
  <c r="L26" i="39"/>
  <c r="J26" i="39"/>
  <c r="I26" i="39"/>
  <c r="H26" i="39"/>
  <c r="X25" i="39"/>
  <c r="S25" i="39"/>
  <c r="R25" i="39"/>
  <c r="Q25" i="39"/>
  <c r="M25" i="39"/>
  <c r="L25" i="39"/>
  <c r="J25" i="39"/>
  <c r="I25" i="39"/>
  <c r="H25" i="39"/>
  <c r="X24" i="39"/>
  <c r="S24" i="39"/>
  <c r="R24" i="39"/>
  <c r="Q24" i="39"/>
  <c r="M24" i="39"/>
  <c r="L24" i="39"/>
  <c r="J24" i="39"/>
  <c r="I24" i="39"/>
  <c r="H24" i="39"/>
  <c r="X23" i="39"/>
  <c r="S23" i="39"/>
  <c r="R23" i="39"/>
  <c r="Q23" i="39"/>
  <c r="M23" i="39"/>
  <c r="L23" i="39"/>
  <c r="J23" i="39"/>
  <c r="I23" i="39"/>
  <c r="H23" i="39"/>
  <c r="X22" i="39"/>
  <c r="S22" i="39"/>
  <c r="R22" i="39"/>
  <c r="Q22" i="39"/>
  <c r="M22" i="39"/>
  <c r="L22" i="39"/>
  <c r="J22" i="39"/>
  <c r="I22" i="39"/>
  <c r="H22" i="39"/>
  <c r="X21" i="39"/>
  <c r="S21" i="39"/>
  <c r="R21" i="39"/>
  <c r="Q21" i="39"/>
  <c r="M21" i="39"/>
  <c r="L21" i="39"/>
  <c r="J21" i="39"/>
  <c r="I21" i="39"/>
  <c r="H21" i="39"/>
  <c r="X20" i="39"/>
  <c r="S20" i="39"/>
  <c r="R20" i="39"/>
  <c r="Q20" i="39"/>
  <c r="M20" i="39"/>
  <c r="L20" i="39"/>
  <c r="J20" i="39"/>
  <c r="I20" i="39"/>
  <c r="H20" i="39"/>
  <c r="X19" i="39"/>
  <c r="S19" i="39"/>
  <c r="R19" i="39"/>
  <c r="Q19" i="39"/>
  <c r="M19" i="39"/>
  <c r="L19" i="39"/>
  <c r="J19" i="39"/>
  <c r="I19" i="39"/>
  <c r="H19" i="39"/>
  <c r="X18" i="39"/>
  <c r="S18" i="39"/>
  <c r="R18" i="39"/>
  <c r="Q18" i="39"/>
  <c r="M18" i="39"/>
  <c r="L18" i="39"/>
  <c r="J18" i="39"/>
  <c r="I18" i="39"/>
  <c r="H18" i="39"/>
  <c r="X17" i="39"/>
  <c r="S17" i="39"/>
  <c r="R17" i="39"/>
  <c r="Q17" i="39"/>
  <c r="M17" i="39"/>
  <c r="L17" i="39"/>
  <c r="J17" i="39"/>
  <c r="I17" i="39"/>
  <c r="H17" i="39"/>
  <c r="X16" i="39"/>
  <c r="S16" i="39"/>
  <c r="R16" i="39"/>
  <c r="Q16" i="39"/>
  <c r="M16" i="39"/>
  <c r="L16" i="39"/>
  <c r="J16" i="39"/>
  <c r="I16" i="39"/>
  <c r="H16" i="39"/>
  <c r="X15" i="39"/>
  <c r="S15" i="39"/>
  <c r="R15" i="39"/>
  <c r="Q15" i="39"/>
  <c r="M15" i="39"/>
  <c r="L15" i="39"/>
  <c r="J15" i="39"/>
  <c r="I15" i="39"/>
  <c r="H15" i="39"/>
  <c r="X14" i="39"/>
  <c r="S14" i="39"/>
  <c r="R14" i="39"/>
  <c r="Q14" i="39"/>
  <c r="M14" i="39"/>
  <c r="L14" i="39"/>
  <c r="J14" i="39"/>
  <c r="I14" i="39"/>
  <c r="H14" i="39"/>
  <c r="X13" i="39"/>
  <c r="S13" i="39"/>
  <c r="R13" i="39"/>
  <c r="Q13" i="39"/>
  <c r="M13" i="39"/>
  <c r="L13" i="39"/>
  <c r="J13" i="39"/>
  <c r="I13" i="39"/>
  <c r="H13" i="39"/>
  <c r="X12" i="39"/>
  <c r="S12" i="39"/>
  <c r="R12" i="39"/>
  <c r="Q12" i="39"/>
  <c r="M12" i="39"/>
  <c r="L12" i="39"/>
  <c r="J12" i="39"/>
  <c r="I12" i="39"/>
  <c r="H12" i="39"/>
  <c r="X11" i="39"/>
  <c r="S11" i="39"/>
  <c r="R11" i="39"/>
  <c r="Q11" i="39"/>
  <c r="M11" i="39"/>
  <c r="L11" i="39"/>
  <c r="J11" i="39"/>
  <c r="I11" i="39"/>
  <c r="H11" i="39"/>
  <c r="X10" i="39"/>
  <c r="S10" i="39"/>
  <c r="R10" i="39"/>
  <c r="Q10" i="39"/>
  <c r="M10" i="39"/>
  <c r="L10" i="39"/>
  <c r="J10" i="39"/>
  <c r="I10" i="39"/>
  <c r="H10" i="39"/>
  <c r="X9" i="39"/>
  <c r="S9" i="39"/>
  <c r="S29" i="39" s="1"/>
  <c r="R9" i="39"/>
  <c r="R29" i="39" s="1"/>
  <c r="Q9" i="39"/>
  <c r="Q29" i="39" s="1"/>
  <c r="M9" i="39"/>
  <c r="M29" i="39" s="1"/>
  <c r="L9" i="39"/>
  <c r="J9" i="39"/>
  <c r="J29" i="39" s="1"/>
  <c r="I9" i="39"/>
  <c r="I29" i="39" s="1"/>
  <c r="H9" i="39"/>
  <c r="Y56" i="38"/>
  <c r="U56" i="38"/>
  <c r="T56" i="38"/>
  <c r="P56" i="38"/>
  <c r="O56" i="38"/>
  <c r="N56" i="38"/>
  <c r="K56" i="38"/>
  <c r="G56" i="38"/>
  <c r="X55" i="38"/>
  <c r="S55" i="38"/>
  <c r="R55" i="38"/>
  <c r="Q55" i="38"/>
  <c r="M55" i="38"/>
  <c r="L55" i="38"/>
  <c r="J55" i="38"/>
  <c r="I55" i="38"/>
  <c r="H55" i="38"/>
  <c r="X54" i="38"/>
  <c r="S54" i="38"/>
  <c r="R54" i="38"/>
  <c r="Q54" i="38"/>
  <c r="M54" i="38"/>
  <c r="L54" i="38"/>
  <c r="J54" i="38"/>
  <c r="I54" i="38"/>
  <c r="H54" i="38"/>
  <c r="X53" i="38"/>
  <c r="S53" i="38"/>
  <c r="S56" i="38" s="1"/>
  <c r="R53" i="38"/>
  <c r="Q53" i="38"/>
  <c r="M53" i="38"/>
  <c r="L53" i="38"/>
  <c r="L56" i="38" s="1"/>
  <c r="J53" i="38"/>
  <c r="I53" i="38"/>
  <c r="H53" i="38"/>
  <c r="X52" i="38"/>
  <c r="S52" i="38"/>
  <c r="R52" i="38"/>
  <c r="Q52" i="38"/>
  <c r="M52" i="38"/>
  <c r="L52" i="38"/>
  <c r="J52" i="38"/>
  <c r="I52" i="38"/>
  <c r="H52" i="38"/>
  <c r="H56" i="38" s="1"/>
  <c r="X51" i="38"/>
  <c r="X56" i="38" s="1"/>
  <c r="S51" i="38"/>
  <c r="R51" i="38"/>
  <c r="R56" i="38" s="1"/>
  <c r="Q51" i="38"/>
  <c r="Q56" i="38" s="1"/>
  <c r="M51" i="38"/>
  <c r="M56" i="38" s="1"/>
  <c r="L51" i="38"/>
  <c r="J51" i="38"/>
  <c r="J56" i="38" s="1"/>
  <c r="I51" i="38"/>
  <c r="I56" i="38" s="1"/>
  <c r="W59" i="38" s="1"/>
  <c r="H51" i="38"/>
  <c r="Y50" i="38"/>
  <c r="U50" i="38"/>
  <c r="T50" i="38"/>
  <c r="P50" i="38"/>
  <c r="O50" i="38"/>
  <c r="N50" i="38"/>
  <c r="K50" i="38"/>
  <c r="H50" i="38"/>
  <c r="G50" i="38"/>
  <c r="W49" i="38"/>
  <c r="X49" i="38" s="1"/>
  <c r="S49" i="38"/>
  <c r="R49" i="38"/>
  <c r="Q49" i="38"/>
  <c r="M49" i="38"/>
  <c r="L49" i="38"/>
  <c r="J49" i="38"/>
  <c r="I49" i="38"/>
  <c r="H49" i="38"/>
  <c r="X48" i="38"/>
  <c r="W48" i="38"/>
  <c r="S48" i="38"/>
  <c r="R48" i="38"/>
  <c r="Q48" i="38"/>
  <c r="M48" i="38"/>
  <c r="L48" i="38"/>
  <c r="J48" i="38"/>
  <c r="I48" i="38"/>
  <c r="H48" i="38"/>
  <c r="W47" i="38"/>
  <c r="X47" i="38" s="1"/>
  <c r="S47" i="38"/>
  <c r="R47" i="38"/>
  <c r="Q47" i="38"/>
  <c r="M47" i="38"/>
  <c r="L47" i="38"/>
  <c r="J47" i="38"/>
  <c r="I47" i="38"/>
  <c r="H47" i="38"/>
  <c r="X46" i="38"/>
  <c r="W46" i="38"/>
  <c r="S46" i="38"/>
  <c r="R46" i="38"/>
  <c r="Q46" i="38"/>
  <c r="M46" i="38"/>
  <c r="L46" i="38"/>
  <c r="J46" i="38"/>
  <c r="I46" i="38"/>
  <c r="H46" i="38"/>
  <c r="W45" i="38"/>
  <c r="X45" i="38" s="1"/>
  <c r="S45" i="38"/>
  <c r="R45" i="38"/>
  <c r="Q45" i="38"/>
  <c r="M45" i="38"/>
  <c r="M50" i="38" s="1"/>
  <c r="L45" i="38"/>
  <c r="L50" i="38" s="1"/>
  <c r="J45" i="38"/>
  <c r="I45" i="38"/>
  <c r="H45" i="38"/>
  <c r="X44" i="38"/>
  <c r="W44" i="38"/>
  <c r="S44" i="38"/>
  <c r="S50" i="38" s="1"/>
  <c r="R44" i="38"/>
  <c r="R50" i="38" s="1"/>
  <c r="Q44" i="38"/>
  <c r="Q50" i="38" s="1"/>
  <c r="M44" i="38"/>
  <c r="L44" i="38"/>
  <c r="J44" i="38"/>
  <c r="J50" i="38" s="1"/>
  <c r="I44" i="38"/>
  <c r="I50" i="38" s="1"/>
  <c r="H44" i="38"/>
  <c r="U37" i="38"/>
  <c r="T37" i="38"/>
  <c r="P37" i="38"/>
  <c r="O37" i="38"/>
  <c r="N37" i="38"/>
  <c r="K37" i="38"/>
  <c r="G37" i="38"/>
  <c r="X36" i="38"/>
  <c r="S36" i="38"/>
  <c r="R36" i="38"/>
  <c r="Q36" i="38"/>
  <c r="M36" i="38"/>
  <c r="L36" i="38"/>
  <c r="J36" i="38"/>
  <c r="I36" i="38"/>
  <c r="H36" i="38"/>
  <c r="X35" i="38"/>
  <c r="S35" i="38"/>
  <c r="R35" i="38"/>
  <c r="Q35" i="38"/>
  <c r="M35" i="38"/>
  <c r="L35" i="38"/>
  <c r="J35" i="38"/>
  <c r="I35" i="38"/>
  <c r="H35" i="38"/>
  <c r="X34" i="38"/>
  <c r="S34" i="38"/>
  <c r="R34" i="38"/>
  <c r="Q34" i="38"/>
  <c r="M34" i="38"/>
  <c r="L34" i="38"/>
  <c r="J34" i="38"/>
  <c r="I34" i="38"/>
  <c r="H34" i="38"/>
  <c r="X33" i="38"/>
  <c r="S33" i="38"/>
  <c r="R33" i="38"/>
  <c r="Q33" i="38"/>
  <c r="M33" i="38"/>
  <c r="L33" i="38"/>
  <c r="J33" i="38"/>
  <c r="I33" i="38"/>
  <c r="H33" i="38"/>
  <c r="X32" i="38"/>
  <c r="S32" i="38"/>
  <c r="R32" i="38"/>
  <c r="Q32" i="38"/>
  <c r="M32" i="38"/>
  <c r="L32" i="38"/>
  <c r="J32" i="38"/>
  <c r="I32" i="38"/>
  <c r="H32" i="38"/>
  <c r="X31" i="38"/>
  <c r="X37" i="38" s="1"/>
  <c r="X38" i="38" s="1"/>
  <c r="S31" i="38"/>
  <c r="R31" i="38"/>
  <c r="Q31" i="38"/>
  <c r="M31" i="38"/>
  <c r="M37" i="38" s="1"/>
  <c r="L31" i="38"/>
  <c r="J31" i="38"/>
  <c r="I31" i="38"/>
  <c r="H31" i="38"/>
  <c r="X30" i="38"/>
  <c r="S30" i="38"/>
  <c r="S37" i="38" s="1"/>
  <c r="R30" i="38"/>
  <c r="R37" i="38" s="1"/>
  <c r="Q30" i="38"/>
  <c r="Q37" i="38" s="1"/>
  <c r="M30" i="38"/>
  <c r="L30" i="38"/>
  <c r="L37" i="38" s="1"/>
  <c r="J30" i="38"/>
  <c r="J37" i="38" s="1"/>
  <c r="I30" i="38"/>
  <c r="I37" i="38" s="1"/>
  <c r="L59" i="38" s="1"/>
  <c r="H30" i="38"/>
  <c r="H37" i="38" s="1"/>
  <c r="U29" i="38"/>
  <c r="T29" i="38"/>
  <c r="P29" i="38"/>
  <c r="O29" i="38"/>
  <c r="N29" i="38"/>
  <c r="K29" i="38"/>
  <c r="G29" i="38"/>
  <c r="X28" i="38"/>
  <c r="S28" i="38"/>
  <c r="R28" i="38"/>
  <c r="Q28" i="38"/>
  <c r="M28" i="38"/>
  <c r="L28" i="38"/>
  <c r="J28" i="38"/>
  <c r="I28" i="38"/>
  <c r="H28" i="38"/>
  <c r="X27" i="38"/>
  <c r="S27" i="38"/>
  <c r="R27" i="38"/>
  <c r="Q27" i="38"/>
  <c r="M27" i="38"/>
  <c r="L27" i="38"/>
  <c r="J27" i="38"/>
  <c r="I27" i="38"/>
  <c r="H27" i="38"/>
  <c r="X26" i="38"/>
  <c r="S26" i="38"/>
  <c r="R26" i="38"/>
  <c r="Q26" i="38"/>
  <c r="M26" i="38"/>
  <c r="L26" i="38"/>
  <c r="J26" i="38"/>
  <c r="I26" i="38"/>
  <c r="H26" i="38"/>
  <c r="X25" i="38"/>
  <c r="S25" i="38"/>
  <c r="R25" i="38"/>
  <c r="Q25" i="38"/>
  <c r="M25" i="38"/>
  <c r="L25" i="38"/>
  <c r="J25" i="38"/>
  <c r="I25" i="38"/>
  <c r="H25" i="38"/>
  <c r="X24" i="38"/>
  <c r="S24" i="38"/>
  <c r="R24" i="38"/>
  <c r="Q24" i="38"/>
  <c r="M24" i="38"/>
  <c r="L24" i="38"/>
  <c r="J24" i="38"/>
  <c r="I24" i="38"/>
  <c r="H24" i="38"/>
  <c r="X23" i="38"/>
  <c r="S23" i="38"/>
  <c r="R23" i="38"/>
  <c r="Q23" i="38"/>
  <c r="M23" i="38"/>
  <c r="L23" i="38"/>
  <c r="J23" i="38"/>
  <c r="I23" i="38"/>
  <c r="H23" i="38"/>
  <c r="X22" i="38"/>
  <c r="S22" i="38"/>
  <c r="R22" i="38"/>
  <c r="Q22" i="38"/>
  <c r="M22" i="38"/>
  <c r="L22" i="38"/>
  <c r="J22" i="38"/>
  <c r="I22" i="38"/>
  <c r="H22" i="38"/>
  <c r="X21" i="38"/>
  <c r="S21" i="38"/>
  <c r="R21" i="38"/>
  <c r="Q21" i="38"/>
  <c r="M21" i="38"/>
  <c r="L21" i="38"/>
  <c r="J21" i="38"/>
  <c r="I21" i="38"/>
  <c r="H21" i="38"/>
  <c r="X20" i="38"/>
  <c r="S20" i="38"/>
  <c r="R20" i="38"/>
  <c r="Q20" i="38"/>
  <c r="M20" i="38"/>
  <c r="L20" i="38"/>
  <c r="J20" i="38"/>
  <c r="I20" i="38"/>
  <c r="H20" i="38"/>
  <c r="X19" i="38"/>
  <c r="S19" i="38"/>
  <c r="R19" i="38"/>
  <c r="Q19" i="38"/>
  <c r="M19" i="38"/>
  <c r="L19" i="38"/>
  <c r="J19" i="38"/>
  <c r="I19" i="38"/>
  <c r="H19" i="38"/>
  <c r="X18" i="38"/>
  <c r="S18" i="38"/>
  <c r="R18" i="38"/>
  <c r="Q18" i="38"/>
  <c r="M18" i="38"/>
  <c r="L18" i="38"/>
  <c r="J18" i="38"/>
  <c r="I18" i="38"/>
  <c r="H18" i="38"/>
  <c r="X17" i="38"/>
  <c r="S17" i="38"/>
  <c r="R17" i="38"/>
  <c r="Q17" i="38"/>
  <c r="M17" i="38"/>
  <c r="L17" i="38"/>
  <c r="J17" i="38"/>
  <c r="I17" i="38"/>
  <c r="H17" i="38"/>
  <c r="X16" i="38"/>
  <c r="S16" i="38"/>
  <c r="R16" i="38"/>
  <c r="Q16" i="38"/>
  <c r="M16" i="38"/>
  <c r="L16" i="38"/>
  <c r="J16" i="38"/>
  <c r="I16" i="38"/>
  <c r="H16" i="38"/>
  <c r="X15" i="38"/>
  <c r="S15" i="38"/>
  <c r="R15" i="38"/>
  <c r="Q15" i="38"/>
  <c r="M15" i="38"/>
  <c r="L15" i="38"/>
  <c r="J15" i="38"/>
  <c r="I15" i="38"/>
  <c r="H15" i="38"/>
  <c r="X14" i="38"/>
  <c r="S14" i="38"/>
  <c r="R14" i="38"/>
  <c r="Q14" i="38"/>
  <c r="M14" i="38"/>
  <c r="L14" i="38"/>
  <c r="J14" i="38"/>
  <c r="I14" i="38"/>
  <c r="H14" i="38"/>
  <c r="X13" i="38"/>
  <c r="S13" i="38"/>
  <c r="R13" i="38"/>
  <c r="Q13" i="38"/>
  <c r="M13" i="38"/>
  <c r="L13" i="38"/>
  <c r="J13" i="38"/>
  <c r="I13" i="38"/>
  <c r="H13" i="38"/>
  <c r="X12" i="38"/>
  <c r="S12" i="38"/>
  <c r="R12" i="38"/>
  <c r="Q12" i="38"/>
  <c r="M12" i="38"/>
  <c r="L12" i="38"/>
  <c r="J12" i="38"/>
  <c r="I12" i="38"/>
  <c r="H12" i="38"/>
  <c r="X11" i="38"/>
  <c r="S11" i="38"/>
  <c r="R11" i="38"/>
  <c r="Q11" i="38"/>
  <c r="M11" i="38"/>
  <c r="L11" i="38"/>
  <c r="J11" i="38"/>
  <c r="I11" i="38"/>
  <c r="H11" i="38"/>
  <c r="X10" i="38"/>
  <c r="S10" i="38"/>
  <c r="R10" i="38"/>
  <c r="Q10" i="38"/>
  <c r="M10" i="38"/>
  <c r="L10" i="38"/>
  <c r="J10" i="38"/>
  <c r="I10" i="38"/>
  <c r="H10" i="38"/>
  <c r="X9" i="38"/>
  <c r="S9" i="38"/>
  <c r="R9" i="38"/>
  <c r="Q9" i="38"/>
  <c r="M9" i="38"/>
  <c r="L9" i="38"/>
  <c r="J9" i="38"/>
  <c r="I9" i="38"/>
  <c r="H9" i="38"/>
  <c r="Y56" i="37"/>
  <c r="U56" i="37"/>
  <c r="T56" i="37"/>
  <c r="P56" i="37"/>
  <c r="O56" i="37"/>
  <c r="N56" i="37"/>
  <c r="K56" i="37"/>
  <c r="G56" i="37"/>
  <c r="X55" i="37"/>
  <c r="S55" i="37"/>
  <c r="R55" i="37"/>
  <c r="Q55" i="37"/>
  <c r="M55" i="37"/>
  <c r="L55" i="37"/>
  <c r="J55" i="37"/>
  <c r="I55" i="37"/>
  <c r="H55" i="37"/>
  <c r="X54" i="37"/>
  <c r="S54" i="37"/>
  <c r="R54" i="37"/>
  <c r="Q54" i="37"/>
  <c r="M54" i="37"/>
  <c r="L54" i="37"/>
  <c r="J54" i="37"/>
  <c r="I54" i="37"/>
  <c r="H54" i="37"/>
  <c r="X53" i="37"/>
  <c r="S53" i="37"/>
  <c r="S56" i="37" s="1"/>
  <c r="R53" i="37"/>
  <c r="Q53" i="37"/>
  <c r="M53" i="37"/>
  <c r="L53" i="37"/>
  <c r="J53" i="37"/>
  <c r="I53" i="37"/>
  <c r="H53" i="37"/>
  <c r="X52" i="37"/>
  <c r="S52" i="37"/>
  <c r="R52" i="37"/>
  <c r="Q52" i="37"/>
  <c r="M52" i="37"/>
  <c r="M56" i="37" s="1"/>
  <c r="L52" i="37"/>
  <c r="J52" i="37"/>
  <c r="I52" i="37"/>
  <c r="H52" i="37"/>
  <c r="X51" i="37"/>
  <c r="X56" i="37" s="1"/>
  <c r="S51" i="37"/>
  <c r="R51" i="37"/>
  <c r="R56" i="37" s="1"/>
  <c r="Q51" i="37"/>
  <c r="Q56" i="37" s="1"/>
  <c r="M51" i="37"/>
  <c r="L51" i="37"/>
  <c r="L56" i="37" s="1"/>
  <c r="J51" i="37"/>
  <c r="J56" i="37" s="1"/>
  <c r="I51" i="37"/>
  <c r="I56" i="37" s="1"/>
  <c r="W59" i="37" s="1"/>
  <c r="H51" i="37"/>
  <c r="H56" i="37" s="1"/>
  <c r="Y50" i="37"/>
  <c r="U50" i="37"/>
  <c r="T50" i="37"/>
  <c r="R50" i="37"/>
  <c r="P50" i="37"/>
  <c r="O50" i="37"/>
  <c r="N50" i="37"/>
  <c r="K50" i="37"/>
  <c r="J50" i="37"/>
  <c r="H50" i="37"/>
  <c r="G50" i="37"/>
  <c r="X49" i="37"/>
  <c r="W49" i="37"/>
  <c r="S49" i="37"/>
  <c r="R49" i="37"/>
  <c r="Q49" i="37"/>
  <c r="M49" i="37"/>
  <c r="L49" i="37"/>
  <c r="J49" i="37"/>
  <c r="I49" i="37"/>
  <c r="H49" i="37"/>
  <c r="X48" i="37"/>
  <c r="W48" i="37"/>
  <c r="S48" i="37"/>
  <c r="R48" i="37"/>
  <c r="Q48" i="37"/>
  <c r="M48" i="37"/>
  <c r="L48" i="37"/>
  <c r="J48" i="37"/>
  <c r="I48" i="37"/>
  <c r="H48" i="37"/>
  <c r="X47" i="37"/>
  <c r="W47" i="37"/>
  <c r="S47" i="37"/>
  <c r="R47" i="37"/>
  <c r="Q47" i="37"/>
  <c r="M47" i="37"/>
  <c r="L47" i="37"/>
  <c r="J47" i="37"/>
  <c r="I47" i="37"/>
  <c r="H47" i="37"/>
  <c r="X46" i="37"/>
  <c r="W46" i="37"/>
  <c r="S46" i="37"/>
  <c r="R46" i="37"/>
  <c r="Q46" i="37"/>
  <c r="M46" i="37"/>
  <c r="L46" i="37"/>
  <c r="J46" i="37"/>
  <c r="I46" i="37"/>
  <c r="H46" i="37"/>
  <c r="X45" i="37"/>
  <c r="W45" i="37"/>
  <c r="S45" i="37"/>
  <c r="R45" i="37"/>
  <c r="Q45" i="37"/>
  <c r="M45" i="37"/>
  <c r="L45" i="37"/>
  <c r="L50" i="37" s="1"/>
  <c r="J45" i="37"/>
  <c r="I45" i="37"/>
  <c r="H45" i="37"/>
  <c r="X44" i="37"/>
  <c r="W44" i="37"/>
  <c r="S44" i="37"/>
  <c r="S50" i="37" s="1"/>
  <c r="R44" i="37"/>
  <c r="Q44" i="37"/>
  <c r="Q50" i="37" s="1"/>
  <c r="M44" i="37"/>
  <c r="M50" i="37" s="1"/>
  <c r="L44" i="37"/>
  <c r="J44" i="37"/>
  <c r="I44" i="37"/>
  <c r="I50" i="37" s="1"/>
  <c r="H44" i="37"/>
  <c r="U37" i="37"/>
  <c r="T37" i="37"/>
  <c r="P37" i="37"/>
  <c r="O37" i="37"/>
  <c r="N37" i="37"/>
  <c r="K37" i="37"/>
  <c r="I37" i="37"/>
  <c r="G37" i="37"/>
  <c r="X36" i="37"/>
  <c r="S36" i="37"/>
  <c r="R36" i="37"/>
  <c r="Q36" i="37"/>
  <c r="M36" i="37"/>
  <c r="L36" i="37"/>
  <c r="J36" i="37"/>
  <c r="I36" i="37"/>
  <c r="H36" i="37"/>
  <c r="X35" i="37"/>
  <c r="S35" i="37"/>
  <c r="R35" i="37"/>
  <c r="Q35" i="37"/>
  <c r="M35" i="37"/>
  <c r="L35" i="37"/>
  <c r="J35" i="37"/>
  <c r="I35" i="37"/>
  <c r="H35" i="37"/>
  <c r="X34" i="37"/>
  <c r="S34" i="37"/>
  <c r="R34" i="37"/>
  <c r="Q34" i="37"/>
  <c r="M34" i="37"/>
  <c r="L34" i="37"/>
  <c r="J34" i="37"/>
  <c r="I34" i="37"/>
  <c r="H34" i="37"/>
  <c r="X33" i="37"/>
  <c r="S33" i="37"/>
  <c r="R33" i="37"/>
  <c r="Q33" i="37"/>
  <c r="M33" i="37"/>
  <c r="L33" i="37"/>
  <c r="J33" i="37"/>
  <c r="I33" i="37"/>
  <c r="H33" i="37"/>
  <c r="X32" i="37"/>
  <c r="S32" i="37"/>
  <c r="R32" i="37"/>
  <c r="Q32" i="37"/>
  <c r="M32" i="37"/>
  <c r="L32" i="37"/>
  <c r="J32" i="37"/>
  <c r="I32" i="37"/>
  <c r="H32" i="37"/>
  <c r="X31" i="37"/>
  <c r="S31" i="37"/>
  <c r="R31" i="37"/>
  <c r="Q31" i="37"/>
  <c r="M31" i="37"/>
  <c r="M37" i="37" s="1"/>
  <c r="L31" i="37"/>
  <c r="J31" i="37"/>
  <c r="I31" i="37"/>
  <c r="H31" i="37"/>
  <c r="X30" i="37"/>
  <c r="X37" i="37" s="1"/>
  <c r="X38" i="37" s="1"/>
  <c r="S30" i="37"/>
  <c r="S37" i="37" s="1"/>
  <c r="R30" i="37"/>
  <c r="R37" i="37" s="1"/>
  <c r="Q30" i="37"/>
  <c r="Q37" i="37" s="1"/>
  <c r="M30" i="37"/>
  <c r="L30" i="37"/>
  <c r="L37" i="37" s="1"/>
  <c r="J30" i="37"/>
  <c r="J37" i="37" s="1"/>
  <c r="I30" i="37"/>
  <c r="H30" i="37"/>
  <c r="H37" i="37" s="1"/>
  <c r="L58" i="37" s="1"/>
  <c r="U29" i="37"/>
  <c r="T29" i="37"/>
  <c r="P29" i="37"/>
  <c r="O29" i="37"/>
  <c r="N29" i="37"/>
  <c r="K29" i="37"/>
  <c r="G29" i="37"/>
  <c r="X28" i="37"/>
  <c r="S28" i="37"/>
  <c r="R28" i="37"/>
  <c r="Q28" i="37"/>
  <c r="M28" i="37"/>
  <c r="L28" i="37"/>
  <c r="J28" i="37"/>
  <c r="I28" i="37"/>
  <c r="H28" i="37"/>
  <c r="X27" i="37"/>
  <c r="S27" i="37"/>
  <c r="R27" i="37"/>
  <c r="Q27" i="37"/>
  <c r="M27" i="37"/>
  <c r="L27" i="37"/>
  <c r="J27" i="37"/>
  <c r="I27" i="37"/>
  <c r="H27" i="37"/>
  <c r="X26" i="37"/>
  <c r="S26" i="37"/>
  <c r="R26" i="37"/>
  <c r="Q26" i="37"/>
  <c r="M26" i="37"/>
  <c r="L26" i="37"/>
  <c r="J26" i="37"/>
  <c r="I26" i="37"/>
  <c r="H26" i="37"/>
  <c r="X25" i="37"/>
  <c r="S25" i="37"/>
  <c r="R25" i="37"/>
  <c r="Q25" i="37"/>
  <c r="M25" i="37"/>
  <c r="L25" i="37"/>
  <c r="J25" i="37"/>
  <c r="I25" i="37"/>
  <c r="H25" i="37"/>
  <c r="X24" i="37"/>
  <c r="S24" i="37"/>
  <c r="R24" i="37"/>
  <c r="Q24" i="37"/>
  <c r="M24" i="37"/>
  <c r="L24" i="37"/>
  <c r="J24" i="37"/>
  <c r="I24" i="37"/>
  <c r="H24" i="37"/>
  <c r="X23" i="37"/>
  <c r="S23" i="37"/>
  <c r="R23" i="37"/>
  <c r="Q23" i="37"/>
  <c r="M23" i="37"/>
  <c r="L23" i="37"/>
  <c r="J23" i="37"/>
  <c r="I23" i="37"/>
  <c r="H23" i="37"/>
  <c r="X22" i="37"/>
  <c r="S22" i="37"/>
  <c r="R22" i="37"/>
  <c r="Q22" i="37"/>
  <c r="M22" i="37"/>
  <c r="L22" i="37"/>
  <c r="J22" i="37"/>
  <c r="I22" i="37"/>
  <c r="H22" i="37"/>
  <c r="X21" i="37"/>
  <c r="S21" i="37"/>
  <c r="R21" i="37"/>
  <c r="Q21" i="37"/>
  <c r="M21" i="37"/>
  <c r="L21" i="37"/>
  <c r="J21" i="37"/>
  <c r="I21" i="37"/>
  <c r="H21" i="37"/>
  <c r="X20" i="37"/>
  <c r="S20" i="37"/>
  <c r="R20" i="37"/>
  <c r="Q20" i="37"/>
  <c r="M20" i="37"/>
  <c r="L20" i="37"/>
  <c r="J20" i="37"/>
  <c r="I20" i="37"/>
  <c r="H20" i="37"/>
  <c r="X19" i="37"/>
  <c r="S19" i="37"/>
  <c r="R19" i="37"/>
  <c r="Q19" i="37"/>
  <c r="M19" i="37"/>
  <c r="L19" i="37"/>
  <c r="J19" i="37"/>
  <c r="I19" i="37"/>
  <c r="H19" i="37"/>
  <c r="X18" i="37"/>
  <c r="S18" i="37"/>
  <c r="R18" i="37"/>
  <c r="Q18" i="37"/>
  <c r="M18" i="37"/>
  <c r="L18" i="37"/>
  <c r="J18" i="37"/>
  <c r="I18" i="37"/>
  <c r="H18" i="37"/>
  <c r="X17" i="37"/>
  <c r="S17" i="37"/>
  <c r="R17" i="37"/>
  <c r="Q17" i="37"/>
  <c r="M17" i="37"/>
  <c r="L17" i="37"/>
  <c r="J17" i="37"/>
  <c r="I17" i="37"/>
  <c r="H17" i="37"/>
  <c r="X16" i="37"/>
  <c r="S16" i="37"/>
  <c r="R16" i="37"/>
  <c r="Q16" i="37"/>
  <c r="M16" i="37"/>
  <c r="L16" i="37"/>
  <c r="J16" i="37"/>
  <c r="I16" i="37"/>
  <c r="H16" i="37"/>
  <c r="X15" i="37"/>
  <c r="S15" i="37"/>
  <c r="R15" i="37"/>
  <c r="Q15" i="37"/>
  <c r="M15" i="37"/>
  <c r="L15" i="37"/>
  <c r="J15" i="37"/>
  <c r="I15" i="37"/>
  <c r="H15" i="37"/>
  <c r="X14" i="37"/>
  <c r="S14" i="37"/>
  <c r="R14" i="37"/>
  <c r="Q14" i="37"/>
  <c r="M14" i="37"/>
  <c r="L14" i="37"/>
  <c r="J14" i="37"/>
  <c r="I14" i="37"/>
  <c r="H14" i="37"/>
  <c r="X13" i="37"/>
  <c r="S13" i="37"/>
  <c r="R13" i="37"/>
  <c r="Q13" i="37"/>
  <c r="M13" i="37"/>
  <c r="L13" i="37"/>
  <c r="J13" i="37"/>
  <c r="I13" i="37"/>
  <c r="H13" i="37"/>
  <c r="X12" i="37"/>
  <c r="S12" i="37"/>
  <c r="R12" i="37"/>
  <c r="Q12" i="37"/>
  <c r="M12" i="37"/>
  <c r="L12" i="37"/>
  <c r="J12" i="37"/>
  <c r="I12" i="37"/>
  <c r="H12" i="37"/>
  <c r="X11" i="37"/>
  <c r="S11" i="37"/>
  <c r="R11" i="37"/>
  <c r="Q11" i="37"/>
  <c r="M11" i="37"/>
  <c r="L11" i="37"/>
  <c r="J11" i="37"/>
  <c r="I11" i="37"/>
  <c r="H11" i="37"/>
  <c r="X10" i="37"/>
  <c r="S10" i="37"/>
  <c r="S29" i="37" s="1"/>
  <c r="R10" i="37"/>
  <c r="Q10" i="37"/>
  <c r="Q29" i="37" s="1"/>
  <c r="M10" i="37"/>
  <c r="L10" i="37"/>
  <c r="L29" i="37" s="1"/>
  <c r="J10" i="37"/>
  <c r="I10" i="37"/>
  <c r="I29" i="37" s="1"/>
  <c r="H10" i="37"/>
  <c r="X9" i="37"/>
  <c r="S9" i="37"/>
  <c r="R9" i="37"/>
  <c r="R29" i="37" s="1"/>
  <c r="Q9" i="37"/>
  <c r="M9" i="37"/>
  <c r="M29" i="37" s="1"/>
  <c r="L9" i="37"/>
  <c r="J9" i="37"/>
  <c r="J29" i="37" s="1"/>
  <c r="H60" i="37" s="1"/>
  <c r="I9" i="37"/>
  <c r="H9" i="37"/>
  <c r="H29" i="37" s="1"/>
  <c r="Y56" i="36"/>
  <c r="U56" i="36"/>
  <c r="T56" i="36"/>
  <c r="P56" i="36"/>
  <c r="O56" i="36"/>
  <c r="N56" i="36"/>
  <c r="K56" i="36"/>
  <c r="G56" i="36"/>
  <c r="X55" i="36"/>
  <c r="S55" i="36"/>
  <c r="R55" i="36"/>
  <c r="Q55" i="36"/>
  <c r="M55" i="36"/>
  <c r="L55" i="36"/>
  <c r="J55" i="36"/>
  <c r="I55" i="36"/>
  <c r="H55" i="36"/>
  <c r="X54" i="36"/>
  <c r="S54" i="36"/>
  <c r="R54" i="36"/>
  <c r="Q54" i="36"/>
  <c r="M54" i="36"/>
  <c r="L54" i="36"/>
  <c r="J54" i="36"/>
  <c r="I54" i="36"/>
  <c r="H54" i="36"/>
  <c r="X53" i="36"/>
  <c r="S53" i="36"/>
  <c r="S56" i="36" s="1"/>
  <c r="R53" i="36"/>
  <c r="Q53" i="36"/>
  <c r="M53" i="36"/>
  <c r="L53" i="36"/>
  <c r="J53" i="36"/>
  <c r="I53" i="36"/>
  <c r="H53" i="36"/>
  <c r="X52" i="36"/>
  <c r="S52" i="36"/>
  <c r="R52" i="36"/>
  <c r="Q52" i="36"/>
  <c r="M52" i="36"/>
  <c r="M56" i="36" s="1"/>
  <c r="L52" i="36"/>
  <c r="J52" i="36"/>
  <c r="I52" i="36"/>
  <c r="H52" i="36"/>
  <c r="X51" i="36"/>
  <c r="X56" i="36" s="1"/>
  <c r="S51" i="36"/>
  <c r="R51" i="36"/>
  <c r="R56" i="36" s="1"/>
  <c r="Q51" i="36"/>
  <c r="Q56" i="36" s="1"/>
  <c r="M51" i="36"/>
  <c r="L51" i="36"/>
  <c r="L56" i="36" s="1"/>
  <c r="J51" i="36"/>
  <c r="J56" i="36" s="1"/>
  <c r="I51" i="36"/>
  <c r="I56" i="36" s="1"/>
  <c r="W59" i="36" s="1"/>
  <c r="H51" i="36"/>
  <c r="H56" i="36" s="1"/>
  <c r="Y50" i="36"/>
  <c r="U50" i="36"/>
  <c r="T50" i="36"/>
  <c r="R50" i="36"/>
  <c r="P50" i="36"/>
  <c r="O50" i="36"/>
  <c r="N50" i="36"/>
  <c r="K50" i="36"/>
  <c r="J50" i="36"/>
  <c r="H50" i="36"/>
  <c r="G50" i="36"/>
  <c r="X49" i="36"/>
  <c r="W49" i="36"/>
  <c r="S49" i="36"/>
  <c r="R49" i="36"/>
  <c r="Q49" i="36"/>
  <c r="M49" i="36"/>
  <c r="L49" i="36"/>
  <c r="J49" i="36"/>
  <c r="I49" i="36"/>
  <c r="H49" i="36"/>
  <c r="X48" i="36"/>
  <c r="W48" i="36"/>
  <c r="S48" i="36"/>
  <c r="R48" i="36"/>
  <c r="Q48" i="36"/>
  <c r="M48" i="36"/>
  <c r="L48" i="36"/>
  <c r="J48" i="36"/>
  <c r="I48" i="36"/>
  <c r="H48" i="36"/>
  <c r="X47" i="36"/>
  <c r="W47" i="36"/>
  <c r="S47" i="36"/>
  <c r="R47" i="36"/>
  <c r="Q47" i="36"/>
  <c r="M47" i="36"/>
  <c r="L47" i="36"/>
  <c r="J47" i="36"/>
  <c r="I47" i="36"/>
  <c r="H47" i="36"/>
  <c r="X46" i="36"/>
  <c r="W46" i="36"/>
  <c r="S46" i="36"/>
  <c r="R46" i="36"/>
  <c r="Q46" i="36"/>
  <c r="M46" i="36"/>
  <c r="L46" i="36"/>
  <c r="J46" i="36"/>
  <c r="I46" i="36"/>
  <c r="H46" i="36"/>
  <c r="X45" i="36"/>
  <c r="W45" i="36"/>
  <c r="S45" i="36"/>
  <c r="R45" i="36"/>
  <c r="Q45" i="36"/>
  <c r="M45" i="36"/>
  <c r="M50" i="36" s="1"/>
  <c r="L45" i="36"/>
  <c r="L50" i="36" s="1"/>
  <c r="J45" i="36"/>
  <c r="I45" i="36"/>
  <c r="H45" i="36"/>
  <c r="X44" i="36"/>
  <c r="W44" i="36"/>
  <c r="S44" i="36"/>
  <c r="S50" i="36" s="1"/>
  <c r="R44" i="36"/>
  <c r="Q44" i="36"/>
  <c r="Q50" i="36" s="1"/>
  <c r="M44" i="36"/>
  <c r="L44" i="36"/>
  <c r="J44" i="36"/>
  <c r="I44" i="36"/>
  <c r="I50" i="36" s="1"/>
  <c r="H44" i="36"/>
  <c r="U37" i="36"/>
  <c r="T37" i="36"/>
  <c r="P37" i="36"/>
  <c r="O37" i="36"/>
  <c r="N37" i="36"/>
  <c r="K37" i="36"/>
  <c r="G37" i="36"/>
  <c r="X36" i="36"/>
  <c r="S36" i="36"/>
  <c r="R36" i="36"/>
  <c r="Q36" i="36"/>
  <c r="M36" i="36"/>
  <c r="L36" i="36"/>
  <c r="J36" i="36"/>
  <c r="I36" i="36"/>
  <c r="H36" i="36"/>
  <c r="X35" i="36"/>
  <c r="S35" i="36"/>
  <c r="R35" i="36"/>
  <c r="Q35" i="36"/>
  <c r="M35" i="36"/>
  <c r="L35" i="36"/>
  <c r="J35" i="36"/>
  <c r="I35" i="36"/>
  <c r="H35" i="36"/>
  <c r="X34" i="36"/>
  <c r="S34" i="36"/>
  <c r="R34" i="36"/>
  <c r="Q34" i="36"/>
  <c r="M34" i="36"/>
  <c r="L34" i="36"/>
  <c r="J34" i="36"/>
  <c r="I34" i="36"/>
  <c r="H34" i="36"/>
  <c r="X33" i="36"/>
  <c r="S33" i="36"/>
  <c r="R33" i="36"/>
  <c r="Q33" i="36"/>
  <c r="M33" i="36"/>
  <c r="L33" i="36"/>
  <c r="J33" i="36"/>
  <c r="I33" i="36"/>
  <c r="H33" i="36"/>
  <c r="X32" i="36"/>
  <c r="S32" i="36"/>
  <c r="R32" i="36"/>
  <c r="Q32" i="36"/>
  <c r="M32" i="36"/>
  <c r="L32" i="36"/>
  <c r="J32" i="36"/>
  <c r="I32" i="36"/>
  <c r="H32" i="36"/>
  <c r="X31" i="36"/>
  <c r="S31" i="36"/>
  <c r="R31" i="36"/>
  <c r="Q31" i="36"/>
  <c r="M31" i="36"/>
  <c r="M37" i="36" s="1"/>
  <c r="L31" i="36"/>
  <c r="J31" i="36"/>
  <c r="I31" i="36"/>
  <c r="H31" i="36"/>
  <c r="X30" i="36"/>
  <c r="X37" i="36" s="1"/>
  <c r="X38" i="36" s="1"/>
  <c r="S30" i="36"/>
  <c r="S37" i="36" s="1"/>
  <c r="R30" i="36"/>
  <c r="R37" i="36" s="1"/>
  <c r="Q30" i="36"/>
  <c r="Q37" i="36" s="1"/>
  <c r="M30" i="36"/>
  <c r="L30" i="36"/>
  <c r="L37" i="36" s="1"/>
  <c r="J30" i="36"/>
  <c r="J37" i="36" s="1"/>
  <c r="L60" i="36" s="1"/>
  <c r="I30" i="36"/>
  <c r="I37" i="36" s="1"/>
  <c r="H30" i="36"/>
  <c r="H37" i="36" s="1"/>
  <c r="L58" i="36" s="1"/>
  <c r="U29" i="36"/>
  <c r="T29" i="36"/>
  <c r="P29" i="36"/>
  <c r="O29" i="36"/>
  <c r="N29" i="36"/>
  <c r="K29" i="36"/>
  <c r="G29" i="36"/>
  <c r="X28" i="36"/>
  <c r="S28" i="36"/>
  <c r="R28" i="36"/>
  <c r="Q28" i="36"/>
  <c r="M28" i="36"/>
  <c r="L28" i="36"/>
  <c r="J28" i="36"/>
  <c r="I28" i="36"/>
  <c r="H28" i="36"/>
  <c r="X27" i="36"/>
  <c r="S27" i="36"/>
  <c r="R27" i="36"/>
  <c r="Q27" i="36"/>
  <c r="M27" i="36"/>
  <c r="L27" i="36"/>
  <c r="J27" i="36"/>
  <c r="I27" i="36"/>
  <c r="H27" i="36"/>
  <c r="X26" i="36"/>
  <c r="S26" i="36"/>
  <c r="R26" i="36"/>
  <c r="Q26" i="36"/>
  <c r="M26" i="36"/>
  <c r="L26" i="36"/>
  <c r="J26" i="36"/>
  <c r="I26" i="36"/>
  <c r="H26" i="36"/>
  <c r="X25" i="36"/>
  <c r="S25" i="36"/>
  <c r="R25" i="36"/>
  <c r="Q25" i="36"/>
  <c r="M25" i="36"/>
  <c r="L25" i="36"/>
  <c r="J25" i="36"/>
  <c r="I25" i="36"/>
  <c r="H25" i="36"/>
  <c r="X24" i="36"/>
  <c r="S24" i="36"/>
  <c r="R24" i="36"/>
  <c r="Q24" i="36"/>
  <c r="M24" i="36"/>
  <c r="L24" i="36"/>
  <c r="J24" i="36"/>
  <c r="I24" i="36"/>
  <c r="H24" i="36"/>
  <c r="X23" i="36"/>
  <c r="S23" i="36"/>
  <c r="R23" i="36"/>
  <c r="Q23" i="36"/>
  <c r="M23" i="36"/>
  <c r="L23" i="36"/>
  <c r="J23" i="36"/>
  <c r="I23" i="36"/>
  <c r="H23" i="36"/>
  <c r="X22" i="36"/>
  <c r="S22" i="36"/>
  <c r="R22" i="36"/>
  <c r="Q22" i="36"/>
  <c r="M22" i="36"/>
  <c r="L22" i="36"/>
  <c r="J22" i="36"/>
  <c r="I22" i="36"/>
  <c r="H22" i="36"/>
  <c r="X21" i="36"/>
  <c r="S21" i="36"/>
  <c r="R21" i="36"/>
  <c r="Q21" i="36"/>
  <c r="M21" i="36"/>
  <c r="L21" i="36"/>
  <c r="J21" i="36"/>
  <c r="I21" i="36"/>
  <c r="H21" i="36"/>
  <c r="X20" i="36"/>
  <c r="S20" i="36"/>
  <c r="R20" i="36"/>
  <c r="Q20" i="36"/>
  <c r="M20" i="36"/>
  <c r="L20" i="36"/>
  <c r="J20" i="36"/>
  <c r="I20" i="36"/>
  <c r="H20" i="36"/>
  <c r="X19" i="36"/>
  <c r="S19" i="36"/>
  <c r="R19" i="36"/>
  <c r="Q19" i="36"/>
  <c r="M19" i="36"/>
  <c r="L19" i="36"/>
  <c r="J19" i="36"/>
  <c r="I19" i="36"/>
  <c r="H19" i="36"/>
  <c r="X18" i="36"/>
  <c r="S18" i="36"/>
  <c r="R18" i="36"/>
  <c r="Q18" i="36"/>
  <c r="M18" i="36"/>
  <c r="L18" i="36"/>
  <c r="J18" i="36"/>
  <c r="I18" i="36"/>
  <c r="H18" i="36"/>
  <c r="X17" i="36"/>
  <c r="S17" i="36"/>
  <c r="R17" i="36"/>
  <c r="Q17" i="36"/>
  <c r="M17" i="36"/>
  <c r="L17" i="36"/>
  <c r="J17" i="36"/>
  <c r="I17" i="36"/>
  <c r="H17" i="36"/>
  <c r="X16" i="36"/>
  <c r="S16" i="36"/>
  <c r="R16" i="36"/>
  <c r="Q16" i="36"/>
  <c r="M16" i="36"/>
  <c r="L16" i="36"/>
  <c r="J16" i="36"/>
  <c r="I16" i="36"/>
  <c r="H16" i="36"/>
  <c r="X15" i="36"/>
  <c r="S15" i="36"/>
  <c r="R15" i="36"/>
  <c r="Q15" i="36"/>
  <c r="M15" i="36"/>
  <c r="L15" i="36"/>
  <c r="J15" i="36"/>
  <c r="I15" i="36"/>
  <c r="H15" i="36"/>
  <c r="X14" i="36"/>
  <c r="S14" i="36"/>
  <c r="R14" i="36"/>
  <c r="Q14" i="36"/>
  <c r="M14" i="36"/>
  <c r="L14" i="36"/>
  <c r="J14" i="36"/>
  <c r="I14" i="36"/>
  <c r="H14" i="36"/>
  <c r="X13" i="36"/>
  <c r="S13" i="36"/>
  <c r="R13" i="36"/>
  <c r="Q13" i="36"/>
  <c r="M13" i="36"/>
  <c r="L13" i="36"/>
  <c r="J13" i="36"/>
  <c r="I13" i="36"/>
  <c r="H13" i="36"/>
  <c r="X12" i="36"/>
  <c r="S12" i="36"/>
  <c r="R12" i="36"/>
  <c r="Q12" i="36"/>
  <c r="M12" i="36"/>
  <c r="L12" i="36"/>
  <c r="J12" i="36"/>
  <c r="I12" i="36"/>
  <c r="H12" i="36"/>
  <c r="X11" i="36"/>
  <c r="S11" i="36"/>
  <c r="R11" i="36"/>
  <c r="Q11" i="36"/>
  <c r="M11" i="36"/>
  <c r="L11" i="36"/>
  <c r="J11" i="36"/>
  <c r="I11" i="36"/>
  <c r="H11" i="36"/>
  <c r="X10" i="36"/>
  <c r="S10" i="36"/>
  <c r="S29" i="36" s="1"/>
  <c r="R10" i="36"/>
  <c r="Q10" i="36"/>
  <c r="Q29" i="36" s="1"/>
  <c r="M10" i="36"/>
  <c r="L10" i="36"/>
  <c r="L29" i="36" s="1"/>
  <c r="J10" i="36"/>
  <c r="I10" i="36"/>
  <c r="I29" i="36" s="1"/>
  <c r="H10" i="36"/>
  <c r="X9" i="36"/>
  <c r="S9" i="36"/>
  <c r="R9" i="36"/>
  <c r="R29" i="36" s="1"/>
  <c r="Q9" i="36"/>
  <c r="M9" i="36"/>
  <c r="M29" i="36" s="1"/>
  <c r="L9" i="36"/>
  <c r="J9" i="36"/>
  <c r="J29" i="36" s="1"/>
  <c r="H60" i="36" s="1"/>
  <c r="I9" i="36"/>
  <c r="H9" i="36"/>
  <c r="H29" i="36" s="1"/>
  <c r="H58" i="36" s="1"/>
  <c r="Y56" i="35"/>
  <c r="U56" i="35"/>
  <c r="T56" i="35"/>
  <c r="P56" i="35"/>
  <c r="O56" i="35"/>
  <c r="N56" i="35"/>
  <c r="K56" i="35"/>
  <c r="G56" i="35"/>
  <c r="X55" i="35"/>
  <c r="S55" i="35"/>
  <c r="R55" i="35"/>
  <c r="Q55" i="35"/>
  <c r="M55" i="35"/>
  <c r="L55" i="35"/>
  <c r="J55" i="35"/>
  <c r="I55" i="35"/>
  <c r="H55" i="35"/>
  <c r="X54" i="35"/>
  <c r="S54" i="35"/>
  <c r="R54" i="35"/>
  <c r="Q54" i="35"/>
  <c r="M54" i="35"/>
  <c r="L54" i="35"/>
  <c r="J54" i="35"/>
  <c r="I54" i="35"/>
  <c r="H54" i="35"/>
  <c r="X53" i="35"/>
  <c r="S53" i="35"/>
  <c r="S56" i="35" s="1"/>
  <c r="R53" i="35"/>
  <c r="Q53" i="35"/>
  <c r="M53" i="35"/>
  <c r="L53" i="35"/>
  <c r="J53" i="35"/>
  <c r="I53" i="35"/>
  <c r="H53" i="35"/>
  <c r="X52" i="35"/>
  <c r="S52" i="35"/>
  <c r="R52" i="35"/>
  <c r="Q52" i="35"/>
  <c r="M52" i="35"/>
  <c r="M56" i="35" s="1"/>
  <c r="L52" i="35"/>
  <c r="J52" i="35"/>
  <c r="I52" i="35"/>
  <c r="H52" i="35"/>
  <c r="X51" i="35"/>
  <c r="X56" i="35" s="1"/>
  <c r="S51" i="35"/>
  <c r="R51" i="35"/>
  <c r="R56" i="35" s="1"/>
  <c r="Q51" i="35"/>
  <c r="Q56" i="35" s="1"/>
  <c r="M51" i="35"/>
  <c r="L51" i="35"/>
  <c r="L56" i="35" s="1"/>
  <c r="J51" i="35"/>
  <c r="J56" i="35" s="1"/>
  <c r="I51" i="35"/>
  <c r="I56" i="35" s="1"/>
  <c r="W59" i="35" s="1"/>
  <c r="H51" i="35"/>
  <c r="H56" i="35" s="1"/>
  <c r="Y50" i="35"/>
  <c r="U50" i="35"/>
  <c r="T50" i="35"/>
  <c r="R50" i="35"/>
  <c r="P50" i="35"/>
  <c r="O50" i="35"/>
  <c r="N50" i="35"/>
  <c r="K50" i="35"/>
  <c r="J50" i="35"/>
  <c r="H50" i="35"/>
  <c r="G50" i="35"/>
  <c r="X49" i="35"/>
  <c r="W49" i="35"/>
  <c r="S49" i="35"/>
  <c r="R49" i="35"/>
  <c r="Q49" i="35"/>
  <c r="M49" i="35"/>
  <c r="L49" i="35"/>
  <c r="J49" i="35"/>
  <c r="I49" i="35"/>
  <c r="H49" i="35"/>
  <c r="X48" i="35"/>
  <c r="W48" i="35"/>
  <c r="S48" i="35"/>
  <c r="R48" i="35"/>
  <c r="Q48" i="35"/>
  <c r="M48" i="35"/>
  <c r="L48" i="35"/>
  <c r="J48" i="35"/>
  <c r="I48" i="35"/>
  <c r="H48" i="35"/>
  <c r="X47" i="35"/>
  <c r="W47" i="35"/>
  <c r="S47" i="35"/>
  <c r="R47" i="35"/>
  <c r="Q47" i="35"/>
  <c r="M47" i="35"/>
  <c r="L47" i="35"/>
  <c r="J47" i="35"/>
  <c r="I47" i="35"/>
  <c r="H47" i="35"/>
  <c r="X46" i="35"/>
  <c r="W46" i="35"/>
  <c r="S46" i="35"/>
  <c r="R46" i="35"/>
  <c r="Q46" i="35"/>
  <c r="M46" i="35"/>
  <c r="L46" i="35"/>
  <c r="J46" i="35"/>
  <c r="I46" i="35"/>
  <c r="H46" i="35"/>
  <c r="X45" i="35"/>
  <c r="W45" i="35"/>
  <c r="S45" i="35"/>
  <c r="R45" i="35"/>
  <c r="Q45" i="35"/>
  <c r="M45" i="35"/>
  <c r="L45" i="35"/>
  <c r="L50" i="35" s="1"/>
  <c r="J45" i="35"/>
  <c r="I45" i="35"/>
  <c r="H45" i="35"/>
  <c r="X44" i="35"/>
  <c r="W44" i="35"/>
  <c r="S44" i="35"/>
  <c r="S50" i="35" s="1"/>
  <c r="R44" i="35"/>
  <c r="Q44" i="35"/>
  <c r="Q50" i="35" s="1"/>
  <c r="M44" i="35"/>
  <c r="M50" i="35" s="1"/>
  <c r="L44" i="35"/>
  <c r="J44" i="35"/>
  <c r="I44" i="35"/>
  <c r="I50" i="35" s="1"/>
  <c r="H44" i="35"/>
  <c r="U37" i="35"/>
  <c r="T37" i="35"/>
  <c r="P37" i="35"/>
  <c r="O37" i="35"/>
  <c r="N37" i="35"/>
  <c r="K37" i="35"/>
  <c r="G37" i="35"/>
  <c r="X36" i="35"/>
  <c r="S36" i="35"/>
  <c r="R36" i="35"/>
  <c r="Q36" i="35"/>
  <c r="M36" i="35"/>
  <c r="L36" i="35"/>
  <c r="J36" i="35"/>
  <c r="I36" i="35"/>
  <c r="H36" i="35"/>
  <c r="X35" i="35"/>
  <c r="S35" i="35"/>
  <c r="R35" i="35"/>
  <c r="Q35" i="35"/>
  <c r="M35" i="35"/>
  <c r="L35" i="35"/>
  <c r="J35" i="35"/>
  <c r="I35" i="35"/>
  <c r="H35" i="35"/>
  <c r="X34" i="35"/>
  <c r="S34" i="35"/>
  <c r="R34" i="35"/>
  <c r="Q34" i="35"/>
  <c r="M34" i="35"/>
  <c r="L34" i="35"/>
  <c r="J34" i="35"/>
  <c r="I34" i="35"/>
  <c r="H34" i="35"/>
  <c r="X33" i="35"/>
  <c r="S33" i="35"/>
  <c r="R33" i="35"/>
  <c r="Q33" i="35"/>
  <c r="M33" i="35"/>
  <c r="L33" i="35"/>
  <c r="J33" i="35"/>
  <c r="I33" i="35"/>
  <c r="H33" i="35"/>
  <c r="X32" i="35"/>
  <c r="S32" i="35"/>
  <c r="R32" i="35"/>
  <c r="Q32" i="35"/>
  <c r="M32" i="35"/>
  <c r="L32" i="35"/>
  <c r="J32" i="35"/>
  <c r="I32" i="35"/>
  <c r="H32" i="35"/>
  <c r="X31" i="35"/>
  <c r="S31" i="35"/>
  <c r="R31" i="35"/>
  <c r="Q31" i="35"/>
  <c r="M31" i="35"/>
  <c r="M37" i="35" s="1"/>
  <c r="L31" i="35"/>
  <c r="J31" i="35"/>
  <c r="I31" i="35"/>
  <c r="H31" i="35"/>
  <c r="X30" i="35"/>
  <c r="X37" i="35" s="1"/>
  <c r="X38" i="35" s="1"/>
  <c r="S30" i="35"/>
  <c r="S37" i="35" s="1"/>
  <c r="R30" i="35"/>
  <c r="R37" i="35" s="1"/>
  <c r="Q30" i="35"/>
  <c r="Q37" i="35" s="1"/>
  <c r="M30" i="35"/>
  <c r="L30" i="35"/>
  <c r="L37" i="35" s="1"/>
  <c r="J30" i="35"/>
  <c r="J37" i="35" s="1"/>
  <c r="L60" i="35" s="1"/>
  <c r="I30" i="35"/>
  <c r="I37" i="35" s="1"/>
  <c r="H30" i="35"/>
  <c r="H37" i="35" s="1"/>
  <c r="L58" i="35" s="1"/>
  <c r="U29" i="35"/>
  <c r="T29" i="35"/>
  <c r="P29" i="35"/>
  <c r="O29" i="35"/>
  <c r="N29" i="35"/>
  <c r="K29" i="35"/>
  <c r="G29" i="35"/>
  <c r="X28" i="35"/>
  <c r="S28" i="35"/>
  <c r="R28" i="35"/>
  <c r="Q28" i="35"/>
  <c r="M28" i="35"/>
  <c r="L28" i="35"/>
  <c r="J28" i="35"/>
  <c r="I28" i="35"/>
  <c r="H28" i="35"/>
  <c r="X27" i="35"/>
  <c r="S27" i="35"/>
  <c r="R27" i="35"/>
  <c r="Q27" i="35"/>
  <c r="M27" i="35"/>
  <c r="L27" i="35"/>
  <c r="J27" i="35"/>
  <c r="I27" i="35"/>
  <c r="H27" i="35"/>
  <c r="X26" i="35"/>
  <c r="S26" i="35"/>
  <c r="R26" i="35"/>
  <c r="Q26" i="35"/>
  <c r="M26" i="35"/>
  <c r="L26" i="35"/>
  <c r="J26" i="35"/>
  <c r="I26" i="35"/>
  <c r="H26" i="35"/>
  <c r="X25" i="35"/>
  <c r="S25" i="35"/>
  <c r="R25" i="35"/>
  <c r="Q25" i="35"/>
  <c r="M25" i="35"/>
  <c r="L25" i="35"/>
  <c r="J25" i="35"/>
  <c r="I25" i="35"/>
  <c r="H25" i="35"/>
  <c r="X24" i="35"/>
  <c r="S24" i="35"/>
  <c r="R24" i="35"/>
  <c r="Q24" i="35"/>
  <c r="M24" i="35"/>
  <c r="L24" i="35"/>
  <c r="J24" i="35"/>
  <c r="I24" i="35"/>
  <c r="H24" i="35"/>
  <c r="X23" i="35"/>
  <c r="S23" i="35"/>
  <c r="R23" i="35"/>
  <c r="Q23" i="35"/>
  <c r="M23" i="35"/>
  <c r="L23" i="35"/>
  <c r="J23" i="35"/>
  <c r="I23" i="35"/>
  <c r="H23" i="35"/>
  <c r="X22" i="35"/>
  <c r="S22" i="35"/>
  <c r="R22" i="35"/>
  <c r="Q22" i="35"/>
  <c r="M22" i="35"/>
  <c r="L22" i="35"/>
  <c r="J22" i="35"/>
  <c r="I22" i="35"/>
  <c r="H22" i="35"/>
  <c r="X21" i="35"/>
  <c r="S21" i="35"/>
  <c r="R21" i="35"/>
  <c r="Q21" i="35"/>
  <c r="M21" i="35"/>
  <c r="L21" i="35"/>
  <c r="J21" i="35"/>
  <c r="I21" i="35"/>
  <c r="H21" i="35"/>
  <c r="X20" i="35"/>
  <c r="S20" i="35"/>
  <c r="R20" i="35"/>
  <c r="Q20" i="35"/>
  <c r="M20" i="35"/>
  <c r="L20" i="35"/>
  <c r="J20" i="35"/>
  <c r="I20" i="35"/>
  <c r="H20" i="35"/>
  <c r="X19" i="35"/>
  <c r="S19" i="35"/>
  <c r="R19" i="35"/>
  <c r="Q19" i="35"/>
  <c r="M19" i="35"/>
  <c r="L19" i="35"/>
  <c r="J19" i="35"/>
  <c r="I19" i="35"/>
  <c r="H19" i="35"/>
  <c r="X18" i="35"/>
  <c r="S18" i="35"/>
  <c r="R18" i="35"/>
  <c r="Q18" i="35"/>
  <c r="M18" i="35"/>
  <c r="L18" i="35"/>
  <c r="J18" i="35"/>
  <c r="I18" i="35"/>
  <c r="H18" i="35"/>
  <c r="X17" i="35"/>
  <c r="S17" i="35"/>
  <c r="R17" i="35"/>
  <c r="Q17" i="35"/>
  <c r="M17" i="35"/>
  <c r="L17" i="35"/>
  <c r="J17" i="35"/>
  <c r="I17" i="35"/>
  <c r="H17" i="35"/>
  <c r="X16" i="35"/>
  <c r="S16" i="35"/>
  <c r="R16" i="35"/>
  <c r="Q16" i="35"/>
  <c r="M16" i="35"/>
  <c r="L16" i="35"/>
  <c r="J16" i="35"/>
  <c r="I16" i="35"/>
  <c r="H16" i="35"/>
  <c r="X15" i="35"/>
  <c r="S15" i="35"/>
  <c r="R15" i="35"/>
  <c r="Q15" i="35"/>
  <c r="M15" i="35"/>
  <c r="L15" i="35"/>
  <c r="J15" i="35"/>
  <c r="I15" i="35"/>
  <c r="H15" i="35"/>
  <c r="X14" i="35"/>
  <c r="S14" i="35"/>
  <c r="R14" i="35"/>
  <c r="Q14" i="35"/>
  <c r="M14" i="35"/>
  <c r="L14" i="35"/>
  <c r="J14" i="35"/>
  <c r="I14" i="35"/>
  <c r="H14" i="35"/>
  <c r="X13" i="35"/>
  <c r="S13" i="35"/>
  <c r="R13" i="35"/>
  <c r="Q13" i="35"/>
  <c r="M13" i="35"/>
  <c r="L13" i="35"/>
  <c r="J13" i="35"/>
  <c r="I13" i="35"/>
  <c r="H13" i="35"/>
  <c r="X12" i="35"/>
  <c r="S12" i="35"/>
  <c r="R12" i="35"/>
  <c r="Q12" i="35"/>
  <c r="M12" i="35"/>
  <c r="L12" i="35"/>
  <c r="J12" i="35"/>
  <c r="I12" i="35"/>
  <c r="H12" i="35"/>
  <c r="X11" i="35"/>
  <c r="S11" i="35"/>
  <c r="R11" i="35"/>
  <c r="Q11" i="35"/>
  <c r="M11" i="35"/>
  <c r="L11" i="35"/>
  <c r="J11" i="35"/>
  <c r="I11" i="35"/>
  <c r="H11" i="35"/>
  <c r="X10" i="35"/>
  <c r="S10" i="35"/>
  <c r="R10" i="35"/>
  <c r="Q10" i="35"/>
  <c r="M10" i="35"/>
  <c r="L10" i="35"/>
  <c r="J10" i="35"/>
  <c r="I10" i="35"/>
  <c r="H10" i="35"/>
  <c r="X9" i="35"/>
  <c r="S9" i="35"/>
  <c r="R9" i="35"/>
  <c r="Q9" i="35"/>
  <c r="M9" i="35"/>
  <c r="L9" i="35"/>
  <c r="J9" i="35"/>
  <c r="I9" i="35"/>
  <c r="H9" i="35"/>
  <c r="Y56" i="34"/>
  <c r="U56" i="34"/>
  <c r="T56" i="34"/>
  <c r="P56" i="34"/>
  <c r="O56" i="34"/>
  <c r="N56" i="34"/>
  <c r="K56" i="34"/>
  <c r="G56" i="34"/>
  <c r="X55" i="34"/>
  <c r="S55" i="34"/>
  <c r="R55" i="34"/>
  <c r="Q55" i="34"/>
  <c r="M55" i="34"/>
  <c r="L55" i="34"/>
  <c r="J55" i="34"/>
  <c r="I55" i="34"/>
  <c r="H55" i="34"/>
  <c r="X54" i="34"/>
  <c r="S54" i="34"/>
  <c r="R54" i="34"/>
  <c r="Q54" i="34"/>
  <c r="M54" i="34"/>
  <c r="L54" i="34"/>
  <c r="J54" i="34"/>
  <c r="I54" i="34"/>
  <c r="H54" i="34"/>
  <c r="X53" i="34"/>
  <c r="S53" i="34"/>
  <c r="S56" i="34" s="1"/>
  <c r="R53" i="34"/>
  <c r="Q53" i="34"/>
  <c r="M53" i="34"/>
  <c r="L53" i="34"/>
  <c r="L56" i="34" s="1"/>
  <c r="J53" i="34"/>
  <c r="I53" i="34"/>
  <c r="H53" i="34"/>
  <c r="X52" i="34"/>
  <c r="S52" i="34"/>
  <c r="R52" i="34"/>
  <c r="Q52" i="34"/>
  <c r="M52" i="34"/>
  <c r="L52" i="34"/>
  <c r="J52" i="34"/>
  <c r="I52" i="34"/>
  <c r="H52" i="34"/>
  <c r="H56" i="34" s="1"/>
  <c r="X51" i="34"/>
  <c r="X56" i="34" s="1"/>
  <c r="S51" i="34"/>
  <c r="R51" i="34"/>
  <c r="R56" i="34" s="1"/>
  <c r="Q51" i="34"/>
  <c r="Q56" i="34" s="1"/>
  <c r="M51" i="34"/>
  <c r="M56" i="34" s="1"/>
  <c r="L51" i="34"/>
  <c r="J51" i="34"/>
  <c r="J56" i="34" s="1"/>
  <c r="I51" i="34"/>
  <c r="I56" i="34" s="1"/>
  <c r="W59" i="34" s="1"/>
  <c r="H51" i="34"/>
  <c r="Y50" i="34"/>
  <c r="U50" i="34"/>
  <c r="T50" i="34"/>
  <c r="P50" i="34"/>
  <c r="O50" i="34"/>
  <c r="N50" i="34"/>
  <c r="K50" i="34"/>
  <c r="H50" i="34"/>
  <c r="U58" i="34" s="1"/>
  <c r="G50" i="34"/>
  <c r="W49" i="34"/>
  <c r="X49" i="34" s="1"/>
  <c r="S49" i="34"/>
  <c r="R49" i="34"/>
  <c r="Q49" i="34"/>
  <c r="M49" i="34"/>
  <c r="L49" i="34"/>
  <c r="J49" i="34"/>
  <c r="I49" i="34"/>
  <c r="H49" i="34"/>
  <c r="X48" i="34"/>
  <c r="W48" i="34"/>
  <c r="S48" i="34"/>
  <c r="R48" i="34"/>
  <c r="Q48" i="34"/>
  <c r="M48" i="34"/>
  <c r="L48" i="34"/>
  <c r="J48" i="34"/>
  <c r="I48" i="34"/>
  <c r="H48" i="34"/>
  <c r="W47" i="34"/>
  <c r="X47" i="34" s="1"/>
  <c r="S47" i="34"/>
  <c r="R47" i="34"/>
  <c r="Q47" i="34"/>
  <c r="M47" i="34"/>
  <c r="L47" i="34"/>
  <c r="J47" i="34"/>
  <c r="I47" i="34"/>
  <c r="H47" i="34"/>
  <c r="X46" i="34"/>
  <c r="W46" i="34"/>
  <c r="S46" i="34"/>
  <c r="R46" i="34"/>
  <c r="Q46" i="34"/>
  <c r="M46" i="34"/>
  <c r="L46" i="34"/>
  <c r="J46" i="34"/>
  <c r="I46" i="34"/>
  <c r="H46" i="34"/>
  <c r="W45" i="34"/>
  <c r="X45" i="34" s="1"/>
  <c r="S45" i="34"/>
  <c r="R45" i="34"/>
  <c r="Q45" i="34"/>
  <c r="M45" i="34"/>
  <c r="M50" i="34" s="1"/>
  <c r="L45" i="34"/>
  <c r="L50" i="34" s="1"/>
  <c r="J45" i="34"/>
  <c r="I45" i="34"/>
  <c r="H45" i="34"/>
  <c r="X44" i="34"/>
  <c r="W44" i="34"/>
  <c r="S44" i="34"/>
  <c r="S50" i="34" s="1"/>
  <c r="R44" i="34"/>
  <c r="R50" i="34" s="1"/>
  <c r="Q44" i="34"/>
  <c r="Q50" i="34" s="1"/>
  <c r="M44" i="34"/>
  <c r="L44" i="34"/>
  <c r="J44" i="34"/>
  <c r="J50" i="34" s="1"/>
  <c r="I44" i="34"/>
  <c r="I50" i="34" s="1"/>
  <c r="H44" i="34"/>
  <c r="U37" i="34"/>
  <c r="T37" i="34"/>
  <c r="P37" i="34"/>
  <c r="O37" i="34"/>
  <c r="N37" i="34"/>
  <c r="K37" i="34"/>
  <c r="G37" i="34"/>
  <c r="X36" i="34"/>
  <c r="S36" i="34"/>
  <c r="R36" i="34"/>
  <c r="Q36" i="34"/>
  <c r="M36" i="34"/>
  <c r="L36" i="34"/>
  <c r="J36" i="34"/>
  <c r="I36" i="34"/>
  <c r="H36" i="34"/>
  <c r="X35" i="34"/>
  <c r="S35" i="34"/>
  <c r="R35" i="34"/>
  <c r="Q35" i="34"/>
  <c r="M35" i="34"/>
  <c r="L35" i="34"/>
  <c r="J35" i="34"/>
  <c r="I35" i="34"/>
  <c r="H35" i="34"/>
  <c r="X34" i="34"/>
  <c r="S34" i="34"/>
  <c r="R34" i="34"/>
  <c r="Q34" i="34"/>
  <c r="M34" i="34"/>
  <c r="L34" i="34"/>
  <c r="J34" i="34"/>
  <c r="I34" i="34"/>
  <c r="H34" i="34"/>
  <c r="X33" i="34"/>
  <c r="S33" i="34"/>
  <c r="R33" i="34"/>
  <c r="Q33" i="34"/>
  <c r="M33" i="34"/>
  <c r="L33" i="34"/>
  <c r="J33" i="34"/>
  <c r="I33" i="34"/>
  <c r="H33" i="34"/>
  <c r="X32" i="34"/>
  <c r="S32" i="34"/>
  <c r="R32" i="34"/>
  <c r="Q32" i="34"/>
  <c r="M32" i="34"/>
  <c r="L32" i="34"/>
  <c r="J32" i="34"/>
  <c r="I32" i="34"/>
  <c r="H32" i="34"/>
  <c r="X31" i="34"/>
  <c r="X37" i="34" s="1"/>
  <c r="X38" i="34" s="1"/>
  <c r="S31" i="34"/>
  <c r="R31" i="34"/>
  <c r="Q31" i="34"/>
  <c r="M31" i="34"/>
  <c r="M37" i="34" s="1"/>
  <c r="L31" i="34"/>
  <c r="J31" i="34"/>
  <c r="I31" i="34"/>
  <c r="H31" i="34"/>
  <c r="X30" i="34"/>
  <c r="S30" i="34"/>
  <c r="S37" i="34" s="1"/>
  <c r="R30" i="34"/>
  <c r="R37" i="34" s="1"/>
  <c r="Q30" i="34"/>
  <c r="Q37" i="34" s="1"/>
  <c r="M30" i="34"/>
  <c r="L30" i="34"/>
  <c r="L37" i="34" s="1"/>
  <c r="J30" i="34"/>
  <c r="J37" i="34" s="1"/>
  <c r="I30" i="34"/>
  <c r="I37" i="34" s="1"/>
  <c r="L59" i="34" s="1"/>
  <c r="H30" i="34"/>
  <c r="H37" i="34" s="1"/>
  <c r="L58" i="34" s="1"/>
  <c r="U29" i="34"/>
  <c r="T29" i="34"/>
  <c r="P29" i="34"/>
  <c r="O29" i="34"/>
  <c r="N29" i="34"/>
  <c r="K29" i="34"/>
  <c r="G29" i="34"/>
  <c r="X28" i="34"/>
  <c r="S28" i="34"/>
  <c r="R28" i="34"/>
  <c r="Q28" i="34"/>
  <c r="M28" i="34"/>
  <c r="L28" i="34"/>
  <c r="J28" i="34"/>
  <c r="I28" i="34"/>
  <c r="H28" i="34"/>
  <c r="X27" i="34"/>
  <c r="S27" i="34"/>
  <c r="R27" i="34"/>
  <c r="Q27" i="34"/>
  <c r="M27" i="34"/>
  <c r="L27" i="34"/>
  <c r="J27" i="34"/>
  <c r="I27" i="34"/>
  <c r="H27" i="34"/>
  <c r="X26" i="34"/>
  <c r="S26" i="34"/>
  <c r="R26" i="34"/>
  <c r="Q26" i="34"/>
  <c r="M26" i="34"/>
  <c r="L26" i="34"/>
  <c r="J26" i="34"/>
  <c r="I26" i="34"/>
  <c r="H26" i="34"/>
  <c r="X25" i="34"/>
  <c r="S25" i="34"/>
  <c r="R25" i="34"/>
  <c r="Q25" i="34"/>
  <c r="M25" i="34"/>
  <c r="L25" i="34"/>
  <c r="J25" i="34"/>
  <c r="I25" i="34"/>
  <c r="H25" i="34"/>
  <c r="X24" i="34"/>
  <c r="S24" i="34"/>
  <c r="R24" i="34"/>
  <c r="Q24" i="34"/>
  <c r="M24" i="34"/>
  <c r="L24" i="34"/>
  <c r="J24" i="34"/>
  <c r="I24" i="34"/>
  <c r="H24" i="34"/>
  <c r="X23" i="34"/>
  <c r="S23" i="34"/>
  <c r="R23" i="34"/>
  <c r="Q23" i="34"/>
  <c r="M23" i="34"/>
  <c r="L23" i="34"/>
  <c r="J23" i="34"/>
  <c r="I23" i="34"/>
  <c r="H23" i="34"/>
  <c r="X22" i="34"/>
  <c r="S22" i="34"/>
  <c r="R22" i="34"/>
  <c r="Q22" i="34"/>
  <c r="M22" i="34"/>
  <c r="L22" i="34"/>
  <c r="J22" i="34"/>
  <c r="I22" i="34"/>
  <c r="H22" i="34"/>
  <c r="X21" i="34"/>
  <c r="S21" i="34"/>
  <c r="R21" i="34"/>
  <c r="Q21" i="34"/>
  <c r="M21" i="34"/>
  <c r="L21" i="34"/>
  <c r="J21" i="34"/>
  <c r="I21" i="34"/>
  <c r="H21" i="34"/>
  <c r="X20" i="34"/>
  <c r="S20" i="34"/>
  <c r="R20" i="34"/>
  <c r="Q20" i="34"/>
  <c r="M20" i="34"/>
  <c r="L20" i="34"/>
  <c r="J20" i="34"/>
  <c r="I20" i="34"/>
  <c r="H20" i="34"/>
  <c r="X19" i="34"/>
  <c r="S19" i="34"/>
  <c r="R19" i="34"/>
  <c r="Q19" i="34"/>
  <c r="M19" i="34"/>
  <c r="L19" i="34"/>
  <c r="J19" i="34"/>
  <c r="I19" i="34"/>
  <c r="H19" i="34"/>
  <c r="X18" i="34"/>
  <c r="S18" i="34"/>
  <c r="R18" i="34"/>
  <c r="Q18" i="34"/>
  <c r="M18" i="34"/>
  <c r="L18" i="34"/>
  <c r="J18" i="34"/>
  <c r="I18" i="34"/>
  <c r="H18" i="34"/>
  <c r="X17" i="34"/>
  <c r="S17" i="34"/>
  <c r="R17" i="34"/>
  <c r="Q17" i="34"/>
  <c r="M17" i="34"/>
  <c r="L17" i="34"/>
  <c r="J17" i="34"/>
  <c r="I17" i="34"/>
  <c r="H17" i="34"/>
  <c r="X16" i="34"/>
  <c r="S16" i="34"/>
  <c r="R16" i="34"/>
  <c r="Q16" i="34"/>
  <c r="M16" i="34"/>
  <c r="L16" i="34"/>
  <c r="J16" i="34"/>
  <c r="I16" i="34"/>
  <c r="H16" i="34"/>
  <c r="X15" i="34"/>
  <c r="S15" i="34"/>
  <c r="R15" i="34"/>
  <c r="Q15" i="34"/>
  <c r="M15" i="34"/>
  <c r="L15" i="34"/>
  <c r="J15" i="34"/>
  <c r="I15" i="34"/>
  <c r="H15" i="34"/>
  <c r="X14" i="34"/>
  <c r="S14" i="34"/>
  <c r="R14" i="34"/>
  <c r="Q14" i="34"/>
  <c r="M14" i="34"/>
  <c r="L14" i="34"/>
  <c r="J14" i="34"/>
  <c r="I14" i="34"/>
  <c r="H14" i="34"/>
  <c r="X13" i="34"/>
  <c r="S13" i="34"/>
  <c r="R13" i="34"/>
  <c r="Q13" i="34"/>
  <c r="M13" i="34"/>
  <c r="L13" i="34"/>
  <c r="J13" i="34"/>
  <c r="I13" i="34"/>
  <c r="H13" i="34"/>
  <c r="X12" i="34"/>
  <c r="S12" i="34"/>
  <c r="R12" i="34"/>
  <c r="Q12" i="34"/>
  <c r="M12" i="34"/>
  <c r="L12" i="34"/>
  <c r="J12" i="34"/>
  <c r="I12" i="34"/>
  <c r="H12" i="34"/>
  <c r="X11" i="34"/>
  <c r="S11" i="34"/>
  <c r="R11" i="34"/>
  <c r="Q11" i="34"/>
  <c r="M11" i="34"/>
  <c r="L11" i="34"/>
  <c r="J11" i="34"/>
  <c r="I11" i="34"/>
  <c r="H11" i="34"/>
  <c r="X10" i="34"/>
  <c r="S10" i="34"/>
  <c r="S29" i="34" s="1"/>
  <c r="R10" i="34"/>
  <c r="Q10" i="34"/>
  <c r="M10" i="34"/>
  <c r="L10" i="34"/>
  <c r="L29" i="34" s="1"/>
  <c r="J10" i="34"/>
  <c r="I10" i="34"/>
  <c r="H10" i="34"/>
  <c r="X9" i="34"/>
  <c r="S9" i="34"/>
  <c r="R9" i="34"/>
  <c r="R29" i="34" s="1"/>
  <c r="Q9" i="34"/>
  <c r="Q29" i="34" s="1"/>
  <c r="M9" i="34"/>
  <c r="M29" i="34" s="1"/>
  <c r="L9" i="34"/>
  <c r="J9" i="34"/>
  <c r="J29" i="34" s="1"/>
  <c r="I9" i="34"/>
  <c r="I29" i="34" s="1"/>
  <c r="H9" i="34"/>
  <c r="H29" i="34" s="1"/>
  <c r="H58" i="34" s="1"/>
  <c r="Y56" i="33"/>
  <c r="U56" i="33"/>
  <c r="T56" i="33"/>
  <c r="P56" i="33"/>
  <c r="O56" i="33"/>
  <c r="N56" i="33"/>
  <c r="K56" i="33"/>
  <c r="G56" i="33"/>
  <c r="X55" i="33"/>
  <c r="S55" i="33"/>
  <c r="R55" i="33"/>
  <c r="Q55" i="33"/>
  <c r="M55" i="33"/>
  <c r="L55" i="33"/>
  <c r="J55" i="33"/>
  <c r="I55" i="33"/>
  <c r="H55" i="33"/>
  <c r="X54" i="33"/>
  <c r="S54" i="33"/>
  <c r="R54" i="33"/>
  <c r="Q54" i="33"/>
  <c r="M54" i="33"/>
  <c r="L54" i="33"/>
  <c r="J54" i="33"/>
  <c r="I54" i="33"/>
  <c r="H54" i="33"/>
  <c r="X53" i="33"/>
  <c r="S53" i="33"/>
  <c r="S56" i="33" s="1"/>
  <c r="R53" i="33"/>
  <c r="Q53" i="33"/>
  <c r="M53" i="33"/>
  <c r="L53" i="33"/>
  <c r="J53" i="33"/>
  <c r="I53" i="33"/>
  <c r="H53" i="33"/>
  <c r="X52" i="33"/>
  <c r="S52" i="33"/>
  <c r="R52" i="33"/>
  <c r="Q52" i="33"/>
  <c r="M52" i="33"/>
  <c r="L52" i="33"/>
  <c r="J52" i="33"/>
  <c r="I52" i="33"/>
  <c r="H52" i="33"/>
  <c r="X51" i="33"/>
  <c r="X56" i="33" s="1"/>
  <c r="S51" i="33"/>
  <c r="R51" i="33"/>
  <c r="R56" i="33" s="1"/>
  <c r="Q51" i="33"/>
  <c r="Q56" i="33" s="1"/>
  <c r="M51" i="33"/>
  <c r="M56" i="33" s="1"/>
  <c r="L51" i="33"/>
  <c r="L56" i="33" s="1"/>
  <c r="J51" i="33"/>
  <c r="J56" i="33" s="1"/>
  <c r="I51" i="33"/>
  <c r="I56" i="33" s="1"/>
  <c r="H51" i="33"/>
  <c r="H56" i="33" s="1"/>
  <c r="Y50" i="33"/>
  <c r="U50" i="33"/>
  <c r="T50" i="33"/>
  <c r="P50" i="33"/>
  <c r="O50" i="33"/>
  <c r="N50" i="33"/>
  <c r="K50" i="33"/>
  <c r="H50" i="33"/>
  <c r="G50" i="33"/>
  <c r="X49" i="33"/>
  <c r="W49" i="33"/>
  <c r="S49" i="33"/>
  <c r="R49" i="33"/>
  <c r="Q49" i="33"/>
  <c r="M49" i="33"/>
  <c r="L49" i="33"/>
  <c r="J49" i="33"/>
  <c r="I49" i="33"/>
  <c r="H49" i="33"/>
  <c r="X48" i="33"/>
  <c r="W48" i="33"/>
  <c r="S48" i="33"/>
  <c r="R48" i="33"/>
  <c r="Q48" i="33"/>
  <c r="M48" i="33"/>
  <c r="L48" i="33"/>
  <c r="J48" i="33"/>
  <c r="I48" i="33"/>
  <c r="H48" i="33"/>
  <c r="X47" i="33"/>
  <c r="W47" i="33"/>
  <c r="S47" i="33"/>
  <c r="R47" i="33"/>
  <c r="Q47" i="33"/>
  <c r="M47" i="33"/>
  <c r="L47" i="33"/>
  <c r="J47" i="33"/>
  <c r="I47" i="33"/>
  <c r="H47" i="33"/>
  <c r="X46" i="33"/>
  <c r="W46" i="33"/>
  <c r="S46" i="33"/>
  <c r="R46" i="33"/>
  <c r="Q46" i="33"/>
  <c r="M46" i="33"/>
  <c r="L46" i="33"/>
  <c r="J46" i="33"/>
  <c r="I46" i="33"/>
  <c r="H46" i="33"/>
  <c r="X45" i="33"/>
  <c r="W45" i="33"/>
  <c r="S45" i="33"/>
  <c r="R45" i="33"/>
  <c r="Q45" i="33"/>
  <c r="M45" i="33"/>
  <c r="L45" i="33"/>
  <c r="L50" i="33" s="1"/>
  <c r="J45" i="33"/>
  <c r="I45" i="33"/>
  <c r="H45" i="33"/>
  <c r="X44" i="33"/>
  <c r="W44" i="33"/>
  <c r="S44" i="33"/>
  <c r="S50" i="33" s="1"/>
  <c r="R44" i="33"/>
  <c r="R50" i="33" s="1"/>
  <c r="Q44" i="33"/>
  <c r="Q50" i="33" s="1"/>
  <c r="M44" i="33"/>
  <c r="M50" i="33" s="1"/>
  <c r="L44" i="33"/>
  <c r="J44" i="33"/>
  <c r="J50" i="33" s="1"/>
  <c r="I44" i="33"/>
  <c r="I50" i="33" s="1"/>
  <c r="H44" i="33"/>
  <c r="U37" i="33"/>
  <c r="T37" i="33"/>
  <c r="P37" i="33"/>
  <c r="O37" i="33"/>
  <c r="N37" i="33"/>
  <c r="K37" i="33"/>
  <c r="G37" i="33"/>
  <c r="X36" i="33"/>
  <c r="S36" i="33"/>
  <c r="R36" i="33"/>
  <c r="Q36" i="33"/>
  <c r="M36" i="33"/>
  <c r="L36" i="33"/>
  <c r="J36" i="33"/>
  <c r="I36" i="33"/>
  <c r="H36" i="33"/>
  <c r="X35" i="33"/>
  <c r="S35" i="33"/>
  <c r="R35" i="33"/>
  <c r="Q35" i="33"/>
  <c r="M35" i="33"/>
  <c r="L35" i="33"/>
  <c r="J35" i="33"/>
  <c r="I35" i="33"/>
  <c r="H35" i="33"/>
  <c r="X34" i="33"/>
  <c r="S34" i="33"/>
  <c r="R34" i="33"/>
  <c r="Q34" i="33"/>
  <c r="M34" i="33"/>
  <c r="L34" i="33"/>
  <c r="J34" i="33"/>
  <c r="I34" i="33"/>
  <c r="H34" i="33"/>
  <c r="X33" i="33"/>
  <c r="S33" i="33"/>
  <c r="R33" i="33"/>
  <c r="Q33" i="33"/>
  <c r="M33" i="33"/>
  <c r="L33" i="33"/>
  <c r="J33" i="33"/>
  <c r="I33" i="33"/>
  <c r="H33" i="33"/>
  <c r="X32" i="33"/>
  <c r="S32" i="33"/>
  <c r="R32" i="33"/>
  <c r="Q32" i="33"/>
  <c r="M32" i="33"/>
  <c r="L32" i="33"/>
  <c r="J32" i="33"/>
  <c r="I32" i="33"/>
  <c r="H32" i="33"/>
  <c r="X31" i="33"/>
  <c r="S31" i="33"/>
  <c r="R31" i="33"/>
  <c r="Q31" i="33"/>
  <c r="M31" i="33"/>
  <c r="M37" i="33" s="1"/>
  <c r="L31" i="33"/>
  <c r="J31" i="33"/>
  <c r="I31" i="33"/>
  <c r="H31" i="33"/>
  <c r="X30" i="33"/>
  <c r="X37" i="33" s="1"/>
  <c r="X38" i="33" s="1"/>
  <c r="S30" i="33"/>
  <c r="S37" i="33" s="1"/>
  <c r="R30" i="33"/>
  <c r="R37" i="33" s="1"/>
  <c r="Q30" i="33"/>
  <c r="Q37" i="33" s="1"/>
  <c r="M30" i="33"/>
  <c r="L30" i="33"/>
  <c r="L37" i="33" s="1"/>
  <c r="J30" i="33"/>
  <c r="J37" i="33" s="1"/>
  <c r="L60" i="33" s="1"/>
  <c r="I30" i="33"/>
  <c r="I37" i="33" s="1"/>
  <c r="H30" i="33"/>
  <c r="H37" i="33" s="1"/>
  <c r="L58" i="33" s="1"/>
  <c r="U29" i="33"/>
  <c r="T29" i="33"/>
  <c r="P29" i="33"/>
  <c r="O29" i="33"/>
  <c r="N29" i="33"/>
  <c r="K29" i="33"/>
  <c r="G29" i="33"/>
  <c r="X28" i="33"/>
  <c r="S28" i="33"/>
  <c r="R28" i="33"/>
  <c r="Q28" i="33"/>
  <c r="M28" i="33"/>
  <c r="L28" i="33"/>
  <c r="J28" i="33"/>
  <c r="I28" i="33"/>
  <c r="H28" i="33"/>
  <c r="X27" i="33"/>
  <c r="S27" i="33"/>
  <c r="R27" i="33"/>
  <c r="Q27" i="33"/>
  <c r="M27" i="33"/>
  <c r="L27" i="33"/>
  <c r="J27" i="33"/>
  <c r="I27" i="33"/>
  <c r="H27" i="33"/>
  <c r="X26" i="33"/>
  <c r="S26" i="33"/>
  <c r="R26" i="33"/>
  <c r="Q26" i="33"/>
  <c r="M26" i="33"/>
  <c r="L26" i="33"/>
  <c r="J26" i="33"/>
  <c r="I26" i="33"/>
  <c r="H26" i="33"/>
  <c r="X25" i="33"/>
  <c r="S25" i="33"/>
  <c r="R25" i="33"/>
  <c r="Q25" i="33"/>
  <c r="M25" i="33"/>
  <c r="L25" i="33"/>
  <c r="J25" i="33"/>
  <c r="I25" i="33"/>
  <c r="H25" i="33"/>
  <c r="X24" i="33"/>
  <c r="S24" i="33"/>
  <c r="R24" i="33"/>
  <c r="Q24" i="33"/>
  <c r="M24" i="33"/>
  <c r="L24" i="33"/>
  <c r="J24" i="33"/>
  <c r="I24" i="33"/>
  <c r="H24" i="33"/>
  <c r="X23" i="33"/>
  <c r="S23" i="33"/>
  <c r="R23" i="33"/>
  <c r="Q23" i="33"/>
  <c r="M23" i="33"/>
  <c r="L23" i="33"/>
  <c r="J23" i="33"/>
  <c r="I23" i="33"/>
  <c r="H23" i="33"/>
  <c r="X22" i="33"/>
  <c r="S22" i="33"/>
  <c r="R22" i="33"/>
  <c r="Q22" i="33"/>
  <c r="M22" i="33"/>
  <c r="L22" i="33"/>
  <c r="J22" i="33"/>
  <c r="I22" i="33"/>
  <c r="H22" i="33"/>
  <c r="X21" i="33"/>
  <c r="S21" i="33"/>
  <c r="R21" i="33"/>
  <c r="Q21" i="33"/>
  <c r="M21" i="33"/>
  <c r="L21" i="33"/>
  <c r="J21" i="33"/>
  <c r="I21" i="33"/>
  <c r="H21" i="33"/>
  <c r="X20" i="33"/>
  <c r="S20" i="33"/>
  <c r="R20" i="33"/>
  <c r="Q20" i="33"/>
  <c r="M20" i="33"/>
  <c r="L20" i="33"/>
  <c r="J20" i="33"/>
  <c r="I20" i="33"/>
  <c r="H20" i="33"/>
  <c r="X19" i="33"/>
  <c r="S19" i="33"/>
  <c r="R19" i="33"/>
  <c r="Q19" i="33"/>
  <c r="M19" i="33"/>
  <c r="L19" i="33"/>
  <c r="J19" i="33"/>
  <c r="I19" i="33"/>
  <c r="H19" i="33"/>
  <c r="X18" i="33"/>
  <c r="S18" i="33"/>
  <c r="R18" i="33"/>
  <c r="Q18" i="33"/>
  <c r="M18" i="33"/>
  <c r="L18" i="33"/>
  <c r="J18" i="33"/>
  <c r="I18" i="33"/>
  <c r="H18" i="33"/>
  <c r="X17" i="33"/>
  <c r="S17" i="33"/>
  <c r="R17" i="33"/>
  <c r="Q17" i="33"/>
  <c r="M17" i="33"/>
  <c r="L17" i="33"/>
  <c r="J17" i="33"/>
  <c r="I17" i="33"/>
  <c r="H17" i="33"/>
  <c r="X16" i="33"/>
  <c r="S16" i="33"/>
  <c r="R16" i="33"/>
  <c r="Q16" i="33"/>
  <c r="M16" i="33"/>
  <c r="L16" i="33"/>
  <c r="J16" i="33"/>
  <c r="I16" i="33"/>
  <c r="H16" i="33"/>
  <c r="X15" i="33"/>
  <c r="S15" i="33"/>
  <c r="R15" i="33"/>
  <c r="Q15" i="33"/>
  <c r="M15" i="33"/>
  <c r="L15" i="33"/>
  <c r="J15" i="33"/>
  <c r="I15" i="33"/>
  <c r="H15" i="33"/>
  <c r="X14" i="33"/>
  <c r="S14" i="33"/>
  <c r="R14" i="33"/>
  <c r="Q14" i="33"/>
  <c r="M14" i="33"/>
  <c r="L14" i="33"/>
  <c r="J14" i="33"/>
  <c r="I14" i="33"/>
  <c r="H14" i="33"/>
  <c r="X13" i="33"/>
  <c r="S13" i="33"/>
  <c r="R13" i="33"/>
  <c r="Q13" i="33"/>
  <c r="M13" i="33"/>
  <c r="L13" i="33"/>
  <c r="J13" i="33"/>
  <c r="I13" i="33"/>
  <c r="H13" i="33"/>
  <c r="X12" i="33"/>
  <c r="S12" i="33"/>
  <c r="R12" i="33"/>
  <c r="Q12" i="33"/>
  <c r="M12" i="33"/>
  <c r="L12" i="33"/>
  <c r="J12" i="33"/>
  <c r="I12" i="33"/>
  <c r="H12" i="33"/>
  <c r="X11" i="33"/>
  <c r="S11" i="33"/>
  <c r="R11" i="33"/>
  <c r="Q11" i="33"/>
  <c r="M11" i="33"/>
  <c r="L11" i="33"/>
  <c r="J11" i="33"/>
  <c r="I11" i="33"/>
  <c r="H11" i="33"/>
  <c r="X10" i="33"/>
  <c r="S10" i="33"/>
  <c r="R10" i="33"/>
  <c r="Q10" i="33"/>
  <c r="M10" i="33"/>
  <c r="L10" i="33"/>
  <c r="J10" i="33"/>
  <c r="I10" i="33"/>
  <c r="H10" i="33"/>
  <c r="X9" i="33"/>
  <c r="S9" i="33"/>
  <c r="R9" i="33"/>
  <c r="Q9" i="33"/>
  <c r="Q29" i="33" s="1"/>
  <c r="M9" i="33"/>
  <c r="L9" i="33"/>
  <c r="J9" i="33"/>
  <c r="I9" i="33"/>
  <c r="I29" i="33" s="1"/>
  <c r="H9" i="33"/>
  <c r="Y56" i="32"/>
  <c r="U56" i="32"/>
  <c r="T56" i="32"/>
  <c r="P56" i="32"/>
  <c r="O56" i="32"/>
  <c r="N56" i="32"/>
  <c r="K56" i="32"/>
  <c r="G56" i="32"/>
  <c r="X55" i="32"/>
  <c r="S55" i="32"/>
  <c r="R55" i="32"/>
  <c r="Q55" i="32"/>
  <c r="M55" i="32"/>
  <c r="L55" i="32"/>
  <c r="J55" i="32"/>
  <c r="I55" i="32"/>
  <c r="H55" i="32"/>
  <c r="X54" i="32"/>
  <c r="S54" i="32"/>
  <c r="R54" i="32"/>
  <c r="Q54" i="32"/>
  <c r="M54" i="32"/>
  <c r="L54" i="32"/>
  <c r="J54" i="32"/>
  <c r="I54" i="32"/>
  <c r="H54" i="32"/>
  <c r="X53" i="32"/>
  <c r="S53" i="32"/>
  <c r="S56" i="32" s="1"/>
  <c r="R53" i="32"/>
  <c r="Q53" i="32"/>
  <c r="M53" i="32"/>
  <c r="L53" i="32"/>
  <c r="J53" i="32"/>
  <c r="I53" i="32"/>
  <c r="H53" i="32"/>
  <c r="X52" i="32"/>
  <c r="S52" i="32"/>
  <c r="R52" i="32"/>
  <c r="Q52" i="32"/>
  <c r="M52" i="32"/>
  <c r="M56" i="32" s="1"/>
  <c r="L52" i="32"/>
  <c r="J52" i="32"/>
  <c r="I52" i="32"/>
  <c r="H52" i="32"/>
  <c r="X51" i="32"/>
  <c r="X56" i="32" s="1"/>
  <c r="S51" i="32"/>
  <c r="R51" i="32"/>
  <c r="R56" i="32" s="1"/>
  <c r="Q51" i="32"/>
  <c r="Q56" i="32" s="1"/>
  <c r="M51" i="32"/>
  <c r="L51" i="32"/>
  <c r="L56" i="32" s="1"/>
  <c r="J51" i="32"/>
  <c r="J56" i="32" s="1"/>
  <c r="I51" i="32"/>
  <c r="I56" i="32" s="1"/>
  <c r="W59" i="32" s="1"/>
  <c r="H51" i="32"/>
  <c r="H56" i="32" s="1"/>
  <c r="Y50" i="32"/>
  <c r="U50" i="32"/>
  <c r="T50" i="32"/>
  <c r="R50" i="32"/>
  <c r="P50" i="32"/>
  <c r="O50" i="32"/>
  <c r="N50" i="32"/>
  <c r="K50" i="32"/>
  <c r="J50" i="32"/>
  <c r="H50" i="32"/>
  <c r="G50" i="32"/>
  <c r="X49" i="32"/>
  <c r="W49" i="32"/>
  <c r="S49" i="32"/>
  <c r="R49" i="32"/>
  <c r="Q49" i="32"/>
  <c r="M49" i="32"/>
  <c r="L49" i="32"/>
  <c r="J49" i="32"/>
  <c r="I49" i="32"/>
  <c r="H49" i="32"/>
  <c r="X48" i="32"/>
  <c r="W48" i="32"/>
  <c r="S48" i="32"/>
  <c r="R48" i="32"/>
  <c r="Q48" i="32"/>
  <c r="M48" i="32"/>
  <c r="L48" i="32"/>
  <c r="J48" i="32"/>
  <c r="I48" i="32"/>
  <c r="H48" i="32"/>
  <c r="X47" i="32"/>
  <c r="W47" i="32"/>
  <c r="S47" i="32"/>
  <c r="R47" i="32"/>
  <c r="Q47" i="32"/>
  <c r="M47" i="32"/>
  <c r="L47" i="32"/>
  <c r="J47" i="32"/>
  <c r="I47" i="32"/>
  <c r="H47" i="32"/>
  <c r="X46" i="32"/>
  <c r="W46" i="32"/>
  <c r="S46" i="32"/>
  <c r="R46" i="32"/>
  <c r="Q46" i="32"/>
  <c r="M46" i="32"/>
  <c r="L46" i="32"/>
  <c r="J46" i="32"/>
  <c r="I46" i="32"/>
  <c r="H46" i="32"/>
  <c r="X45" i="32"/>
  <c r="W45" i="32"/>
  <c r="S45" i="32"/>
  <c r="R45" i="32"/>
  <c r="Q45" i="32"/>
  <c r="M45" i="32"/>
  <c r="L45" i="32"/>
  <c r="L50" i="32" s="1"/>
  <c r="J45" i="32"/>
  <c r="I45" i="32"/>
  <c r="H45" i="32"/>
  <c r="X44" i="32"/>
  <c r="W44" i="32"/>
  <c r="S44" i="32"/>
  <c r="S50" i="32" s="1"/>
  <c r="R44" i="32"/>
  <c r="Q44" i="32"/>
  <c r="Q50" i="32" s="1"/>
  <c r="M44" i="32"/>
  <c r="M50" i="32" s="1"/>
  <c r="L44" i="32"/>
  <c r="J44" i="32"/>
  <c r="I44" i="32"/>
  <c r="I50" i="32" s="1"/>
  <c r="H44" i="32"/>
  <c r="U37" i="32"/>
  <c r="T37" i="32"/>
  <c r="P37" i="32"/>
  <c r="O37" i="32"/>
  <c r="N37" i="32"/>
  <c r="K37" i="32"/>
  <c r="G37" i="32"/>
  <c r="X36" i="32"/>
  <c r="S36" i="32"/>
  <c r="R36" i="32"/>
  <c r="Q36" i="32"/>
  <c r="M36" i="32"/>
  <c r="L36" i="32"/>
  <c r="J36" i="32"/>
  <c r="I36" i="32"/>
  <c r="H36" i="32"/>
  <c r="X35" i="32"/>
  <c r="S35" i="32"/>
  <c r="R35" i="32"/>
  <c r="Q35" i="32"/>
  <c r="M35" i="32"/>
  <c r="L35" i="32"/>
  <c r="J35" i="32"/>
  <c r="I35" i="32"/>
  <c r="H35" i="32"/>
  <c r="X34" i="32"/>
  <c r="S34" i="32"/>
  <c r="R34" i="32"/>
  <c r="Q34" i="32"/>
  <c r="M34" i="32"/>
  <c r="L34" i="32"/>
  <c r="J34" i="32"/>
  <c r="I34" i="32"/>
  <c r="H34" i="32"/>
  <c r="X33" i="32"/>
  <c r="S33" i="32"/>
  <c r="R33" i="32"/>
  <c r="Q33" i="32"/>
  <c r="M33" i="32"/>
  <c r="L33" i="32"/>
  <c r="J33" i="32"/>
  <c r="I33" i="32"/>
  <c r="H33" i="32"/>
  <c r="X32" i="32"/>
  <c r="S32" i="32"/>
  <c r="R32" i="32"/>
  <c r="Q32" i="32"/>
  <c r="M32" i="32"/>
  <c r="L32" i="32"/>
  <c r="J32" i="32"/>
  <c r="I32" i="32"/>
  <c r="H32" i="32"/>
  <c r="X31" i="32"/>
  <c r="S31" i="32"/>
  <c r="R31" i="32"/>
  <c r="Q31" i="32"/>
  <c r="M31" i="32"/>
  <c r="M37" i="32" s="1"/>
  <c r="L31" i="32"/>
  <c r="J31" i="32"/>
  <c r="I31" i="32"/>
  <c r="H31" i="32"/>
  <c r="X30" i="32"/>
  <c r="X37" i="32" s="1"/>
  <c r="X38" i="32" s="1"/>
  <c r="S30" i="32"/>
  <c r="S37" i="32" s="1"/>
  <c r="R30" i="32"/>
  <c r="R37" i="32" s="1"/>
  <c r="Q30" i="32"/>
  <c r="Q37" i="32" s="1"/>
  <c r="M30" i="32"/>
  <c r="L30" i="32"/>
  <c r="L37" i="32" s="1"/>
  <c r="J30" i="32"/>
  <c r="J37" i="32" s="1"/>
  <c r="I30" i="32"/>
  <c r="I37" i="32" s="1"/>
  <c r="L59" i="32" s="1"/>
  <c r="H30" i="32"/>
  <c r="H37" i="32" s="1"/>
  <c r="U29" i="32"/>
  <c r="T29" i="32"/>
  <c r="P29" i="32"/>
  <c r="O29" i="32"/>
  <c r="N29" i="32"/>
  <c r="K29" i="32"/>
  <c r="G29" i="32"/>
  <c r="X28" i="32"/>
  <c r="S28" i="32"/>
  <c r="R28" i="32"/>
  <c r="Q28" i="32"/>
  <c r="M28" i="32"/>
  <c r="L28" i="32"/>
  <c r="J28" i="32"/>
  <c r="I28" i="32"/>
  <c r="H28" i="32"/>
  <c r="X27" i="32"/>
  <c r="S27" i="32"/>
  <c r="R27" i="32"/>
  <c r="Q27" i="32"/>
  <c r="M27" i="32"/>
  <c r="L27" i="32"/>
  <c r="J27" i="32"/>
  <c r="I27" i="32"/>
  <c r="H27" i="32"/>
  <c r="X26" i="32"/>
  <c r="S26" i="32"/>
  <c r="R26" i="32"/>
  <c r="Q26" i="32"/>
  <c r="M26" i="32"/>
  <c r="L26" i="32"/>
  <c r="J26" i="32"/>
  <c r="I26" i="32"/>
  <c r="H26" i="32"/>
  <c r="X25" i="32"/>
  <c r="S25" i="32"/>
  <c r="R25" i="32"/>
  <c r="Q25" i="32"/>
  <c r="M25" i="32"/>
  <c r="L25" i="32"/>
  <c r="J25" i="32"/>
  <c r="I25" i="32"/>
  <c r="H25" i="32"/>
  <c r="X24" i="32"/>
  <c r="S24" i="32"/>
  <c r="R24" i="32"/>
  <c r="Q24" i="32"/>
  <c r="M24" i="32"/>
  <c r="L24" i="32"/>
  <c r="J24" i="32"/>
  <c r="I24" i="32"/>
  <c r="H24" i="32"/>
  <c r="X23" i="32"/>
  <c r="S23" i="32"/>
  <c r="R23" i="32"/>
  <c r="Q23" i="32"/>
  <c r="M23" i="32"/>
  <c r="L23" i="32"/>
  <c r="J23" i="32"/>
  <c r="I23" i="32"/>
  <c r="H23" i="32"/>
  <c r="X22" i="32"/>
  <c r="S22" i="32"/>
  <c r="R22" i="32"/>
  <c r="Q22" i="32"/>
  <c r="M22" i="32"/>
  <c r="L22" i="32"/>
  <c r="J22" i="32"/>
  <c r="I22" i="32"/>
  <c r="H22" i="32"/>
  <c r="X21" i="32"/>
  <c r="S21" i="32"/>
  <c r="R21" i="32"/>
  <c r="Q21" i="32"/>
  <c r="M21" i="32"/>
  <c r="L21" i="32"/>
  <c r="J21" i="32"/>
  <c r="I21" i="32"/>
  <c r="H21" i="32"/>
  <c r="X20" i="32"/>
  <c r="S20" i="32"/>
  <c r="R20" i="32"/>
  <c r="Q20" i="32"/>
  <c r="M20" i="32"/>
  <c r="L20" i="32"/>
  <c r="J20" i="32"/>
  <c r="I20" i="32"/>
  <c r="H20" i="32"/>
  <c r="X19" i="32"/>
  <c r="S19" i="32"/>
  <c r="R19" i="32"/>
  <c r="Q19" i="32"/>
  <c r="M19" i="32"/>
  <c r="L19" i="32"/>
  <c r="J19" i="32"/>
  <c r="I19" i="32"/>
  <c r="H19" i="32"/>
  <c r="X18" i="32"/>
  <c r="S18" i="32"/>
  <c r="R18" i="32"/>
  <c r="Q18" i="32"/>
  <c r="M18" i="32"/>
  <c r="L18" i="32"/>
  <c r="J18" i="32"/>
  <c r="I18" i="32"/>
  <c r="H18" i="32"/>
  <c r="X17" i="32"/>
  <c r="S17" i="32"/>
  <c r="R17" i="32"/>
  <c r="Q17" i="32"/>
  <c r="M17" i="32"/>
  <c r="L17" i="32"/>
  <c r="J17" i="32"/>
  <c r="I17" i="32"/>
  <c r="H17" i="32"/>
  <c r="X16" i="32"/>
  <c r="S16" i="32"/>
  <c r="R16" i="32"/>
  <c r="Q16" i="32"/>
  <c r="M16" i="32"/>
  <c r="L16" i="32"/>
  <c r="J16" i="32"/>
  <c r="I16" i="32"/>
  <c r="H16" i="32"/>
  <c r="X15" i="32"/>
  <c r="S15" i="32"/>
  <c r="R15" i="32"/>
  <c r="Q15" i="32"/>
  <c r="M15" i="32"/>
  <c r="L15" i="32"/>
  <c r="J15" i="32"/>
  <c r="I15" i="32"/>
  <c r="H15" i="32"/>
  <c r="X14" i="32"/>
  <c r="S14" i="32"/>
  <c r="R14" i="32"/>
  <c r="Q14" i="32"/>
  <c r="M14" i="32"/>
  <c r="L14" i="32"/>
  <c r="J14" i="32"/>
  <c r="I14" i="32"/>
  <c r="H14" i="32"/>
  <c r="X13" i="32"/>
  <c r="S13" i="32"/>
  <c r="R13" i="32"/>
  <c r="Q13" i="32"/>
  <c r="M13" i="32"/>
  <c r="L13" i="32"/>
  <c r="J13" i="32"/>
  <c r="I13" i="32"/>
  <c r="H13" i="32"/>
  <c r="X12" i="32"/>
  <c r="S12" i="32"/>
  <c r="R12" i="32"/>
  <c r="Q12" i="32"/>
  <c r="M12" i="32"/>
  <c r="L12" i="32"/>
  <c r="J12" i="32"/>
  <c r="I12" i="32"/>
  <c r="H12" i="32"/>
  <c r="X11" i="32"/>
  <c r="S11" i="32"/>
  <c r="R11" i="32"/>
  <c r="Q11" i="32"/>
  <c r="M11" i="32"/>
  <c r="L11" i="32"/>
  <c r="J11" i="32"/>
  <c r="I11" i="32"/>
  <c r="H11" i="32"/>
  <c r="X10" i="32"/>
  <c r="S10" i="32"/>
  <c r="S29" i="32" s="1"/>
  <c r="R10" i="32"/>
  <c r="Q10" i="32"/>
  <c r="Q29" i="32" s="1"/>
  <c r="M10" i="32"/>
  <c r="L10" i="32"/>
  <c r="L29" i="32" s="1"/>
  <c r="J10" i="32"/>
  <c r="I10" i="32"/>
  <c r="I29" i="32" s="1"/>
  <c r="H10" i="32"/>
  <c r="X9" i="32"/>
  <c r="S9" i="32"/>
  <c r="R9" i="32"/>
  <c r="R29" i="32" s="1"/>
  <c r="Q9" i="32"/>
  <c r="M9" i="32"/>
  <c r="M29" i="32" s="1"/>
  <c r="L9" i="32"/>
  <c r="J9" i="32"/>
  <c r="J29" i="32" s="1"/>
  <c r="I9" i="32"/>
  <c r="H9" i="32"/>
  <c r="H29" i="32" s="1"/>
  <c r="H58" i="32" s="1"/>
  <c r="Y56" i="31"/>
  <c r="U56" i="31"/>
  <c r="T56" i="31"/>
  <c r="P56" i="31"/>
  <c r="O56" i="31"/>
  <c r="N56" i="31"/>
  <c r="K56" i="31"/>
  <c r="G56" i="31"/>
  <c r="X55" i="31"/>
  <c r="S55" i="31"/>
  <c r="R55" i="31"/>
  <c r="Q55" i="31"/>
  <c r="M55" i="31"/>
  <c r="L55" i="31"/>
  <c r="J55" i="31"/>
  <c r="I55" i="31"/>
  <c r="H55" i="31"/>
  <c r="X54" i="31"/>
  <c r="S54" i="31"/>
  <c r="R54" i="31"/>
  <c r="Q54" i="31"/>
  <c r="M54" i="31"/>
  <c r="L54" i="31"/>
  <c r="J54" i="31"/>
  <c r="I54" i="31"/>
  <c r="H54" i="31"/>
  <c r="X53" i="31"/>
  <c r="S53" i="31"/>
  <c r="S56" i="31" s="1"/>
  <c r="R53" i="31"/>
  <c r="Q53" i="31"/>
  <c r="M53" i="31"/>
  <c r="L53" i="31"/>
  <c r="L56" i="31" s="1"/>
  <c r="J53" i="31"/>
  <c r="I53" i="31"/>
  <c r="H53" i="31"/>
  <c r="X52" i="31"/>
  <c r="S52" i="31"/>
  <c r="R52" i="31"/>
  <c r="Q52" i="31"/>
  <c r="M52" i="31"/>
  <c r="L52" i="31"/>
  <c r="J52" i="31"/>
  <c r="I52" i="31"/>
  <c r="H52" i="31"/>
  <c r="H56" i="31" s="1"/>
  <c r="X51" i="31"/>
  <c r="X56" i="31" s="1"/>
  <c r="S51" i="31"/>
  <c r="R51" i="31"/>
  <c r="R56" i="31" s="1"/>
  <c r="Q51" i="31"/>
  <c r="Q56" i="31" s="1"/>
  <c r="M51" i="31"/>
  <c r="M56" i="31" s="1"/>
  <c r="L51" i="31"/>
  <c r="J51" i="31"/>
  <c r="J56" i="31" s="1"/>
  <c r="I51" i="31"/>
  <c r="I56" i="31" s="1"/>
  <c r="W59" i="31" s="1"/>
  <c r="H51" i="31"/>
  <c r="Y50" i="31"/>
  <c r="U50" i="31"/>
  <c r="T50" i="31"/>
  <c r="P50" i="31"/>
  <c r="O50" i="31"/>
  <c r="N50" i="31"/>
  <c r="K50" i="31"/>
  <c r="H50" i="31"/>
  <c r="U58" i="31" s="1"/>
  <c r="G50" i="31"/>
  <c r="W49" i="31"/>
  <c r="X49" i="31" s="1"/>
  <c r="S49" i="31"/>
  <c r="R49" i="31"/>
  <c r="Q49" i="31"/>
  <c r="M49" i="31"/>
  <c r="L49" i="31"/>
  <c r="J49" i="31"/>
  <c r="I49" i="31"/>
  <c r="H49" i="31"/>
  <c r="X48" i="31"/>
  <c r="W48" i="31"/>
  <c r="S48" i="31"/>
  <c r="R48" i="31"/>
  <c r="Q48" i="31"/>
  <c r="M48" i="31"/>
  <c r="L48" i="31"/>
  <c r="J48" i="31"/>
  <c r="I48" i="31"/>
  <c r="H48" i="31"/>
  <c r="W47" i="31"/>
  <c r="X47" i="31" s="1"/>
  <c r="S47" i="31"/>
  <c r="R47" i="31"/>
  <c r="Q47" i="31"/>
  <c r="M47" i="31"/>
  <c r="L47" i="31"/>
  <c r="J47" i="31"/>
  <c r="I47" i="31"/>
  <c r="H47" i="31"/>
  <c r="X46" i="31"/>
  <c r="W46" i="31"/>
  <c r="S46" i="31"/>
  <c r="R46" i="31"/>
  <c r="Q46" i="31"/>
  <c r="M46" i="31"/>
  <c r="L46" i="31"/>
  <c r="J46" i="31"/>
  <c r="I46" i="31"/>
  <c r="H46" i="31"/>
  <c r="W45" i="31"/>
  <c r="X45" i="31" s="1"/>
  <c r="S45" i="31"/>
  <c r="R45" i="31"/>
  <c r="Q45" i="31"/>
  <c r="M45" i="31"/>
  <c r="M50" i="31" s="1"/>
  <c r="L45" i="31"/>
  <c r="L50" i="31" s="1"/>
  <c r="J45" i="31"/>
  <c r="I45" i="31"/>
  <c r="H45" i="31"/>
  <c r="X44" i="31"/>
  <c r="W44" i="31"/>
  <c r="S44" i="31"/>
  <c r="S50" i="31" s="1"/>
  <c r="R44" i="31"/>
  <c r="R50" i="31" s="1"/>
  <c r="Q44" i="31"/>
  <c r="Q50" i="31" s="1"/>
  <c r="M44" i="31"/>
  <c r="L44" i="31"/>
  <c r="J44" i="31"/>
  <c r="J50" i="31" s="1"/>
  <c r="I44" i="31"/>
  <c r="I50" i="31" s="1"/>
  <c r="H44" i="31"/>
  <c r="U37" i="31"/>
  <c r="T37" i="31"/>
  <c r="P37" i="31"/>
  <c r="O37" i="31"/>
  <c r="N37" i="31"/>
  <c r="K37" i="31"/>
  <c r="G37" i="31"/>
  <c r="X36" i="31"/>
  <c r="S36" i="31"/>
  <c r="R36" i="31"/>
  <c r="Q36" i="31"/>
  <c r="M36" i="31"/>
  <c r="L36" i="31"/>
  <c r="J36" i="31"/>
  <c r="I36" i="31"/>
  <c r="H36" i="31"/>
  <c r="X35" i="31"/>
  <c r="S35" i="31"/>
  <c r="R35" i="31"/>
  <c r="Q35" i="31"/>
  <c r="M35" i="31"/>
  <c r="L35" i="31"/>
  <c r="J35" i="31"/>
  <c r="I35" i="31"/>
  <c r="H35" i="31"/>
  <c r="X34" i="31"/>
  <c r="S34" i="31"/>
  <c r="R34" i="31"/>
  <c r="Q34" i="31"/>
  <c r="M34" i="31"/>
  <c r="L34" i="31"/>
  <c r="J34" i="31"/>
  <c r="I34" i="31"/>
  <c r="H34" i="31"/>
  <c r="X33" i="31"/>
  <c r="S33" i="31"/>
  <c r="R33" i="31"/>
  <c r="Q33" i="31"/>
  <c r="M33" i="31"/>
  <c r="L33" i="31"/>
  <c r="J33" i="31"/>
  <c r="I33" i="31"/>
  <c r="H33" i="31"/>
  <c r="X32" i="31"/>
  <c r="S32" i="31"/>
  <c r="R32" i="31"/>
  <c r="Q32" i="31"/>
  <c r="M32" i="31"/>
  <c r="L32" i="31"/>
  <c r="J32" i="31"/>
  <c r="I32" i="31"/>
  <c r="H32" i="31"/>
  <c r="X31" i="31"/>
  <c r="X37" i="31" s="1"/>
  <c r="X38" i="31" s="1"/>
  <c r="S31" i="31"/>
  <c r="R31" i="31"/>
  <c r="Q31" i="31"/>
  <c r="M31" i="31"/>
  <c r="M37" i="31" s="1"/>
  <c r="L31" i="31"/>
  <c r="J31" i="31"/>
  <c r="I31" i="31"/>
  <c r="H31" i="31"/>
  <c r="X30" i="31"/>
  <c r="S30" i="31"/>
  <c r="S37" i="31" s="1"/>
  <c r="R30" i="31"/>
  <c r="R37" i="31" s="1"/>
  <c r="Q30" i="31"/>
  <c r="Q37" i="31" s="1"/>
  <c r="M30" i="31"/>
  <c r="L30" i="31"/>
  <c r="L37" i="31" s="1"/>
  <c r="J30" i="31"/>
  <c r="J37" i="31" s="1"/>
  <c r="I30" i="31"/>
  <c r="I37" i="31" s="1"/>
  <c r="L59" i="31" s="1"/>
  <c r="H30" i="31"/>
  <c r="H37" i="31" s="1"/>
  <c r="U29" i="31"/>
  <c r="T29" i="31"/>
  <c r="P29" i="31"/>
  <c r="O29" i="31"/>
  <c r="N29" i="31"/>
  <c r="K29" i="31"/>
  <c r="G29" i="31"/>
  <c r="X28" i="31"/>
  <c r="S28" i="31"/>
  <c r="R28" i="31"/>
  <c r="Q28" i="31"/>
  <c r="M28" i="31"/>
  <c r="L28" i="31"/>
  <c r="J28" i="31"/>
  <c r="I28" i="31"/>
  <c r="H28" i="31"/>
  <c r="X27" i="31"/>
  <c r="S27" i="31"/>
  <c r="R27" i="31"/>
  <c r="Q27" i="31"/>
  <c r="M27" i="31"/>
  <c r="L27" i="31"/>
  <c r="J27" i="31"/>
  <c r="I27" i="31"/>
  <c r="H27" i="31"/>
  <c r="X26" i="31"/>
  <c r="S26" i="31"/>
  <c r="R26" i="31"/>
  <c r="Q26" i="31"/>
  <c r="M26" i="31"/>
  <c r="L26" i="31"/>
  <c r="J26" i="31"/>
  <c r="I26" i="31"/>
  <c r="H26" i="31"/>
  <c r="X25" i="31"/>
  <c r="S25" i="31"/>
  <c r="R25" i="31"/>
  <c r="Q25" i="31"/>
  <c r="M25" i="31"/>
  <c r="L25" i="31"/>
  <c r="J25" i="31"/>
  <c r="I25" i="31"/>
  <c r="H25" i="31"/>
  <c r="X24" i="31"/>
  <c r="S24" i="31"/>
  <c r="R24" i="31"/>
  <c r="Q24" i="31"/>
  <c r="M24" i="31"/>
  <c r="L24" i="31"/>
  <c r="J24" i="31"/>
  <c r="I24" i="31"/>
  <c r="H24" i="31"/>
  <c r="X23" i="31"/>
  <c r="S23" i="31"/>
  <c r="R23" i="31"/>
  <c r="Q23" i="31"/>
  <c r="M23" i="31"/>
  <c r="L23" i="31"/>
  <c r="J23" i="31"/>
  <c r="I23" i="31"/>
  <c r="H23" i="31"/>
  <c r="X22" i="31"/>
  <c r="S22" i="31"/>
  <c r="R22" i="31"/>
  <c r="Q22" i="31"/>
  <c r="M22" i="31"/>
  <c r="L22" i="31"/>
  <c r="J22" i="31"/>
  <c r="I22" i="31"/>
  <c r="H22" i="31"/>
  <c r="X21" i="31"/>
  <c r="S21" i="31"/>
  <c r="R21" i="31"/>
  <c r="Q21" i="31"/>
  <c r="M21" i="31"/>
  <c r="L21" i="31"/>
  <c r="J21" i="31"/>
  <c r="I21" i="31"/>
  <c r="H21" i="31"/>
  <c r="X20" i="31"/>
  <c r="S20" i="31"/>
  <c r="R20" i="31"/>
  <c r="Q20" i="31"/>
  <c r="M20" i="31"/>
  <c r="L20" i="31"/>
  <c r="J20" i="31"/>
  <c r="I20" i="31"/>
  <c r="H20" i="31"/>
  <c r="X19" i="31"/>
  <c r="S19" i="31"/>
  <c r="R19" i="31"/>
  <c r="Q19" i="31"/>
  <c r="M19" i="31"/>
  <c r="L19" i="31"/>
  <c r="J19" i="31"/>
  <c r="I19" i="31"/>
  <c r="H19" i="31"/>
  <c r="X18" i="31"/>
  <c r="S18" i="31"/>
  <c r="R18" i="31"/>
  <c r="Q18" i="31"/>
  <c r="M18" i="31"/>
  <c r="L18" i="31"/>
  <c r="J18" i="31"/>
  <c r="I18" i="31"/>
  <c r="H18" i="31"/>
  <c r="X17" i="31"/>
  <c r="S17" i="31"/>
  <c r="R17" i="31"/>
  <c r="Q17" i="31"/>
  <c r="M17" i="31"/>
  <c r="L17" i="31"/>
  <c r="J17" i="31"/>
  <c r="I17" i="31"/>
  <c r="H17" i="31"/>
  <c r="X16" i="31"/>
  <c r="S16" i="31"/>
  <c r="R16" i="31"/>
  <c r="Q16" i="31"/>
  <c r="M16" i="31"/>
  <c r="L16" i="31"/>
  <c r="J16" i="31"/>
  <c r="I16" i="31"/>
  <c r="H16" i="31"/>
  <c r="X15" i="31"/>
  <c r="S15" i="31"/>
  <c r="R15" i="31"/>
  <c r="Q15" i="31"/>
  <c r="M15" i="31"/>
  <c r="L15" i="31"/>
  <c r="J15" i="31"/>
  <c r="I15" i="31"/>
  <c r="H15" i="31"/>
  <c r="X14" i="31"/>
  <c r="S14" i="31"/>
  <c r="R14" i="31"/>
  <c r="Q14" i="31"/>
  <c r="M14" i="31"/>
  <c r="L14" i="31"/>
  <c r="J14" i="31"/>
  <c r="I14" i="31"/>
  <c r="H14" i="31"/>
  <c r="X13" i="31"/>
  <c r="S13" i="31"/>
  <c r="R13" i="31"/>
  <c r="Q13" i="31"/>
  <c r="M13" i="31"/>
  <c r="L13" i="31"/>
  <c r="J13" i="31"/>
  <c r="I13" i="31"/>
  <c r="H13" i="31"/>
  <c r="X12" i="31"/>
  <c r="S12" i="31"/>
  <c r="R12" i="31"/>
  <c r="Q12" i="31"/>
  <c r="M12" i="31"/>
  <c r="L12" i="31"/>
  <c r="J12" i="31"/>
  <c r="I12" i="31"/>
  <c r="H12" i="31"/>
  <c r="X11" i="31"/>
  <c r="S11" i="31"/>
  <c r="R11" i="31"/>
  <c r="Q11" i="31"/>
  <c r="M11" i="31"/>
  <c r="L11" i="31"/>
  <c r="J11" i="31"/>
  <c r="I11" i="31"/>
  <c r="H11" i="31"/>
  <c r="X10" i="31"/>
  <c r="S10" i="31"/>
  <c r="S29" i="31" s="1"/>
  <c r="R10" i="31"/>
  <c r="Q10" i="31"/>
  <c r="M10" i="31"/>
  <c r="L10" i="31"/>
  <c r="L29" i="31" s="1"/>
  <c r="J10" i="31"/>
  <c r="I10" i="31"/>
  <c r="H10" i="31"/>
  <c r="X9" i="31"/>
  <c r="S9" i="31"/>
  <c r="R9" i="31"/>
  <c r="R29" i="31" s="1"/>
  <c r="Q9" i="31"/>
  <c r="Q29" i="31" s="1"/>
  <c r="M9" i="31"/>
  <c r="M29" i="31" s="1"/>
  <c r="L9" i="31"/>
  <c r="J9" i="31"/>
  <c r="J29" i="31" s="1"/>
  <c r="I9" i="31"/>
  <c r="I29" i="31" s="1"/>
  <c r="H9" i="31"/>
  <c r="H29" i="31" s="1"/>
  <c r="H58" i="31" s="1"/>
  <c r="Y56" i="29"/>
  <c r="X56" i="29"/>
  <c r="U56" i="29"/>
  <c r="T56" i="29"/>
  <c r="S56" i="29"/>
  <c r="R56" i="29"/>
  <c r="Q56" i="29"/>
  <c r="P56" i="29"/>
  <c r="O56" i="29"/>
  <c r="N56" i="29"/>
  <c r="M56" i="29"/>
  <c r="L56" i="29"/>
  <c r="K56" i="29"/>
  <c r="J56" i="29"/>
  <c r="W60" i="29" s="1"/>
  <c r="I56" i="29"/>
  <c r="W59" i="29" s="1"/>
  <c r="H56" i="29"/>
  <c r="W58" i="29" s="1"/>
  <c r="W61" i="29" s="1"/>
  <c r="G56" i="29"/>
  <c r="X55" i="29"/>
  <c r="S55" i="29"/>
  <c r="R55" i="29"/>
  <c r="Q55" i="29"/>
  <c r="M55" i="29"/>
  <c r="L55" i="29"/>
  <c r="J55" i="29"/>
  <c r="I55" i="29"/>
  <c r="H55" i="29"/>
  <c r="X54" i="29"/>
  <c r="S54" i="29"/>
  <c r="R54" i="29"/>
  <c r="Q54" i="29"/>
  <c r="M54" i="29"/>
  <c r="L54" i="29"/>
  <c r="J54" i="29"/>
  <c r="I54" i="29"/>
  <c r="H54" i="29"/>
  <c r="X53" i="29"/>
  <c r="S53" i="29"/>
  <c r="R53" i="29"/>
  <c r="Q53" i="29"/>
  <c r="M53" i="29"/>
  <c r="L53" i="29"/>
  <c r="J53" i="29"/>
  <c r="I53" i="29"/>
  <c r="H53" i="29"/>
  <c r="X52" i="29"/>
  <c r="S52" i="29"/>
  <c r="R52" i="29"/>
  <c r="Q52" i="29"/>
  <c r="M52" i="29"/>
  <c r="L52" i="29"/>
  <c r="J52" i="29"/>
  <c r="I52" i="29"/>
  <c r="H52" i="29"/>
  <c r="X51" i="29"/>
  <c r="S51" i="29"/>
  <c r="R51" i="29"/>
  <c r="Q51" i="29"/>
  <c r="M51" i="29"/>
  <c r="L51" i="29"/>
  <c r="J51" i="29"/>
  <c r="I51" i="29"/>
  <c r="H51" i="29"/>
  <c r="Y50" i="29"/>
  <c r="U50" i="29"/>
  <c r="T50" i="29"/>
  <c r="S50" i="29"/>
  <c r="R50" i="29"/>
  <c r="Q50" i="29"/>
  <c r="U58" i="29" s="1"/>
  <c r="P50" i="29"/>
  <c r="O50" i="29"/>
  <c r="N50" i="29"/>
  <c r="M50" i="29"/>
  <c r="L50" i="29"/>
  <c r="K50" i="29"/>
  <c r="J50" i="29"/>
  <c r="U60" i="29" s="1"/>
  <c r="I50" i="29"/>
  <c r="H50" i="29"/>
  <c r="G50" i="29"/>
  <c r="X49" i="29"/>
  <c r="W49" i="29"/>
  <c r="S49" i="29"/>
  <c r="R49" i="29"/>
  <c r="Q49" i="29"/>
  <c r="M49" i="29"/>
  <c r="L49" i="29"/>
  <c r="J49" i="29"/>
  <c r="I49" i="29"/>
  <c r="H49" i="29"/>
  <c r="X48" i="29"/>
  <c r="W48" i="29"/>
  <c r="S48" i="29"/>
  <c r="R48" i="29"/>
  <c r="Q48" i="29"/>
  <c r="M48" i="29"/>
  <c r="L48" i="29"/>
  <c r="J48" i="29"/>
  <c r="I48" i="29"/>
  <c r="H48" i="29"/>
  <c r="X47" i="29"/>
  <c r="W47" i="29"/>
  <c r="S47" i="29"/>
  <c r="R47" i="29"/>
  <c r="Q47" i="29"/>
  <c r="M47" i="29"/>
  <c r="L47" i="29"/>
  <c r="J47" i="29"/>
  <c r="I47" i="29"/>
  <c r="H47" i="29"/>
  <c r="X46" i="29"/>
  <c r="W46" i="29"/>
  <c r="S46" i="29"/>
  <c r="R46" i="29"/>
  <c r="Q46" i="29"/>
  <c r="M46" i="29"/>
  <c r="L46" i="29"/>
  <c r="J46" i="29"/>
  <c r="I46" i="29"/>
  <c r="H46" i="29"/>
  <c r="X45" i="29"/>
  <c r="W45" i="29"/>
  <c r="S45" i="29"/>
  <c r="R45" i="29"/>
  <c r="Q45" i="29"/>
  <c r="M45" i="29"/>
  <c r="L45" i="29"/>
  <c r="J45" i="29"/>
  <c r="I45" i="29"/>
  <c r="H45" i="29"/>
  <c r="X44" i="29"/>
  <c r="W44" i="29"/>
  <c r="S44" i="29"/>
  <c r="R44" i="29"/>
  <c r="Q44" i="29"/>
  <c r="M44" i="29"/>
  <c r="L44" i="29"/>
  <c r="J44" i="29"/>
  <c r="I44" i="29"/>
  <c r="H44" i="29"/>
  <c r="X37" i="29"/>
  <c r="X38" i="29" s="1"/>
  <c r="U37" i="29"/>
  <c r="T37" i="29"/>
  <c r="S37" i="29"/>
  <c r="R37" i="29"/>
  <c r="Q37" i="29"/>
  <c r="L58" i="29" s="1"/>
  <c r="P37" i="29"/>
  <c r="O37" i="29"/>
  <c r="N37" i="29"/>
  <c r="M37" i="29"/>
  <c r="L37" i="29"/>
  <c r="K37" i="29"/>
  <c r="J37" i="29"/>
  <c r="L60" i="29" s="1"/>
  <c r="I37" i="29"/>
  <c r="L59" i="29" s="1"/>
  <c r="H37" i="29"/>
  <c r="G37" i="29"/>
  <c r="X36" i="29"/>
  <c r="S36" i="29"/>
  <c r="R36" i="29"/>
  <c r="Q36" i="29"/>
  <c r="M36" i="29"/>
  <c r="L36" i="29"/>
  <c r="J36" i="29"/>
  <c r="I36" i="29"/>
  <c r="H36" i="29"/>
  <c r="X35" i="29"/>
  <c r="S35" i="29"/>
  <c r="R35" i="29"/>
  <c r="Q35" i="29"/>
  <c r="M35" i="29"/>
  <c r="L35" i="29"/>
  <c r="J35" i="29"/>
  <c r="I35" i="29"/>
  <c r="H35" i="29"/>
  <c r="X34" i="29"/>
  <c r="S34" i="29"/>
  <c r="R34" i="29"/>
  <c r="Q34" i="29"/>
  <c r="M34" i="29"/>
  <c r="L34" i="29"/>
  <c r="J34" i="29"/>
  <c r="I34" i="29"/>
  <c r="H34" i="29"/>
  <c r="X33" i="29"/>
  <c r="S33" i="29"/>
  <c r="R33" i="29"/>
  <c r="Q33" i="29"/>
  <c r="M33" i="29"/>
  <c r="L33" i="29"/>
  <c r="J33" i="29"/>
  <c r="I33" i="29"/>
  <c r="H33" i="29"/>
  <c r="X32" i="29"/>
  <c r="S32" i="29"/>
  <c r="R32" i="29"/>
  <c r="Q32" i="29"/>
  <c r="M32" i="29"/>
  <c r="L32" i="29"/>
  <c r="J32" i="29"/>
  <c r="I32" i="29"/>
  <c r="H32" i="29"/>
  <c r="X31" i="29"/>
  <c r="S31" i="29"/>
  <c r="R31" i="29"/>
  <c r="Q31" i="29"/>
  <c r="M31" i="29"/>
  <c r="L31" i="29"/>
  <c r="J31" i="29"/>
  <c r="I31" i="29"/>
  <c r="H31" i="29"/>
  <c r="X30" i="29"/>
  <c r="S30" i="29"/>
  <c r="R30" i="29"/>
  <c r="Q30" i="29"/>
  <c r="M30" i="29"/>
  <c r="L30" i="29"/>
  <c r="J30" i="29"/>
  <c r="I30" i="29"/>
  <c r="H30" i="29"/>
  <c r="U29" i="29"/>
  <c r="T29" i="29"/>
  <c r="P29" i="29"/>
  <c r="O29" i="29"/>
  <c r="N29" i="29"/>
  <c r="K29" i="29"/>
  <c r="G29" i="29"/>
  <c r="X28" i="29"/>
  <c r="S28" i="29"/>
  <c r="R28" i="29"/>
  <c r="Q28" i="29"/>
  <c r="M28" i="29"/>
  <c r="L28" i="29"/>
  <c r="J28" i="29"/>
  <c r="I28" i="29"/>
  <c r="H28" i="29"/>
  <c r="X27" i="29"/>
  <c r="S27" i="29"/>
  <c r="R27" i="29"/>
  <c r="Q27" i="29"/>
  <c r="M27" i="29"/>
  <c r="L27" i="29"/>
  <c r="J27" i="29"/>
  <c r="I27" i="29"/>
  <c r="H27" i="29"/>
  <c r="X26" i="29"/>
  <c r="S26" i="29"/>
  <c r="R26" i="29"/>
  <c r="Q26" i="29"/>
  <c r="M26" i="29"/>
  <c r="L26" i="29"/>
  <c r="J26" i="29"/>
  <c r="I26" i="29"/>
  <c r="H26" i="29"/>
  <c r="X25" i="29"/>
  <c r="S25" i="29"/>
  <c r="R25" i="29"/>
  <c r="Q25" i="29"/>
  <c r="M25" i="29"/>
  <c r="L25" i="29"/>
  <c r="J25" i="29"/>
  <c r="I25" i="29"/>
  <c r="H25" i="29"/>
  <c r="X24" i="29"/>
  <c r="S24" i="29"/>
  <c r="R24" i="29"/>
  <c r="Q24" i="29"/>
  <c r="M24" i="29"/>
  <c r="L24" i="29"/>
  <c r="J24" i="29"/>
  <c r="I24" i="29"/>
  <c r="H24" i="29"/>
  <c r="X23" i="29"/>
  <c r="S23" i="29"/>
  <c r="R23" i="29"/>
  <c r="Q23" i="29"/>
  <c r="M23" i="29"/>
  <c r="L23" i="29"/>
  <c r="J23" i="29"/>
  <c r="I23" i="29"/>
  <c r="H23" i="29"/>
  <c r="X22" i="29"/>
  <c r="S22" i="29"/>
  <c r="R22" i="29"/>
  <c r="Q22" i="29"/>
  <c r="M22" i="29"/>
  <c r="L22" i="29"/>
  <c r="J22" i="29"/>
  <c r="I22" i="29"/>
  <c r="H22" i="29"/>
  <c r="X21" i="29"/>
  <c r="S21" i="29"/>
  <c r="R21" i="29"/>
  <c r="Q21" i="29"/>
  <c r="M21" i="29"/>
  <c r="L21" i="29"/>
  <c r="J21" i="29"/>
  <c r="I21" i="29"/>
  <c r="H21" i="29"/>
  <c r="X20" i="29"/>
  <c r="S20" i="29"/>
  <c r="R20" i="29"/>
  <c r="Q20" i="29"/>
  <c r="M20" i="29"/>
  <c r="L20" i="29"/>
  <c r="J20" i="29"/>
  <c r="I20" i="29"/>
  <c r="H20" i="29"/>
  <c r="X19" i="29"/>
  <c r="S19" i="29"/>
  <c r="R19" i="29"/>
  <c r="Q19" i="29"/>
  <c r="M19" i="29"/>
  <c r="L19" i="29"/>
  <c r="J19" i="29"/>
  <c r="I19" i="29"/>
  <c r="H19" i="29"/>
  <c r="X18" i="29"/>
  <c r="S18" i="29"/>
  <c r="R18" i="29"/>
  <c r="Q18" i="29"/>
  <c r="M18" i="29"/>
  <c r="L18" i="29"/>
  <c r="J18" i="29"/>
  <c r="I18" i="29"/>
  <c r="H18" i="29"/>
  <c r="X17" i="29"/>
  <c r="S17" i="29"/>
  <c r="R17" i="29"/>
  <c r="Q17" i="29"/>
  <c r="M17" i="29"/>
  <c r="L17" i="29"/>
  <c r="J17" i="29"/>
  <c r="I17" i="29"/>
  <c r="H17" i="29"/>
  <c r="X16" i="29"/>
  <c r="S16" i="29"/>
  <c r="R16" i="29"/>
  <c r="Q16" i="29"/>
  <c r="M16" i="29"/>
  <c r="L16" i="29"/>
  <c r="J16" i="29"/>
  <c r="I16" i="29"/>
  <c r="H16" i="29"/>
  <c r="X15" i="29"/>
  <c r="S15" i="29"/>
  <c r="R15" i="29"/>
  <c r="Q15" i="29"/>
  <c r="M15" i="29"/>
  <c r="L15" i="29"/>
  <c r="J15" i="29"/>
  <c r="I15" i="29"/>
  <c r="H15" i="29"/>
  <c r="X14" i="29"/>
  <c r="S14" i="29"/>
  <c r="R14" i="29"/>
  <c r="Q14" i="29"/>
  <c r="M14" i="29"/>
  <c r="L14" i="29"/>
  <c r="J14" i="29"/>
  <c r="I14" i="29"/>
  <c r="H14" i="29"/>
  <c r="X13" i="29"/>
  <c r="S13" i="29"/>
  <c r="R13" i="29"/>
  <c r="Q13" i="29"/>
  <c r="M13" i="29"/>
  <c r="L13" i="29"/>
  <c r="J13" i="29"/>
  <c r="I13" i="29"/>
  <c r="H13" i="29"/>
  <c r="X12" i="29"/>
  <c r="S12" i="29"/>
  <c r="R12" i="29"/>
  <c r="Q12" i="29"/>
  <c r="M12" i="29"/>
  <c r="L12" i="29"/>
  <c r="J12" i="29"/>
  <c r="I12" i="29"/>
  <c r="H12" i="29"/>
  <c r="X11" i="29"/>
  <c r="S11" i="29"/>
  <c r="R11" i="29"/>
  <c r="Q11" i="29"/>
  <c r="M11" i="29"/>
  <c r="L11" i="29"/>
  <c r="J11" i="29"/>
  <c r="I11" i="29"/>
  <c r="H11" i="29"/>
  <c r="X10" i="29"/>
  <c r="S10" i="29"/>
  <c r="R10" i="29"/>
  <c r="Q10" i="29"/>
  <c r="M10" i="29"/>
  <c r="M29" i="29" s="1"/>
  <c r="L10" i="29"/>
  <c r="J10" i="29"/>
  <c r="I10" i="29"/>
  <c r="H10" i="29"/>
  <c r="H29" i="29" s="1"/>
  <c r="X9" i="29"/>
  <c r="S9" i="29"/>
  <c r="R9" i="29"/>
  <c r="Q9" i="29"/>
  <c r="M9" i="29"/>
  <c r="L9" i="29"/>
  <c r="J9" i="29"/>
  <c r="I9" i="29"/>
  <c r="H9" i="29"/>
  <c r="Y56" i="28"/>
  <c r="U56" i="28"/>
  <c r="T56" i="28"/>
  <c r="P56" i="28"/>
  <c r="O56" i="28"/>
  <c r="N56" i="28"/>
  <c r="K56" i="28"/>
  <c r="G56" i="28"/>
  <c r="X55" i="28"/>
  <c r="S55" i="28"/>
  <c r="R55" i="28"/>
  <c r="Q55" i="28"/>
  <c r="M55" i="28"/>
  <c r="L55" i="28"/>
  <c r="J55" i="28"/>
  <c r="I55" i="28"/>
  <c r="H55" i="28"/>
  <c r="X54" i="28"/>
  <c r="S54" i="28"/>
  <c r="R54" i="28"/>
  <c r="Q54" i="28"/>
  <c r="M54" i="28"/>
  <c r="L54" i="28"/>
  <c r="J54" i="28"/>
  <c r="I54" i="28"/>
  <c r="H54" i="28"/>
  <c r="X53" i="28"/>
  <c r="S53" i="28"/>
  <c r="R53" i="28"/>
  <c r="Q53" i="28"/>
  <c r="M53" i="28"/>
  <c r="L53" i="28"/>
  <c r="J53" i="28"/>
  <c r="I53" i="28"/>
  <c r="H53" i="28"/>
  <c r="X52" i="28"/>
  <c r="S52" i="28"/>
  <c r="R52" i="28"/>
  <c r="Q52" i="28"/>
  <c r="M52" i="28"/>
  <c r="L52" i="28"/>
  <c r="J52" i="28"/>
  <c r="I52" i="28"/>
  <c r="H52" i="28"/>
  <c r="X51" i="28"/>
  <c r="S51" i="28"/>
  <c r="R51" i="28"/>
  <c r="Q51" i="28"/>
  <c r="M51" i="28"/>
  <c r="L51" i="28"/>
  <c r="J51" i="28"/>
  <c r="I51" i="28"/>
  <c r="H51" i="28"/>
  <c r="Y50" i="28"/>
  <c r="U50" i="28"/>
  <c r="T50" i="28"/>
  <c r="P50" i="28"/>
  <c r="O50" i="28"/>
  <c r="N50" i="28"/>
  <c r="K50" i="28"/>
  <c r="G50" i="28"/>
  <c r="W49" i="28"/>
  <c r="X49" i="28" s="1"/>
  <c r="S49" i="28"/>
  <c r="R49" i="28"/>
  <c r="Q49" i="28"/>
  <c r="M49" i="28"/>
  <c r="L49" i="28"/>
  <c r="J49" i="28"/>
  <c r="I49" i="28"/>
  <c r="H49" i="28"/>
  <c r="W48" i="28"/>
  <c r="X48" i="28" s="1"/>
  <c r="S48" i="28"/>
  <c r="R48" i="28"/>
  <c r="Q48" i="28"/>
  <c r="M48" i="28"/>
  <c r="L48" i="28"/>
  <c r="J48" i="28"/>
  <c r="I48" i="28"/>
  <c r="H48" i="28"/>
  <c r="W47" i="28"/>
  <c r="X47" i="28" s="1"/>
  <c r="S47" i="28"/>
  <c r="R47" i="28"/>
  <c r="Q47" i="28"/>
  <c r="M47" i="28"/>
  <c r="L47" i="28"/>
  <c r="J47" i="28"/>
  <c r="I47" i="28"/>
  <c r="H47" i="28"/>
  <c r="W46" i="28"/>
  <c r="X46" i="28" s="1"/>
  <c r="S46" i="28"/>
  <c r="R46" i="28"/>
  <c r="Q46" i="28"/>
  <c r="M46" i="28"/>
  <c r="L46" i="28"/>
  <c r="J46" i="28"/>
  <c r="I46" i="28"/>
  <c r="H46" i="28"/>
  <c r="W45" i="28"/>
  <c r="X45" i="28" s="1"/>
  <c r="S45" i="28"/>
  <c r="R45" i="28"/>
  <c r="Q45" i="28"/>
  <c r="M45" i="28"/>
  <c r="L45" i="28"/>
  <c r="J45" i="28"/>
  <c r="I45" i="28"/>
  <c r="H45" i="28"/>
  <c r="W44" i="28"/>
  <c r="X44" i="28" s="1"/>
  <c r="S44" i="28"/>
  <c r="R44" i="28"/>
  <c r="R50" i="28" s="1"/>
  <c r="Q44" i="28"/>
  <c r="M44" i="28"/>
  <c r="L44" i="28"/>
  <c r="J44" i="28"/>
  <c r="J50" i="28" s="1"/>
  <c r="I44" i="28"/>
  <c r="H44" i="28"/>
  <c r="U37" i="28"/>
  <c r="T37" i="28"/>
  <c r="P37" i="28"/>
  <c r="O37" i="28"/>
  <c r="N37" i="28"/>
  <c r="K37" i="28"/>
  <c r="G37" i="28"/>
  <c r="X36" i="28"/>
  <c r="S36" i="28"/>
  <c r="R36" i="28"/>
  <c r="Q36" i="28"/>
  <c r="M36" i="28"/>
  <c r="L36" i="28"/>
  <c r="J36" i="28"/>
  <c r="I36" i="28"/>
  <c r="H36" i="28"/>
  <c r="X35" i="28"/>
  <c r="S35" i="28"/>
  <c r="R35" i="28"/>
  <c r="Q35" i="28"/>
  <c r="M35" i="28"/>
  <c r="L35" i="28"/>
  <c r="J35" i="28"/>
  <c r="I35" i="28"/>
  <c r="H35" i="28"/>
  <c r="X34" i="28"/>
  <c r="S34" i="28"/>
  <c r="R34" i="28"/>
  <c r="Q34" i="28"/>
  <c r="M34" i="28"/>
  <c r="L34" i="28"/>
  <c r="J34" i="28"/>
  <c r="I34" i="28"/>
  <c r="H34" i="28"/>
  <c r="H37" i="28" s="1"/>
  <c r="X33" i="28"/>
  <c r="S33" i="28"/>
  <c r="R33" i="28"/>
  <c r="Q33" i="28"/>
  <c r="Q37" i="28" s="1"/>
  <c r="M33" i="28"/>
  <c r="L33" i="28"/>
  <c r="J33" i="28"/>
  <c r="I33" i="28"/>
  <c r="H33" i="28"/>
  <c r="X32" i="28"/>
  <c r="S32" i="28"/>
  <c r="R32" i="28"/>
  <c r="Q32" i="28"/>
  <c r="M32" i="28"/>
  <c r="L32" i="28"/>
  <c r="J32" i="28"/>
  <c r="I32" i="28"/>
  <c r="H32" i="28"/>
  <c r="U29" i="28"/>
  <c r="T29" i="28"/>
  <c r="P29" i="28"/>
  <c r="O29" i="28"/>
  <c r="N29" i="28"/>
  <c r="K29" i="28"/>
  <c r="G29" i="28"/>
  <c r="S50" i="28" l="1"/>
  <c r="J56" i="28"/>
  <c r="R56" i="28"/>
  <c r="M37" i="28"/>
  <c r="X37" i="28"/>
  <c r="X38" i="28" s="1"/>
  <c r="J37" i="28"/>
  <c r="I37" i="28"/>
  <c r="L37" i="28"/>
  <c r="H50" i="28"/>
  <c r="U58" i="28" s="1"/>
  <c r="M50" i="28"/>
  <c r="U60" i="28" s="1"/>
  <c r="S37" i="28"/>
  <c r="R37" i="28"/>
  <c r="L56" i="28"/>
  <c r="I50" i="28"/>
  <c r="Q50" i="28"/>
  <c r="L50" i="28"/>
  <c r="H56" i="28"/>
  <c r="M56" i="28"/>
  <c r="X56" i="28"/>
  <c r="X57" i="28" s="1"/>
  <c r="I56" i="28"/>
  <c r="Q56" i="28"/>
  <c r="S56" i="28"/>
  <c r="F32" i="1"/>
  <c r="H32" i="1"/>
  <c r="H29" i="35"/>
  <c r="M29" i="35"/>
  <c r="L29" i="35"/>
  <c r="S29" i="35"/>
  <c r="J29" i="35"/>
  <c r="R29" i="35"/>
  <c r="H59" i="35" s="1"/>
  <c r="I29" i="35"/>
  <c r="Q29" i="35"/>
  <c r="L50" i="40"/>
  <c r="L57" i="40" s="1"/>
  <c r="S50" i="40"/>
  <c r="S57" i="40" s="1"/>
  <c r="J50" i="40"/>
  <c r="J57" i="40" s="1"/>
  <c r="R50" i="40"/>
  <c r="R57" i="40" s="1"/>
  <c r="U58" i="40"/>
  <c r="I50" i="40"/>
  <c r="M50" i="40"/>
  <c r="K57" i="40"/>
  <c r="T57" i="40"/>
  <c r="O57" i="40"/>
  <c r="I37" i="40"/>
  <c r="Q37" i="40"/>
  <c r="L58" i="40" s="1"/>
  <c r="J37" i="40"/>
  <c r="R37" i="40"/>
  <c r="L37" i="40"/>
  <c r="S37" i="40"/>
  <c r="L60" i="40" s="1"/>
  <c r="X37" i="40"/>
  <c r="X38" i="40" s="1"/>
  <c r="U57" i="40"/>
  <c r="J29" i="33"/>
  <c r="R29" i="33"/>
  <c r="S29" i="33"/>
  <c r="L29" i="33"/>
  <c r="H59" i="33" s="1"/>
  <c r="H29" i="33"/>
  <c r="M29" i="33"/>
  <c r="J29" i="29"/>
  <c r="R29" i="29"/>
  <c r="L29" i="29"/>
  <c r="S29" i="29"/>
  <c r="I29" i="29"/>
  <c r="Q29" i="29"/>
  <c r="H58" i="29" s="1"/>
  <c r="H59" i="29"/>
  <c r="H60" i="29"/>
  <c r="M29" i="40"/>
  <c r="H29" i="40"/>
  <c r="J29" i="40"/>
  <c r="S29" i="40"/>
  <c r="R29" i="40"/>
  <c r="I29" i="40"/>
  <c r="Q29" i="40"/>
  <c r="L29" i="40"/>
  <c r="W59" i="40"/>
  <c r="W60" i="40"/>
  <c r="W58" i="40"/>
  <c r="H57" i="40"/>
  <c r="H29" i="39"/>
  <c r="H58" i="39" s="1"/>
  <c r="L29" i="39"/>
  <c r="H59" i="39" s="1"/>
  <c r="U60" i="39"/>
  <c r="U59" i="39"/>
  <c r="U61" i="39" s="1"/>
  <c r="W60" i="39"/>
  <c r="W58" i="39"/>
  <c r="W61" i="39" s="1"/>
  <c r="L59" i="39"/>
  <c r="L61" i="39" s="1"/>
  <c r="H60" i="39"/>
  <c r="W59" i="39"/>
  <c r="M29" i="38"/>
  <c r="S29" i="38"/>
  <c r="H29" i="38"/>
  <c r="L29" i="38"/>
  <c r="I29" i="38"/>
  <c r="J29" i="38"/>
  <c r="H60" i="38" s="1"/>
  <c r="R29" i="38"/>
  <c r="Q29" i="38"/>
  <c r="H58" i="38" s="1"/>
  <c r="W58" i="38"/>
  <c r="L60" i="38"/>
  <c r="W60" i="38"/>
  <c r="L58" i="38"/>
  <c r="U60" i="38"/>
  <c r="U59" i="38"/>
  <c r="U58" i="38"/>
  <c r="H59" i="37"/>
  <c r="L59" i="37"/>
  <c r="U58" i="37"/>
  <c r="W60" i="37"/>
  <c r="H58" i="37"/>
  <c r="U60" i="37"/>
  <c r="L60" i="37"/>
  <c r="L61" i="37" s="1"/>
  <c r="W58" i="37"/>
  <c r="U59" i="37"/>
  <c r="H59" i="36"/>
  <c r="H61" i="36" s="1"/>
  <c r="U58" i="36"/>
  <c r="W60" i="36"/>
  <c r="L61" i="36"/>
  <c r="U60" i="36"/>
  <c r="L59" i="36"/>
  <c r="W58" i="36"/>
  <c r="W61" i="36" s="1"/>
  <c r="U59" i="36"/>
  <c r="U58" i="35"/>
  <c r="W60" i="35"/>
  <c r="U60" i="35"/>
  <c r="H58" i="35"/>
  <c r="L59" i="35"/>
  <c r="L61" i="35" s="1"/>
  <c r="W58" i="35"/>
  <c r="U59" i="35"/>
  <c r="W58" i="34"/>
  <c r="H59" i="34"/>
  <c r="H61" i="34" s="1"/>
  <c r="L60" i="34"/>
  <c r="W60" i="34"/>
  <c r="L61" i="34"/>
  <c r="U60" i="34"/>
  <c r="U59" i="34"/>
  <c r="U61" i="34" s="1"/>
  <c r="H60" i="34"/>
  <c r="U60" i="33"/>
  <c r="U59" i="33"/>
  <c r="W59" i="33"/>
  <c r="H58" i="33"/>
  <c r="L59" i="33"/>
  <c r="L61" i="33" s="1"/>
  <c r="W60" i="33"/>
  <c r="U58" i="33"/>
  <c r="W58" i="33"/>
  <c r="W61" i="33" s="1"/>
  <c r="L60" i="32"/>
  <c r="H60" i="32"/>
  <c r="H59" i="32"/>
  <c r="H61" i="32" s="1"/>
  <c r="U58" i="32"/>
  <c r="W60" i="32"/>
  <c r="L58" i="32"/>
  <c r="U60" i="32"/>
  <c r="W58" i="32"/>
  <c r="W61" i="32" s="1"/>
  <c r="U59" i="32"/>
  <c r="H59" i="31"/>
  <c r="H61" i="31" s="1"/>
  <c r="L60" i="31"/>
  <c r="W60" i="31"/>
  <c r="H60" i="31"/>
  <c r="W58" i="31"/>
  <c r="W61" i="31" s="1"/>
  <c r="L58" i="31"/>
  <c r="L61" i="31" s="1"/>
  <c r="U60" i="31"/>
  <c r="U59" i="31"/>
  <c r="U61" i="31" s="1"/>
  <c r="L61" i="29"/>
  <c r="U59" i="29"/>
  <c r="U61" i="29" s="1"/>
  <c r="I29" i="28"/>
  <c r="Q29" i="28"/>
  <c r="J29" i="28"/>
  <c r="R29" i="28"/>
  <c r="L29" i="28"/>
  <c r="H29" i="28"/>
  <c r="H58" i="28" s="1"/>
  <c r="M29" i="28"/>
  <c r="S29" i="28"/>
  <c r="L58" i="28"/>
  <c r="W58" i="28"/>
  <c r="M51" i="26"/>
  <c r="M52" i="26"/>
  <c r="L52" i="26"/>
  <c r="L44" i="26"/>
  <c r="M44" i="26"/>
  <c r="W45" i="26"/>
  <c r="X45" i="26" s="1"/>
  <c r="W46" i="26"/>
  <c r="X46" i="26" s="1"/>
  <c r="W47" i="26"/>
  <c r="X47" i="26" s="1"/>
  <c r="W48" i="26"/>
  <c r="X48" i="26" s="1"/>
  <c r="W49" i="26"/>
  <c r="X49" i="26" s="1"/>
  <c r="W44" i="26"/>
  <c r="X44" i="26" s="1"/>
  <c r="X55" i="26"/>
  <c r="X54" i="26"/>
  <c r="X53" i="26"/>
  <c r="X52" i="26"/>
  <c r="X51" i="26"/>
  <c r="H44" i="26"/>
  <c r="Y50" i="26"/>
  <c r="Y56" i="26"/>
  <c r="P56" i="26"/>
  <c r="O56" i="26"/>
  <c r="N56" i="26"/>
  <c r="K56" i="26"/>
  <c r="P50" i="26"/>
  <c r="O50" i="26"/>
  <c r="N50" i="26"/>
  <c r="K50" i="26"/>
  <c r="K37" i="26"/>
  <c r="N37" i="26"/>
  <c r="O37" i="26"/>
  <c r="P37" i="26"/>
  <c r="P29" i="26"/>
  <c r="O29" i="26"/>
  <c r="N29" i="26"/>
  <c r="K29" i="26"/>
  <c r="U56" i="26"/>
  <c r="T56" i="26"/>
  <c r="G56" i="26"/>
  <c r="S55" i="26"/>
  <c r="R55" i="26"/>
  <c r="Q55" i="26"/>
  <c r="M55" i="26"/>
  <c r="L55" i="26"/>
  <c r="J55" i="26"/>
  <c r="I55" i="26"/>
  <c r="H55" i="26"/>
  <c r="S54" i="26"/>
  <c r="R54" i="26"/>
  <c r="Q54" i="26"/>
  <c r="M54" i="26"/>
  <c r="L54" i="26"/>
  <c r="J54" i="26"/>
  <c r="I54" i="26"/>
  <c r="H54" i="26"/>
  <c r="S53" i="26"/>
  <c r="R53" i="26"/>
  <c r="Q53" i="26"/>
  <c r="M53" i="26"/>
  <c r="L53" i="26"/>
  <c r="J53" i="26"/>
  <c r="I53" i="26"/>
  <c r="H53" i="26"/>
  <c r="S52" i="26"/>
  <c r="R52" i="26"/>
  <c r="Q52" i="26"/>
  <c r="J52" i="26"/>
  <c r="I52" i="26"/>
  <c r="H52" i="26"/>
  <c r="S51" i="26"/>
  <c r="R51" i="26"/>
  <c r="Q51" i="26"/>
  <c r="L51" i="26"/>
  <c r="J51" i="26"/>
  <c r="I51" i="26"/>
  <c r="H51" i="26"/>
  <c r="U50" i="26"/>
  <c r="T50" i="26"/>
  <c r="G50" i="26"/>
  <c r="S49" i="26"/>
  <c r="R49" i="26"/>
  <c r="Q49" i="26"/>
  <c r="M49" i="26"/>
  <c r="L49" i="26"/>
  <c r="J49" i="26"/>
  <c r="I49" i="26"/>
  <c r="H49" i="26"/>
  <c r="S48" i="26"/>
  <c r="R48" i="26"/>
  <c r="Q48" i="26"/>
  <c r="M48" i="26"/>
  <c r="L48" i="26"/>
  <c r="J48" i="26"/>
  <c r="I48" i="26"/>
  <c r="H48" i="26"/>
  <c r="S47" i="26"/>
  <c r="R47" i="26"/>
  <c r="Q47" i="26"/>
  <c r="M47" i="26"/>
  <c r="L47" i="26"/>
  <c r="J47" i="26"/>
  <c r="I47" i="26"/>
  <c r="H47" i="26"/>
  <c r="S46" i="26"/>
  <c r="R46" i="26"/>
  <c r="Q46" i="26"/>
  <c r="M46" i="26"/>
  <c r="L46" i="26"/>
  <c r="J46" i="26"/>
  <c r="I46" i="26"/>
  <c r="H46" i="26"/>
  <c r="S45" i="26"/>
  <c r="R45" i="26"/>
  <c r="Q45" i="26"/>
  <c r="M45" i="26"/>
  <c r="L45" i="26"/>
  <c r="J45" i="26"/>
  <c r="I45" i="26"/>
  <c r="H45" i="26"/>
  <c r="S44" i="26"/>
  <c r="R44" i="26"/>
  <c r="Q44" i="26"/>
  <c r="J44" i="26"/>
  <c r="I44" i="26"/>
  <c r="U37" i="26"/>
  <c r="G16" i="1" s="1"/>
  <c r="T37" i="26"/>
  <c r="G37" i="26"/>
  <c r="U29" i="26"/>
  <c r="T29" i="26"/>
  <c r="G29" i="26"/>
  <c r="W59" i="28" l="1"/>
  <c r="U59" i="28"/>
  <c r="U61" i="28" s="1"/>
  <c r="L60" i="28"/>
  <c r="X58" i="28"/>
  <c r="L59" i="28"/>
  <c r="F33" i="1"/>
  <c r="H31" i="1"/>
  <c r="F31" i="1"/>
  <c r="H33" i="1"/>
  <c r="F30" i="1"/>
  <c r="W60" i="28"/>
  <c r="H50" i="26"/>
  <c r="D32" i="1"/>
  <c r="Q56" i="26"/>
  <c r="H60" i="35"/>
  <c r="H61" i="35" s="1"/>
  <c r="U60" i="40"/>
  <c r="U59" i="40"/>
  <c r="L59" i="40"/>
  <c r="L61" i="40" s="1"/>
  <c r="X58" i="40"/>
  <c r="H60" i="40"/>
  <c r="H58" i="40"/>
  <c r="H60" i="33"/>
  <c r="H61" i="33" s="1"/>
  <c r="M56" i="26"/>
  <c r="H61" i="29"/>
  <c r="H59" i="40"/>
  <c r="W61" i="40"/>
  <c r="H61" i="39"/>
  <c r="H59" i="38"/>
  <c r="H61" i="38"/>
  <c r="L61" i="38"/>
  <c r="U61" i="38"/>
  <c r="W61" i="38"/>
  <c r="U61" i="37"/>
  <c r="W61" i="37"/>
  <c r="H61" i="37"/>
  <c r="U61" i="36"/>
  <c r="U61" i="35"/>
  <c r="W61" i="35"/>
  <c r="W61" i="34"/>
  <c r="U61" i="33"/>
  <c r="U61" i="32"/>
  <c r="L61" i="32"/>
  <c r="H59" i="28"/>
  <c r="H60" i="28"/>
  <c r="M50" i="26"/>
  <c r="R37" i="26"/>
  <c r="S37" i="26"/>
  <c r="M37" i="26"/>
  <c r="L37" i="26"/>
  <c r="I50" i="26"/>
  <c r="J37" i="26"/>
  <c r="H37" i="26"/>
  <c r="I37" i="26"/>
  <c r="Q37" i="26"/>
  <c r="R29" i="26"/>
  <c r="S29" i="26"/>
  <c r="H29" i="26"/>
  <c r="M29" i="26"/>
  <c r="I29" i="26"/>
  <c r="Q29" i="26"/>
  <c r="J29" i="26"/>
  <c r="L29" i="26"/>
  <c r="H56" i="26"/>
  <c r="J50" i="26"/>
  <c r="S56" i="26"/>
  <c r="I56" i="26"/>
  <c r="J56" i="26"/>
  <c r="R56" i="26"/>
  <c r="R50" i="26"/>
  <c r="L50" i="26"/>
  <c r="S50" i="26"/>
  <c r="L56" i="26"/>
  <c r="X56" i="26"/>
  <c r="X57" i="26" s="1"/>
  <c r="Q50" i="26"/>
  <c r="X37" i="26"/>
  <c r="W61" i="28" l="1"/>
  <c r="L61" i="28"/>
  <c r="D16" i="1" s="1"/>
  <c r="U58" i="26"/>
  <c r="D31" i="1"/>
  <c r="D30" i="1"/>
  <c r="X38" i="26"/>
  <c r="G17" i="1" s="1"/>
  <c r="G18" i="1" s="1"/>
  <c r="X58" i="26"/>
  <c r="D33" i="1"/>
  <c r="U61" i="40"/>
  <c r="H61" i="40"/>
  <c r="H61" i="28"/>
  <c r="L60" i="26"/>
  <c r="L58" i="26"/>
  <c r="U60" i="26"/>
  <c r="U59" i="26"/>
  <c r="W59" i="26"/>
  <c r="L59" i="26"/>
  <c r="H59" i="26"/>
  <c r="H58" i="26"/>
  <c r="H60" i="26"/>
  <c r="W58" i="26"/>
  <c r="W60" i="26"/>
  <c r="G21" i="1"/>
  <c r="G22" i="1" s="1"/>
  <c r="B5" i="1"/>
  <c r="D10" i="1" l="1"/>
  <c r="D9" i="1"/>
  <c r="D11" i="1"/>
  <c r="L61" i="26"/>
  <c r="D15" i="1" s="1"/>
  <c r="U61" i="26"/>
  <c r="H61" i="26"/>
  <c r="W61" i="26"/>
  <c r="D12" i="1" l="1"/>
  <c r="G13" i="1"/>
  <c r="G10" i="1"/>
  <c r="G12" i="1" l="1"/>
  <c r="G11" i="1"/>
</calcChain>
</file>

<file path=xl/sharedStrings.xml><?xml version="1.0" encoding="utf-8"?>
<sst xmlns="http://schemas.openxmlformats.org/spreadsheetml/2006/main" count="1383" uniqueCount="144">
  <si>
    <t>Total annuel Interventions P</t>
  </si>
  <si>
    <t>Appuis</t>
  </si>
  <si>
    <t>Total annuel</t>
  </si>
  <si>
    <t>Total Interventions CD</t>
  </si>
  <si>
    <t>R.R.E.P</t>
  </si>
  <si>
    <t>Total Interventions Cph</t>
  </si>
  <si>
    <t>I.P</t>
  </si>
  <si>
    <t>Total Appuis</t>
  </si>
  <si>
    <t>A.R.T.E.O</t>
  </si>
  <si>
    <t>MANAGER</t>
  </si>
  <si>
    <t>Mois</t>
  </si>
  <si>
    <t>Total Interventions des appuis</t>
  </si>
  <si>
    <t>Janvier</t>
  </si>
  <si>
    <t>Février</t>
  </si>
  <si>
    <t>Enjeu épargne</t>
  </si>
  <si>
    <t>Mars</t>
  </si>
  <si>
    <t>Total encaissement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</si>
  <si>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</si>
  <si>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</si>
  <si>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</si>
  <si>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</si>
  <si>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</si>
  <si>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</si>
  <si>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</si>
  <si>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</si>
  <si>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</si>
  <si>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interventions / Mois</t>
  </si>
  <si>
    <t>Total Interventions / Mois</t>
  </si>
  <si>
    <t>%</t>
  </si>
  <si>
    <t>Nb. Interv souhaitées</t>
  </si>
  <si>
    <t>Nb. Interv demandées</t>
  </si>
  <si>
    <t>Client</t>
  </si>
  <si>
    <t>Demande d'intervention appui passées</t>
  </si>
  <si>
    <t>Potentiel initial</t>
  </si>
  <si>
    <t>Enjeu</t>
  </si>
  <si>
    <t>Produit</t>
  </si>
  <si>
    <t>Stade</t>
  </si>
  <si>
    <t>Encaiss.</t>
  </si>
  <si>
    <t>A.R.T.EO</t>
  </si>
  <si>
    <t>p</t>
  </si>
  <si>
    <t>Continue</t>
  </si>
  <si>
    <t>P</t>
  </si>
  <si>
    <t>Nom</t>
  </si>
  <si>
    <t>Catégorie</t>
  </si>
  <si>
    <t>D. dernier RV</t>
  </si>
  <si>
    <t>N. dernier R.V</t>
  </si>
  <si>
    <t>D</t>
  </si>
  <si>
    <t>Ph</t>
  </si>
  <si>
    <t>Prospect</t>
  </si>
  <si>
    <t>EV+</t>
  </si>
  <si>
    <t>2 match</t>
  </si>
  <si>
    <t>Vivépargne II</t>
  </si>
  <si>
    <t>En cours…</t>
  </si>
  <si>
    <t>Sociétaire</t>
  </si>
  <si>
    <t>PE+</t>
  </si>
  <si>
    <t>1 facultative</t>
  </si>
  <si>
    <t>Terre de vie</t>
  </si>
  <si>
    <t>CM</t>
  </si>
  <si>
    <t>Terre de rêve</t>
  </si>
  <si>
    <t>EVS+</t>
  </si>
  <si>
    <t>Signature +</t>
  </si>
  <si>
    <t>Signé 100%</t>
  </si>
  <si>
    <t>Signture-</t>
  </si>
  <si>
    <t>Abandon</t>
  </si>
  <si>
    <t>Demande d'intervention appui actuelles</t>
  </si>
  <si>
    <t>Potentiel</t>
  </si>
  <si>
    <t>Initiative</t>
  </si>
  <si>
    <t>Date</t>
  </si>
  <si>
    <t>N. dernier RV</t>
  </si>
  <si>
    <t>AA</t>
  </si>
  <si>
    <t>oui</t>
  </si>
  <si>
    <t>BB</t>
  </si>
  <si>
    <t>non</t>
  </si>
  <si>
    <t>CC</t>
  </si>
  <si>
    <t>DD</t>
  </si>
  <si>
    <t>Signature</t>
  </si>
  <si>
    <t xml:space="preserve">Total Intervantions P sur AC </t>
  </si>
  <si>
    <t>ANC</t>
  </si>
  <si>
    <t>AC</t>
  </si>
  <si>
    <t>Total Interventions P sur NA</t>
  </si>
  <si>
    <t>Total Interventions CD sur AC</t>
  </si>
  <si>
    <t>Total Interventions CD sur NA</t>
  </si>
  <si>
    <t>Total Interventions CPh sur AC</t>
  </si>
  <si>
    <t>Total Interventions CPh sur NA</t>
  </si>
  <si>
    <t>Total Appuis  Mois</t>
  </si>
  <si>
    <t>(=listedates01)</t>
  </si>
  <si>
    <t>(Code)StadeRV2</t>
  </si>
  <si>
    <t>(Code)Initiative</t>
  </si>
  <si>
    <t>R.A.S</t>
  </si>
  <si>
    <r>
      <rPr>
        <b/>
        <sz val="11"/>
        <color rgb="FFFF0000"/>
        <rFont val="Batang"/>
        <family val="1"/>
      </rPr>
      <t xml:space="preserve">1 </t>
    </r>
    <r>
      <rPr>
        <sz val="11"/>
        <color theme="1"/>
        <rFont val="Gill Sans MT"/>
        <family val="2"/>
        <scheme val="minor"/>
      </rPr>
      <t>facultative</t>
    </r>
  </si>
  <si>
    <r>
      <rPr>
        <b/>
        <sz val="11"/>
        <color rgb="FFFF0000"/>
        <rFont val="Gill Sans MT"/>
        <family val="2"/>
        <scheme val="minor"/>
      </rPr>
      <t xml:space="preserve">2 </t>
    </r>
    <r>
      <rPr>
        <sz val="11"/>
        <color theme="1"/>
        <rFont val="Gill Sans MT"/>
        <family val="2"/>
        <scheme val="minor"/>
      </rPr>
      <t>match</t>
    </r>
  </si>
  <si>
    <t>Génerétio</t>
  </si>
  <si>
    <t>Si +0 = : Vert</t>
  </si>
  <si>
    <t>Rente universelle</t>
  </si>
  <si>
    <t>Signé partie</t>
  </si>
  <si>
    <t>(=Interventions01)</t>
  </si>
  <si>
    <t>PEE</t>
  </si>
  <si>
    <t>Reporté</t>
  </si>
  <si>
    <t>PERCO</t>
  </si>
  <si>
    <t>PE-</t>
  </si>
  <si>
    <t>Participation</t>
  </si>
  <si>
    <t>EV-</t>
  </si>
  <si>
    <t>Intéressement</t>
  </si>
  <si>
    <t>(Code) StadeRV002</t>
  </si>
  <si>
    <r>
      <t>Formule stade : Signé 100%/Signé/Reporté/Abandon</t>
    </r>
    <r>
      <rPr>
        <sz val="11"/>
        <color theme="1"/>
        <rFont val="Gill Sans MT"/>
        <family val="2"/>
        <scheme val="minor"/>
      </rPr>
      <t xml:space="preserve"> (=) SI(W30="Signé 100%";U30;SI(W30="Reporté";"RIEN";SI(W30="Abandon";"0";SI(ESTVIDE(U30);"";"")) ))</t>
    </r>
  </si>
  <si>
    <t>EVS-</t>
  </si>
  <si>
    <t>CET</t>
  </si>
  <si>
    <r>
      <rPr>
        <b/>
        <sz val="11"/>
        <color theme="1"/>
        <rFont val="Gill Sans MT"/>
        <family val="2"/>
        <scheme val="minor"/>
      </rPr>
      <t>Formule Encaissement</t>
    </r>
    <r>
      <rPr>
        <sz val="11"/>
        <color theme="1"/>
        <rFont val="Gill Sans MT"/>
        <family val="2"/>
        <scheme val="minor"/>
      </rPr>
      <t xml:space="preserve"> : SI(W28="Signé 100%";U28;SI(W28="Reporté";"RIEN";SI(W28="Abandon";"0";SI(ESTVIDE(W28);"";SI(W28="En cours…";"R.A.S";"")))))</t>
    </r>
  </si>
  <si>
    <t>Administrateur</t>
  </si>
  <si>
    <t>(=StadeRV01)</t>
  </si>
  <si>
    <t>MACRO 1 : TRANSFERT</t>
  </si>
  <si>
    <t>MACRO II : REPPORT</t>
  </si>
  <si>
    <t xml:space="preserve">Sub MACROFINALE01
'
    Sheets("Tableau de référence").Select
    Range("D9:X28").Select
    Selection.Copy
    Sheets("Tableau impact 1").Select
    Range("D9:X28").Select
    ActiveSheet.Paste
If Range("D10") = "" Then
Cellule_depart = Cells(10, 4).Address
Else
Cellule_depart = Cells(Range("D9").End(xlDown).Row + 1, 4).Address
End If
    Sheets("Tableau de référence").Select
    If Range("D44") = "" Then
        Exit Sub
    End If
    Sheets("Tableau de référence").Select
    Range("D44:X49").Select
    Selection.Copy
    Sheets("Tableau impact 1").Select
    Range(Cellule_depart).Select
    ActiveSheet.Paste
End Sub
</t>
  </si>
  <si>
    <t>Option Explicit
Dim derln1&amp;, derln2&amp;
Private Sub Worksheet_BeforeDoubleClick(ByVal Target As Range, Cancel As Boolean)
    derln1 = Range("D9").End(xlDown).Row
    If Not Intersect(Target, Range("D9:X" &amp; derln1)) Is Nothing Then
        Application.ScreenUpdating = False
        derln2 = Application.Max(30, Range("D37").End(xlUp)(2).Row)
        Range("D" &amp; Target.Row &amp; ":X" &amp; Target.Row).Copy Range("D" &amp; derln2)  '.Insert shift:=xlDown
        Range("D" &amp; Target.Row &amp; ":X" &amp; Target.Row).Delete shift:=xlUp
        Range("D28:X28").Insert shift:=xlDown
    End If
    Cancel = True
End Sub</t>
  </si>
  <si>
    <t>Sub MACROTRANSFERT001()</t>
  </si>
  <si>
    <t>'</t>
  </si>
  <si>
    <t xml:space="preserve">    Sheets("Tableau Référence").Select</t>
  </si>
  <si>
    <t xml:space="preserve">    Range("D9:X28").Select</t>
  </si>
  <si>
    <t xml:space="preserve">    Selection.Copy</t>
  </si>
  <si>
    <t xml:space="preserve">    Sheets("Janvier").Select</t>
  </si>
  <si>
    <t xml:space="preserve">    ActiveSheet.Paste</t>
  </si>
  <si>
    <t xml:space="preserve">    </t>
  </si>
  <si>
    <t>If Range("D10") = "" Then</t>
  </si>
  <si>
    <t>Cellule_depart = Cells(10, 4).Address</t>
  </si>
  <si>
    <t>Else</t>
  </si>
  <si>
    <t>Cellule_depart = Cells(Range("D9").End(xlDown).Row + 1, 4).Address</t>
  </si>
  <si>
    <t>End If</t>
  </si>
  <si>
    <t xml:space="preserve">    If Range("D44") = "" Then</t>
  </si>
  <si>
    <t xml:space="preserve">        Exit Sub</t>
  </si>
  <si>
    <t xml:space="preserve">    End If</t>
  </si>
  <si>
    <t xml:space="preserve">    Range("D44:X49").Select</t>
  </si>
  <si>
    <t xml:space="preserve">    Range(Cellule_depart).Select</t>
  </si>
  <si>
    <t>End Sub</t>
  </si>
  <si>
    <t>A</t>
  </si>
  <si>
    <t>B</t>
  </si>
  <si>
    <t>C</t>
  </si>
  <si>
    <t>E</t>
  </si>
  <si>
    <t>F</t>
  </si>
  <si>
    <t>G</t>
  </si>
  <si>
    <t>H</t>
  </si>
  <si>
    <t xml:space="preserve">Sub ImportationMACROTRANSFERT01()  '"d'après" SilkyRoad
Dim NomFich
    NomFich = Dir("D:\MesMacros\*.*")
    Do While NomFich &lt;&gt; ""
        Application.VBE.ActiveVBProject.VBComponents.Import (NomFich)
        NomFich = Dir
    Loop
End Sub
Sub MACROTRANSFERTJANVIER()
'Tableau référence --&gt; Janvier
    Sheets("Tableau Référence").Select
    Range("D9:X28").Select
    Selection.Copy
    Sheets("Janvier").Select
    Range("D9:X28").Select
    ActiveSheet.Paste
If Range("D10") = "" Then
Cellule_depart = Cells(10, 4).Address
Else
Cellule_depart = Cells(Range("D9").End(xlDown).Row + 1, 4).Address
End If
    Sheets("Tableau Référence").Select
    If Range("D44") = "" Then
        Exit Sub
    End If
    Sheets("Tableau Référence").Select
    Range("D44:X49").Select
    Selection.Copy
    Sheets("Janvier").Select
    Range(Cellule_depart).Select
    ActiveSheet.Paste
End Sub
</t>
  </si>
  <si>
    <t>Sub ImportationMACROTRANSFERT01()  '"d'après" SilkyRoad</t>
  </si>
  <si>
    <t>Importer MACRO TRANSFERT</t>
  </si>
  <si>
    <t>Jonathan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</si>
</sst>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19" x14ac:knownFonts="1">
    <font>
      <sz val="11"/>
      <color theme="1"/>
      <name val="Gill Sans MT"/>
      <family val="2"/>
      <scheme val="minor"/>
    </font>
    <font>
      <sz val="11"/>
      <color theme="1"/>
      <name val="Gill Sans MT"/>
      <family val="2"/>
      <scheme val="minor"/>
    </font>
    <font>
      <b/>
      <sz val="15"/>
      <color theme="3"/>
      <name val="Gill Sans MT"/>
      <family val="2"/>
      <scheme val="minor"/>
    </font>
    <font>
      <b/>
      <sz val="11"/>
      <color rgb="FF3F3F3F"/>
      <name val="Gill Sans MT"/>
      <family val="2"/>
      <scheme val="minor"/>
    </font>
    <font>
      <b/>
      <sz val="11"/>
      <color theme="0"/>
      <name val="Gill Sans MT"/>
      <family val="2"/>
      <scheme val="minor"/>
    </font>
    <font>
      <sz val="11"/>
      <color rgb="FFFF0000"/>
      <name val="Gill Sans MT"/>
      <family val="2"/>
      <scheme val="minor"/>
    </font>
    <font>
      <i/>
      <sz val="11"/>
      <color rgb="FF7F7F7F"/>
      <name val="Gill Sans MT"/>
      <family val="2"/>
      <scheme val="minor"/>
    </font>
    <font>
      <b/>
      <sz val="11"/>
      <color theme="1"/>
      <name val="Gill Sans MT"/>
      <family val="2"/>
      <scheme val="minor"/>
    </font>
    <font>
      <sz val="11"/>
      <color theme="0"/>
      <name val="Gill Sans MT"/>
      <family val="2"/>
      <scheme val="minor"/>
    </font>
    <font>
      <sz val="48"/>
      <color theme="4" tint="-0.499984740745262"/>
      <name val="Gill Sans MT"/>
      <family val="2"/>
      <scheme val="minor"/>
    </font>
    <font>
      <sz val="36"/>
      <color theme="4" tint="-0.249977111117893"/>
      <name val="Gill Sans MT"/>
      <family val="2"/>
      <scheme val="minor"/>
    </font>
    <font>
      <sz val="36"/>
      <color theme="1"/>
      <name val="Gill Sans MT"/>
      <family val="2"/>
      <scheme val="minor"/>
    </font>
    <font>
      <b/>
      <sz val="11"/>
      <color rgb="FFFF0000"/>
      <name val="Gill Sans MT"/>
      <family val="2"/>
      <scheme val="minor"/>
    </font>
    <font>
      <b/>
      <sz val="26"/>
      <color rgb="FFFF0000"/>
      <name val="Gill Sans MT"/>
      <family val="2"/>
      <scheme val="minor"/>
    </font>
    <font>
      <b/>
      <sz val="11"/>
      <color rgb="FFFFC000"/>
      <name val="Gill Sans MT"/>
      <family val="2"/>
      <scheme val="minor"/>
    </font>
    <font>
      <sz val="11"/>
      <name val="Gill Sans MT"/>
      <family val="2"/>
      <scheme val="minor"/>
    </font>
    <font>
      <b/>
      <sz val="11"/>
      <name val="Gill Sans MT"/>
      <family val="2"/>
      <scheme val="minor"/>
    </font>
    <font>
      <sz val="11"/>
      <color theme="1"/>
      <name val="Gill Sans MT"/>
      <family val="1"/>
      <scheme val="minor"/>
    </font>
    <font>
      <b/>
      <sz val="11"/>
      <color rgb="FFFF0000"/>
      <name val="Batang"/>
      <family val="1"/>
    </font>
  </fonts>
  <fills count="3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lightGray">
        <bgColor rgb="FFF2F2F2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2060"/>
        <bgColor indexed="64"/>
      </patternFill>
    </fill>
    <fill>
      <patternFill patternType="lightGray">
        <bgColor theme="1" tint="0.499984740745262"/>
      </patternFill>
    </fill>
    <fill>
      <patternFill patternType="lightGray">
        <bgColor theme="0" tint="-0.49998474074526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3" tint="0.749992370372631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indexed="64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/>
      <right/>
      <top style="thin">
        <color indexed="64"/>
      </top>
      <bottom style="thin">
        <color rgb="FF3F3F3F"/>
      </bottom>
      <diagonal/>
    </border>
    <border>
      <left/>
      <right/>
      <top/>
      <bottom style="thin">
        <color rgb="FF3F3F3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4">
    <xf numFmtId="0" fontId="0" fillId="0" borderId="0"/>
    <xf numFmtId="0" fontId="2" fillId="0" borderId="1" applyNumberFormat="0" applyFill="0" applyAlignment="0" applyProtection="0"/>
    <xf numFmtId="0" fontId="3" fillId="2" borderId="2" applyNumberFormat="0" applyAlignment="0" applyProtection="0"/>
    <xf numFmtId="0" fontId="6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8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3" fillId="26" borderId="2">
      <alignment horizontal="center" vertical="center"/>
    </xf>
  </cellStyleXfs>
  <cellXfs count="230">
    <xf numFmtId="0" fontId="0" fillId="0" borderId="0" xfId="0"/>
    <xf numFmtId="0" fontId="0" fillId="13" borderId="0" xfId="0" applyFill="1"/>
    <xf numFmtId="0" fontId="0" fillId="14" borderId="0" xfId="0" applyFill="1"/>
    <xf numFmtId="0" fontId="9" fillId="14" borderId="0" xfId="0" applyFont="1" applyFill="1" applyAlignment="1">
      <alignment horizontal="center" vertical="center"/>
    </xf>
    <xf numFmtId="0" fontId="11" fillId="14" borderId="0" xfId="0" applyFont="1" applyFill="1"/>
    <xf numFmtId="0" fontId="7" fillId="10" borderId="2" xfId="10" applyFont="1" applyBorder="1" applyAlignment="1">
      <alignment horizontal="center" vertical="center"/>
    </xf>
    <xf numFmtId="0" fontId="1" fillId="10" borderId="2" xfId="10" applyBorder="1" applyAlignment="1">
      <alignment horizontal="center" vertical="center"/>
    </xf>
    <xf numFmtId="0" fontId="1" fillId="13" borderId="0" xfId="6" applyFill="1"/>
    <xf numFmtId="0" fontId="7" fillId="9" borderId="2" xfId="9" applyFont="1" applyBorder="1" applyAlignment="1">
      <alignment horizontal="center" vertical="center"/>
    </xf>
    <xf numFmtId="0" fontId="1" fillId="9" borderId="2" xfId="9" applyBorder="1" applyAlignment="1">
      <alignment horizontal="center" vertical="center"/>
    </xf>
    <xf numFmtId="0" fontId="1" fillId="10" borderId="2" xfId="10" applyFont="1" applyBorder="1" applyAlignment="1">
      <alignment horizontal="center" vertical="center"/>
    </xf>
    <xf numFmtId="0" fontId="12" fillId="15" borderId="2" xfId="2" applyFont="1" applyFill="1" applyAlignment="1">
      <alignment horizontal="center" vertical="center"/>
    </xf>
    <xf numFmtId="0" fontId="3" fillId="15" borderId="2" xfId="2" applyFont="1" applyFill="1" applyAlignment="1">
      <alignment horizontal="center" vertical="center"/>
    </xf>
    <xf numFmtId="0" fontId="7" fillId="9" borderId="3" xfId="9" applyFont="1" applyBorder="1" applyAlignment="1">
      <alignment horizontal="center" vertical="center"/>
    </xf>
    <xf numFmtId="0" fontId="0" fillId="9" borderId="2" xfId="9" applyFont="1" applyBorder="1" applyAlignment="1">
      <alignment horizontal="center" vertical="center"/>
    </xf>
    <xf numFmtId="0" fontId="7" fillId="9" borderId="4" xfId="9" applyFont="1" applyBorder="1" applyAlignment="1">
      <alignment horizontal="center" vertical="center"/>
    </xf>
    <xf numFmtId="0" fontId="7" fillId="13" borderId="0" xfId="0" applyFont="1" applyFill="1"/>
    <xf numFmtId="0" fontId="0" fillId="13" borderId="0" xfId="9" applyFont="1" applyFill="1" applyBorder="1" applyAlignment="1">
      <alignment horizontal="center" vertical="center"/>
    </xf>
    <xf numFmtId="0" fontId="1" fillId="13" borderId="0" xfId="9" applyFill="1" applyBorder="1" applyAlignment="1">
      <alignment horizontal="center" vertical="center"/>
    </xf>
    <xf numFmtId="0" fontId="7" fillId="15" borderId="5" xfId="9" applyFont="1" applyFill="1" applyBorder="1" applyAlignment="1">
      <alignment horizontal="center" vertical="center"/>
    </xf>
    <xf numFmtId="0" fontId="1" fillId="16" borderId="5" xfId="9" applyFill="1" applyBorder="1" applyAlignment="1">
      <alignment horizontal="center" vertical="center"/>
    </xf>
    <xf numFmtId="0" fontId="5" fillId="13" borderId="0" xfId="0" applyFont="1" applyFill="1" applyAlignment="1">
      <alignment horizontal="right"/>
    </xf>
    <xf numFmtId="0" fontId="6" fillId="13" borderId="0" xfId="3" applyFill="1"/>
    <xf numFmtId="0" fontId="0" fillId="10" borderId="6" xfId="10" applyFont="1" applyBorder="1" applyAlignment="1">
      <alignment horizontal="center" vertical="center"/>
    </xf>
    <xf numFmtId="0" fontId="1" fillId="18" borderId="2" xfId="9" applyFont="1" applyFill="1" applyBorder="1" applyAlignment="1">
      <alignment horizontal="center" vertical="center"/>
    </xf>
    <xf numFmtId="0" fontId="0" fillId="18" borderId="2" xfId="9" applyFont="1" applyFill="1" applyBorder="1" applyAlignment="1">
      <alignment horizontal="center" vertical="center"/>
    </xf>
    <xf numFmtId="0" fontId="0" fillId="10" borderId="2" xfId="10" applyFont="1" applyBorder="1" applyAlignment="1">
      <alignment horizontal="center" vertical="center"/>
    </xf>
    <xf numFmtId="0" fontId="13" fillId="14" borderId="0" xfId="0" applyFont="1" applyFill="1" applyAlignment="1">
      <alignment horizontal="center" vertical="center"/>
    </xf>
    <xf numFmtId="0" fontId="7" fillId="15" borderId="9" xfId="9" applyFont="1" applyFill="1" applyBorder="1" applyAlignment="1">
      <alignment horizontal="center" vertical="center"/>
    </xf>
    <xf numFmtId="0" fontId="1" fillId="13" borderId="10" xfId="9" applyFont="1" applyFill="1" applyBorder="1" applyAlignment="1">
      <alignment horizontal="center" vertical="center"/>
    </xf>
    <xf numFmtId="10" fontId="1" fillId="16" borderId="5" xfId="9" applyNumberFormat="1" applyFill="1" applyBorder="1" applyAlignment="1">
      <alignment horizontal="center" vertical="center"/>
    </xf>
    <xf numFmtId="0" fontId="0" fillId="21" borderId="11" xfId="0" applyFill="1" applyBorder="1"/>
    <xf numFmtId="0" fontId="0" fillId="21" borderId="12" xfId="0" applyFill="1" applyBorder="1"/>
    <xf numFmtId="0" fontId="0" fillId="21" borderId="13" xfId="0" applyFill="1" applyBorder="1"/>
    <xf numFmtId="0" fontId="0" fillId="21" borderId="14" xfId="0" applyFill="1" applyBorder="1"/>
    <xf numFmtId="0" fontId="0" fillId="21" borderId="0" xfId="0" applyFill="1" applyBorder="1"/>
    <xf numFmtId="0" fontId="0" fillId="21" borderId="15" xfId="0" applyFill="1" applyBorder="1"/>
    <xf numFmtId="0" fontId="0" fillId="21" borderId="0" xfId="0" applyFill="1" applyBorder="1" applyAlignment="1"/>
    <xf numFmtId="0" fontId="4" fillId="21" borderId="14" xfId="0" applyFont="1" applyFill="1" applyBorder="1" applyAlignment="1">
      <alignment vertical="center"/>
    </xf>
    <xf numFmtId="0" fontId="7" fillId="0" borderId="5" xfId="0" applyFont="1" applyBorder="1" applyAlignment="1">
      <alignment horizontal="center"/>
    </xf>
    <xf numFmtId="0" fontId="3" fillId="2" borderId="5" xfId="2" applyFont="1" applyBorder="1" applyAlignment="1">
      <alignment horizontal="center" vertical="center"/>
    </xf>
    <xf numFmtId="0" fontId="3" fillId="24" borderId="5" xfId="2" applyFill="1" applyBorder="1" applyAlignment="1">
      <alignment horizontal="center" vertical="center"/>
    </xf>
    <xf numFmtId="0" fontId="3" fillId="25" borderId="5" xfId="2" applyFill="1" applyBorder="1" applyAlignment="1">
      <alignment horizontal="center" vertical="center"/>
    </xf>
    <xf numFmtId="0" fontId="3" fillId="25" borderId="5" xfId="2" applyFill="1" applyBorder="1" applyAlignment="1">
      <alignment horizontal="center" vertical="top"/>
    </xf>
    <xf numFmtId="0" fontId="0" fillId="19" borderId="5" xfId="12" applyFont="1" applyFill="1" applyBorder="1" applyAlignment="1">
      <alignment horizontal="center" vertical="center"/>
    </xf>
    <xf numFmtId="14" fontId="1" fillId="19" borderId="5" xfId="12" applyNumberFormat="1" applyFill="1" applyBorder="1" applyAlignment="1">
      <alignment horizontal="center" vertical="center"/>
    </xf>
    <xf numFmtId="0" fontId="0" fillId="24" borderId="5" xfId="5" applyFont="1" applyFill="1" applyBorder="1" applyAlignment="1"/>
    <xf numFmtId="0" fontId="0" fillId="14" borderId="5" xfId="5" applyFont="1" applyFill="1" applyBorder="1" applyAlignment="1"/>
    <xf numFmtId="164" fontId="1" fillId="19" borderId="5" xfId="11" applyNumberFormat="1" applyFill="1" applyBorder="1" applyAlignment="1">
      <alignment horizontal="center" vertical="center"/>
    </xf>
    <xf numFmtId="164" fontId="0" fillId="19" borderId="5" xfId="11" applyNumberFormat="1" applyFont="1" applyFill="1" applyBorder="1" applyAlignment="1">
      <alignment horizontal="center" vertical="center"/>
    </xf>
    <xf numFmtId="0" fontId="0" fillId="19" borderId="18" xfId="11" applyFont="1" applyFill="1" applyBorder="1" applyAlignment="1">
      <alignment horizontal="center" vertical="center"/>
    </xf>
    <xf numFmtId="0" fontId="0" fillId="21" borderId="14" xfId="0" applyFill="1" applyBorder="1" applyAlignment="1">
      <alignment horizontal="center" shrinkToFit="1"/>
    </xf>
    <xf numFmtId="0" fontId="0" fillId="19" borderId="5" xfId="11" applyFont="1" applyFill="1" applyBorder="1" applyAlignment="1">
      <alignment horizontal="center" vertical="center"/>
    </xf>
    <xf numFmtId="0" fontId="3" fillId="26" borderId="5" xfId="13" applyBorder="1" applyAlignment="1">
      <alignment horizontal="center"/>
    </xf>
    <xf numFmtId="0" fontId="1" fillId="8" borderId="5" xfId="8" applyBorder="1" applyAlignment="1">
      <alignment horizontal="center" vertical="center"/>
    </xf>
    <xf numFmtId="164" fontId="1" fillId="8" borderId="5" xfId="8" applyNumberFormat="1" applyBorder="1" applyAlignment="1">
      <alignment horizontal="center" vertical="center"/>
    </xf>
    <xf numFmtId="0" fontId="3" fillId="26" borderId="18" xfId="13" applyBorder="1" applyAlignment="1">
      <alignment horizontal="center"/>
    </xf>
    <xf numFmtId="0" fontId="3" fillId="26" borderId="23" xfId="13" applyBorder="1" applyAlignment="1">
      <alignment horizontal="center"/>
    </xf>
    <xf numFmtId="164" fontId="1" fillId="27" borderId="5" xfId="8" applyNumberFormat="1" applyFill="1" applyBorder="1" applyAlignment="1">
      <alignment horizontal="center"/>
    </xf>
    <xf numFmtId="0" fontId="0" fillId="21" borderId="0" xfId="0" applyFill="1"/>
    <xf numFmtId="10" fontId="0" fillId="25" borderId="5" xfId="0" applyNumberFormat="1" applyFill="1" applyBorder="1"/>
    <xf numFmtId="0" fontId="3" fillId="22" borderId="16" xfId="2" applyFont="1" applyFill="1" applyBorder="1" applyAlignment="1">
      <alignment vertical="center"/>
    </xf>
    <xf numFmtId="0" fontId="3" fillId="22" borderId="19" xfId="2" applyFont="1" applyFill="1" applyBorder="1" applyAlignment="1">
      <alignment vertical="center"/>
    </xf>
    <xf numFmtId="0" fontId="0" fillId="19" borderId="5" xfId="0" applyFill="1" applyBorder="1"/>
    <xf numFmtId="0" fontId="3" fillId="26" borderId="5" xfId="13" applyBorder="1" applyAlignment="1">
      <alignment horizontal="center" vertical="center"/>
    </xf>
    <xf numFmtId="0" fontId="3" fillId="26" borderId="2" xfId="13">
      <alignment horizontal="center" vertical="center"/>
    </xf>
    <xf numFmtId="0" fontId="0" fillId="27" borderId="5" xfId="0" applyFill="1" applyBorder="1" applyAlignment="1">
      <alignment horizontal="center"/>
    </xf>
    <xf numFmtId="164" fontId="1" fillId="8" borderId="5" xfId="8" applyNumberFormat="1" applyBorder="1" applyAlignment="1">
      <alignment horizontal="center"/>
    </xf>
    <xf numFmtId="0" fontId="3" fillId="29" borderId="5" xfId="13" applyFill="1" applyBorder="1" applyAlignment="1">
      <alignment horizontal="center" vertical="center"/>
    </xf>
    <xf numFmtId="0" fontId="3" fillId="30" borderId="2" xfId="13" applyFill="1">
      <alignment horizontal="center" vertical="center"/>
    </xf>
    <xf numFmtId="0" fontId="1" fillId="27" borderId="5" xfId="8" applyFill="1" applyBorder="1" applyAlignment="1">
      <alignment horizontal="center"/>
    </xf>
    <xf numFmtId="0" fontId="1" fillId="27" borderId="17" xfId="8" applyFill="1" applyBorder="1" applyAlignment="1">
      <alignment horizontal="center"/>
    </xf>
    <xf numFmtId="9" fontId="1" fillId="31" borderId="5" xfId="8" applyNumberFormat="1" applyFill="1" applyBorder="1" applyAlignment="1">
      <alignment horizontal="center"/>
    </xf>
    <xf numFmtId="0" fontId="7" fillId="32" borderId="5" xfId="8" applyFont="1" applyFill="1" applyBorder="1" applyAlignment="1">
      <alignment horizontal="center" vertical="center"/>
    </xf>
    <xf numFmtId="0" fontId="0" fillId="21" borderId="11" xfId="0" applyFill="1" applyBorder="1" applyAlignment="1"/>
    <xf numFmtId="0" fontId="15" fillId="32" borderId="5" xfId="7" applyFont="1" applyFill="1" applyBorder="1" applyAlignment="1">
      <alignment horizontal="center" vertical="center"/>
    </xf>
    <xf numFmtId="0" fontId="16" fillId="32" borderId="5" xfId="7" applyFont="1" applyFill="1" applyBorder="1" applyAlignment="1">
      <alignment horizontal="center" vertical="center"/>
    </xf>
    <xf numFmtId="164" fontId="1" fillId="31" borderId="5" xfId="8" applyNumberFormat="1" applyFill="1" applyBorder="1" applyAlignment="1">
      <alignment horizontal="center"/>
    </xf>
    <xf numFmtId="0" fontId="0" fillId="21" borderId="14" xfId="0" applyFill="1" applyBorder="1" applyAlignment="1"/>
    <xf numFmtId="0" fontId="7" fillId="32" borderId="19" xfId="8" applyFont="1" applyFill="1" applyBorder="1" applyAlignment="1">
      <alignment horizontal="center" vertical="center"/>
    </xf>
    <xf numFmtId="0" fontId="4" fillId="33" borderId="5" xfId="7" applyFont="1" applyFill="1" applyBorder="1" applyAlignment="1">
      <alignment horizontal="center" vertical="center"/>
    </xf>
    <xf numFmtId="0" fontId="8" fillId="33" borderId="5" xfId="7" applyFill="1" applyBorder="1" applyAlignment="1">
      <alignment horizontal="center" vertical="center"/>
    </xf>
    <xf numFmtId="0" fontId="4" fillId="33" borderId="5" xfId="7" applyFont="1" applyFill="1" applyBorder="1" applyAlignment="1">
      <alignment horizontal="center"/>
    </xf>
    <xf numFmtId="0" fontId="0" fillId="21" borderId="21" xfId="0" applyFill="1" applyBorder="1"/>
    <xf numFmtId="0" fontId="2" fillId="3" borderId="10" xfId="1" applyFill="1" applyBorder="1" applyAlignment="1">
      <alignment horizontal="center" vertical="center"/>
    </xf>
    <xf numFmtId="0" fontId="0" fillId="21" borderId="10" xfId="0" applyFill="1" applyBorder="1" applyAlignment="1">
      <alignment horizontal="center"/>
    </xf>
    <xf numFmtId="0" fontId="0" fillId="21" borderId="22" xfId="0" applyFill="1" applyBorder="1" applyAlignment="1">
      <alignment horizontal="center"/>
    </xf>
    <xf numFmtId="14" fontId="0" fillId="13" borderId="0" xfId="0" applyNumberFormat="1" applyFont="1" applyFill="1"/>
    <xf numFmtId="14" fontId="0" fillId="14" borderId="0" xfId="0" applyNumberFormat="1" applyFont="1" applyFill="1"/>
    <xf numFmtId="0" fontId="0" fillId="34" borderId="0" xfId="0" applyFont="1" applyFill="1"/>
    <xf numFmtId="0" fontId="0" fillId="0" borderId="0" xfId="0" applyFont="1" applyFill="1"/>
    <xf numFmtId="0" fontId="0" fillId="0" borderId="0" xfId="0" applyFont="1"/>
    <xf numFmtId="0" fontId="17" fillId="34" borderId="0" xfId="0" applyFont="1" applyFill="1" applyAlignment="1">
      <alignment horizontal="center" vertical="center"/>
    </xf>
    <xf numFmtId="0" fontId="0" fillId="34" borderId="0" xfId="0" applyFont="1" applyFill="1" applyAlignment="1">
      <alignment horizontal="center" vertical="center"/>
    </xf>
    <xf numFmtId="0" fontId="0" fillId="19" borderId="0" xfId="0" applyFont="1" applyFill="1"/>
    <xf numFmtId="0" fontId="0" fillId="0" borderId="0" xfId="0" applyFont="1" applyAlignment="1">
      <alignment horizontal="center" vertical="center"/>
    </xf>
    <xf numFmtId="0" fontId="7" fillId="35" borderId="0" xfId="0" applyFont="1" applyFill="1" applyAlignment="1"/>
    <xf numFmtId="0" fontId="0" fillId="35" borderId="0" xfId="0" applyFont="1" applyFill="1" applyAlignment="1"/>
    <xf numFmtId="0" fontId="0" fillId="35" borderId="0" xfId="0" applyFill="1"/>
    <xf numFmtId="0" fontId="8" fillId="0" borderId="0" xfId="0" applyFont="1" applyFill="1"/>
    <xf numFmtId="14" fontId="8" fillId="0" borderId="0" xfId="0" applyNumberFormat="1" applyFont="1" applyFill="1"/>
    <xf numFmtId="0" fontId="10" fillId="14" borderId="0" xfId="0" applyFont="1" applyFill="1" applyAlignment="1">
      <alignment horizontal="center" vertical="center"/>
    </xf>
    <xf numFmtId="0" fontId="11" fillId="14" borderId="0" xfId="0" applyFont="1" applyFill="1" applyAlignment="1">
      <alignment horizontal="center" vertical="center"/>
    </xf>
    <xf numFmtId="0" fontId="7" fillId="32" borderId="19" xfId="8" applyFont="1" applyFill="1" applyBorder="1" applyAlignment="1">
      <alignment horizontal="center" vertical="center"/>
    </xf>
    <xf numFmtId="3" fontId="1" fillId="8" borderId="5" xfId="8" applyNumberFormat="1" applyBorder="1" applyAlignment="1">
      <alignment horizontal="center" vertical="center"/>
    </xf>
    <xf numFmtId="0" fontId="8" fillId="0" borderId="26" xfId="0" applyFont="1" applyFill="1" applyBorder="1" applyAlignment="1">
      <alignment wrapText="1"/>
    </xf>
    <xf numFmtId="0" fontId="0" fillId="0" borderId="0" xfId="0" applyAlignment="1"/>
    <xf numFmtId="0" fontId="0" fillId="16" borderId="9" xfId="9" applyFont="1" applyFill="1" applyBorder="1" applyAlignment="1">
      <alignment horizontal="center" vertical="center"/>
    </xf>
    <xf numFmtId="0" fontId="0" fillId="16" borderId="5" xfId="9" applyFont="1" applyFill="1" applyBorder="1" applyAlignment="1">
      <alignment horizontal="center" vertical="center"/>
    </xf>
    <xf numFmtId="0" fontId="4" fillId="17" borderId="7" xfId="0" applyFont="1" applyFill="1" applyBorder="1" applyAlignment="1">
      <alignment horizontal="center"/>
    </xf>
    <xf numFmtId="0" fontId="4" fillId="17" borderId="8" xfId="0" applyFont="1" applyFill="1" applyBorder="1" applyAlignment="1">
      <alignment horizontal="center"/>
    </xf>
    <xf numFmtId="0" fontId="4" fillId="17" borderId="0" xfId="0" applyFont="1" applyFill="1" applyBorder="1" applyAlignment="1">
      <alignment horizontal="center"/>
    </xf>
    <xf numFmtId="0" fontId="0" fillId="17" borderId="7" xfId="0" applyFill="1" applyBorder="1" applyAlignment="1">
      <alignment horizontal="center"/>
    </xf>
    <xf numFmtId="0" fontId="4" fillId="33" borderId="18" xfId="7" applyFont="1" applyFill="1" applyBorder="1" applyAlignment="1">
      <alignment horizontal="center"/>
    </xf>
    <xf numFmtId="0" fontId="4" fillId="33" borderId="16" xfId="7" applyFont="1" applyFill="1" applyBorder="1" applyAlignment="1">
      <alignment horizontal="center"/>
    </xf>
    <xf numFmtId="0" fontId="4" fillId="33" borderId="19" xfId="7" applyFont="1" applyFill="1" applyBorder="1" applyAlignment="1">
      <alignment horizontal="center"/>
    </xf>
    <xf numFmtId="0" fontId="8" fillId="33" borderId="18" xfId="7" applyFill="1" applyBorder="1" applyAlignment="1">
      <alignment horizontal="center"/>
    </xf>
    <xf numFmtId="0" fontId="8" fillId="33" borderId="19" xfId="7" applyFill="1" applyBorder="1" applyAlignment="1">
      <alignment horizontal="center"/>
    </xf>
    <xf numFmtId="0" fontId="4" fillId="33" borderId="18" xfId="7" applyFont="1" applyFill="1" applyBorder="1" applyAlignment="1">
      <alignment horizontal="center" vertical="center"/>
    </xf>
    <xf numFmtId="0" fontId="4" fillId="33" borderId="19" xfId="7" applyFont="1" applyFill="1" applyBorder="1" applyAlignment="1">
      <alignment horizontal="center" vertical="center"/>
    </xf>
    <xf numFmtId="0" fontId="16" fillId="32" borderId="18" xfId="7" applyFont="1" applyFill="1" applyBorder="1" applyAlignment="1">
      <alignment horizontal="center" vertical="center"/>
    </xf>
    <xf numFmtId="0" fontId="16" fillId="32" borderId="16" xfId="7" applyFont="1" applyFill="1" applyBorder="1" applyAlignment="1">
      <alignment horizontal="center" vertical="center"/>
    </xf>
    <xf numFmtId="0" fontId="16" fillId="32" borderId="19" xfId="7" applyFont="1" applyFill="1" applyBorder="1" applyAlignment="1">
      <alignment horizontal="center" vertical="center"/>
    </xf>
    <xf numFmtId="0" fontId="15" fillId="32" borderId="18" xfId="7" applyFont="1" applyFill="1" applyBorder="1" applyAlignment="1">
      <alignment horizontal="center"/>
    </xf>
    <xf numFmtId="0" fontId="15" fillId="32" borderId="19" xfId="7" applyFont="1" applyFill="1" applyBorder="1" applyAlignment="1">
      <alignment horizontal="center"/>
    </xf>
    <xf numFmtId="0" fontId="16" fillId="32" borderId="18" xfId="7" applyFont="1" applyFill="1" applyBorder="1" applyAlignment="1">
      <alignment horizontal="center"/>
    </xf>
    <xf numFmtId="0" fontId="16" fillId="32" borderId="19" xfId="7" applyFont="1" applyFill="1" applyBorder="1" applyAlignment="1">
      <alignment horizontal="center"/>
    </xf>
    <xf numFmtId="0" fontId="7" fillId="32" borderId="18" xfId="8" applyFont="1" applyFill="1" applyBorder="1" applyAlignment="1">
      <alignment horizontal="center" vertical="center"/>
    </xf>
    <xf numFmtId="0" fontId="7" fillId="32" borderId="16" xfId="8" applyFont="1" applyFill="1" applyBorder="1" applyAlignment="1">
      <alignment horizontal="center" vertical="center"/>
    </xf>
    <xf numFmtId="0" fontId="7" fillId="32" borderId="19" xfId="8" applyFont="1" applyFill="1" applyBorder="1" applyAlignment="1">
      <alignment horizontal="center" vertical="center"/>
    </xf>
    <xf numFmtId="0" fontId="16" fillId="32" borderId="16" xfId="7" applyFont="1" applyFill="1" applyBorder="1" applyAlignment="1">
      <alignment horizontal="center"/>
    </xf>
    <xf numFmtId="0" fontId="7" fillId="32" borderId="18" xfId="8" applyFont="1" applyFill="1" applyBorder="1" applyAlignment="1">
      <alignment horizontal="center"/>
    </xf>
    <xf numFmtId="0" fontId="7" fillId="32" borderId="16" xfId="8" applyFont="1" applyFill="1" applyBorder="1" applyAlignment="1">
      <alignment horizontal="center"/>
    </xf>
    <xf numFmtId="0" fontId="7" fillId="32" borderId="19" xfId="8" applyFont="1" applyFill="1" applyBorder="1" applyAlignment="1">
      <alignment horizontal="center"/>
    </xf>
    <xf numFmtId="0" fontId="1" fillId="27" borderId="18" xfId="8" applyFill="1" applyBorder="1" applyAlignment="1">
      <alignment horizontal="center"/>
    </xf>
    <xf numFmtId="0" fontId="1" fillId="27" borderId="19" xfId="8" applyFill="1" applyBorder="1" applyAlignment="1">
      <alignment horizontal="center"/>
    </xf>
    <xf numFmtId="0" fontId="1" fillId="32" borderId="18" xfId="8" applyFill="1" applyBorder="1" applyAlignment="1">
      <alignment horizontal="center"/>
    </xf>
    <xf numFmtId="0" fontId="1" fillId="32" borderId="19" xfId="8" applyFill="1" applyBorder="1" applyAlignment="1">
      <alignment horizontal="center"/>
    </xf>
    <xf numFmtId="164" fontId="4" fillId="20" borderId="17" xfId="2" applyNumberFormat="1" applyFont="1" applyFill="1" applyBorder="1" applyAlignment="1">
      <alignment horizontal="center" vertical="center"/>
    </xf>
    <xf numFmtId="164" fontId="4" fillId="20" borderId="20" xfId="2" applyNumberFormat="1" applyFont="1" applyFill="1" applyBorder="1" applyAlignment="1">
      <alignment horizontal="center" vertical="center"/>
    </xf>
    <xf numFmtId="164" fontId="4" fillId="20" borderId="9" xfId="2" applyNumberFormat="1" applyFont="1" applyFill="1" applyBorder="1" applyAlignment="1">
      <alignment horizontal="center" vertical="center"/>
    </xf>
    <xf numFmtId="0" fontId="4" fillId="20" borderId="17" xfId="0" applyFont="1" applyFill="1" applyBorder="1" applyAlignment="1">
      <alignment horizontal="center" vertical="center"/>
    </xf>
    <xf numFmtId="0" fontId="4" fillId="20" borderId="20" xfId="0" applyFont="1" applyFill="1" applyBorder="1" applyAlignment="1">
      <alignment horizontal="center" vertical="center"/>
    </xf>
    <xf numFmtId="0" fontId="4" fillId="20" borderId="9" xfId="0" applyFont="1" applyFill="1" applyBorder="1" applyAlignment="1">
      <alignment horizontal="center" vertical="center"/>
    </xf>
    <xf numFmtId="0" fontId="14" fillId="28" borderId="17" xfId="0" applyFont="1" applyFill="1" applyBorder="1" applyAlignment="1">
      <alignment horizontal="center" vertical="center"/>
    </xf>
    <xf numFmtId="0" fontId="14" fillId="28" borderId="20" xfId="0" applyFont="1" applyFill="1" applyBorder="1" applyAlignment="1">
      <alignment horizontal="center" vertical="center"/>
    </xf>
    <xf numFmtId="0" fontId="14" fillId="28" borderId="9" xfId="0" applyFont="1" applyFill="1" applyBorder="1" applyAlignment="1">
      <alignment horizontal="center" vertical="center"/>
    </xf>
    <xf numFmtId="0" fontId="3" fillId="22" borderId="18" xfId="2" applyFont="1" applyFill="1" applyBorder="1" applyAlignment="1">
      <alignment horizontal="center" vertical="center"/>
    </xf>
    <xf numFmtId="0" fontId="3" fillId="22" borderId="16" xfId="2" applyFont="1" applyFill="1" applyBorder="1" applyAlignment="1">
      <alignment horizontal="center" vertical="center"/>
    </xf>
    <xf numFmtId="0" fontId="3" fillId="22" borderId="19" xfId="2" applyFont="1" applyFill="1" applyBorder="1" applyAlignment="1">
      <alignment horizontal="center" vertical="center"/>
    </xf>
    <xf numFmtId="0" fontId="3" fillId="23" borderId="17" xfId="2" applyFill="1" applyBorder="1" applyAlignment="1">
      <alignment horizontal="center" vertical="center"/>
    </xf>
    <xf numFmtId="0" fontId="3" fillId="23" borderId="9" xfId="2" applyFill="1" applyBorder="1" applyAlignment="1">
      <alignment horizontal="center" vertical="center"/>
    </xf>
    <xf numFmtId="0" fontId="3" fillId="23" borderId="18" xfId="2" applyFill="1" applyBorder="1" applyAlignment="1">
      <alignment horizontal="center"/>
    </xf>
    <xf numFmtId="0" fontId="3" fillId="23" borderId="19" xfId="2" applyFill="1" applyBorder="1" applyAlignment="1">
      <alignment horizontal="center"/>
    </xf>
    <xf numFmtId="0" fontId="3" fillId="23" borderId="18" xfId="2" applyFill="1" applyBorder="1" applyAlignment="1">
      <alignment horizontal="center" vertical="center"/>
    </xf>
    <xf numFmtId="0" fontId="3" fillId="23" borderId="19" xfId="2" applyFill="1" applyBorder="1" applyAlignment="1">
      <alignment horizontal="center" vertical="center"/>
    </xf>
    <xf numFmtId="0" fontId="8" fillId="21" borderId="15" xfId="0" applyFont="1" applyFill="1" applyBorder="1" applyAlignment="1">
      <alignment horizontal="center"/>
    </xf>
    <xf numFmtId="0" fontId="4" fillId="20" borderId="11" xfId="4" applyFont="1" applyFill="1" applyBorder="1" applyAlignment="1">
      <alignment horizontal="center" vertical="center"/>
    </xf>
    <xf numFmtId="0" fontId="4" fillId="20" borderId="12" xfId="4" applyFont="1" applyFill="1" applyBorder="1" applyAlignment="1">
      <alignment horizontal="center" vertical="center"/>
    </xf>
    <xf numFmtId="0" fontId="4" fillId="20" borderId="14" xfId="4" applyFont="1" applyFill="1" applyBorder="1" applyAlignment="1">
      <alignment horizontal="center" vertical="center"/>
    </xf>
    <xf numFmtId="0" fontId="4" fillId="20" borderId="0" xfId="4" applyFont="1" applyFill="1" applyBorder="1" applyAlignment="1">
      <alignment horizontal="center" vertical="center"/>
    </xf>
    <xf numFmtId="0" fontId="4" fillId="20" borderId="21" xfId="4" applyFont="1" applyFill="1" applyBorder="1" applyAlignment="1">
      <alignment horizontal="center" vertical="center"/>
    </xf>
    <xf numFmtId="0" fontId="4" fillId="20" borderId="10" xfId="4" applyFont="1" applyFill="1" applyBorder="1" applyAlignment="1">
      <alignment horizontal="center" vertical="center"/>
    </xf>
    <xf numFmtId="0" fontId="4" fillId="20" borderId="16" xfId="4" applyFont="1" applyFill="1" applyBorder="1" applyAlignment="1">
      <alignment horizontal="center" vertical="center"/>
    </xf>
    <xf numFmtId="0" fontId="4" fillId="20" borderId="13" xfId="4" applyFont="1" applyFill="1" applyBorder="1" applyAlignment="1">
      <alignment horizontal="center" vertical="center"/>
    </xf>
    <xf numFmtId="0" fontId="4" fillId="20" borderId="15" xfId="4" applyFont="1" applyFill="1" applyBorder="1" applyAlignment="1">
      <alignment horizontal="center" vertical="center"/>
    </xf>
    <xf numFmtId="0" fontId="4" fillId="20" borderId="22" xfId="4" applyFont="1" applyFill="1" applyBorder="1" applyAlignment="1">
      <alignment horizontal="center" vertical="center"/>
    </xf>
    <xf numFmtId="0" fontId="4" fillId="20" borderId="17" xfId="4" applyFont="1" applyFill="1" applyBorder="1" applyAlignment="1">
      <alignment horizontal="center" vertical="center"/>
    </xf>
    <xf numFmtId="0" fontId="4" fillId="20" borderId="20" xfId="4" applyFont="1" applyFill="1" applyBorder="1" applyAlignment="1">
      <alignment horizontal="center" vertical="center"/>
    </xf>
    <xf numFmtId="0" fontId="4" fillId="20" borderId="9" xfId="4" applyFont="1" applyFill="1" applyBorder="1" applyAlignment="1">
      <alignment horizontal="center" vertical="center"/>
    </xf>
    <xf numFmtId="0" fontId="4" fillId="20" borderId="17" xfId="2" applyFont="1" applyFill="1" applyBorder="1" applyAlignment="1">
      <alignment horizontal="center" vertical="center"/>
    </xf>
    <xf numFmtId="0" fontId="4" fillId="20" borderId="20" xfId="2" applyFont="1" applyFill="1" applyBorder="1" applyAlignment="1">
      <alignment horizontal="center" vertical="center"/>
    </xf>
    <xf numFmtId="0" fontId="4" fillId="20" borderId="9" xfId="2" applyFont="1" applyFill="1" applyBorder="1" applyAlignment="1">
      <alignment horizontal="center" vertical="center"/>
    </xf>
    <xf numFmtId="0" fontId="2" fillId="3" borderId="0" xfId="1" applyFill="1" applyBorder="1" applyAlignment="1">
      <alignment horizontal="center" vertical="center"/>
    </xf>
    <xf numFmtId="0" fontId="0" fillId="0" borderId="25" xfId="0" applyFont="1" applyBorder="1" applyAlignment="1">
      <alignment horizontal="center" wrapText="1"/>
    </xf>
    <xf numFmtId="0" fontId="0" fillId="0" borderId="26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0" fillId="0" borderId="0" xfId="0" applyFont="1" applyAlignment="1">
      <alignment horizontal="center" wrapText="1"/>
    </xf>
    <xf numFmtId="0" fontId="0" fillId="0" borderId="0" xfId="0" applyFont="1" applyAlignment="1">
      <alignment horizontal="center"/>
    </xf>
    <xf numFmtId="0" fontId="8" fillId="0" borderId="25" xfId="0" applyFont="1" applyFill="1" applyBorder="1" applyAlignment="1">
      <alignment horizontal="center"/>
    </xf>
    <xf numFmtId="0" fontId="8" fillId="0" borderId="26" xfId="0" applyFont="1" applyFill="1" applyBorder="1" applyAlignment="1">
      <alignment horizontal="center"/>
    </xf>
    <xf numFmtId="0" fontId="8" fillId="0" borderId="27" xfId="0" applyFont="1" applyFill="1" applyBorder="1" applyAlignment="1">
      <alignment horizontal="center"/>
    </xf>
    <xf numFmtId="0" fontId="8" fillId="0" borderId="28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29" xfId="0" applyFont="1" applyFill="1" applyBorder="1" applyAlignment="1">
      <alignment horizontal="center"/>
    </xf>
    <xf numFmtId="0" fontId="8" fillId="0" borderId="30" xfId="0" applyFont="1" applyFill="1" applyBorder="1" applyAlignment="1">
      <alignment horizontal="center"/>
    </xf>
    <xf numFmtId="0" fontId="8" fillId="0" borderId="24" xfId="0" applyFont="1" applyFill="1" applyBorder="1" applyAlignment="1">
      <alignment horizontal="center"/>
    </xf>
    <xf numFmtId="0" fontId="8" fillId="0" borderId="31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 wrapText="1"/>
    </xf>
    <xf numFmtId="0" fontId="0" fillId="0" borderId="26" xfId="0" applyFont="1" applyFill="1" applyBorder="1" applyAlignment="1">
      <alignment horizontal="center" wrapText="1"/>
    </xf>
    <xf numFmtId="0" fontId="0" fillId="0" borderId="27" xfId="0" applyFont="1" applyFill="1" applyBorder="1" applyAlignment="1">
      <alignment horizontal="center" wrapText="1"/>
    </xf>
    <xf numFmtId="0" fontId="0" fillId="0" borderId="28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wrapText="1"/>
    </xf>
    <xf numFmtId="0" fontId="0" fillId="0" borderId="29" xfId="0" applyFont="1" applyFill="1" applyBorder="1" applyAlignment="1">
      <alignment horizontal="center" wrapText="1"/>
    </xf>
    <xf numFmtId="0" fontId="0" fillId="0" borderId="30" xfId="0" applyFont="1" applyFill="1" applyBorder="1" applyAlignment="1">
      <alignment horizontal="center" wrapText="1"/>
    </xf>
    <xf numFmtId="0" fontId="0" fillId="0" borderId="24" xfId="0" applyFont="1" applyFill="1" applyBorder="1" applyAlignment="1">
      <alignment horizontal="center" wrapText="1"/>
    </xf>
    <xf numFmtId="0" fontId="0" fillId="0" borderId="31" xfId="0" applyFont="1" applyFill="1" applyBorder="1" applyAlignment="1">
      <alignment horizontal="center" wrapText="1"/>
    </xf>
    <xf numFmtId="0" fontId="0" fillId="35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7" fillId="35" borderId="24" xfId="0" applyFont="1" applyFill="1" applyBorder="1" applyAlignment="1">
      <alignment horizontal="center"/>
    </xf>
    <xf numFmtId="0" fontId="3" fillId="26" borderId="17" xfId="13" applyBorder="1" applyAlignment="1">
      <alignment horizontal="center" vertical="center"/>
    </xf>
    <xf numFmtId="0" fontId="3" fillId="26" borderId="3" xfId="13" applyBorder="1">
      <alignment horizontal="center" vertical="center"/>
    </xf>
    <xf numFmtId="0" fontId="1" fillId="8" borderId="17" xfId="8" applyBorder="1" applyAlignment="1">
      <alignment horizontal="center" vertical="center"/>
    </xf>
    <xf numFmtId="164" fontId="1" fillId="8" borderId="17" xfId="8" applyNumberFormat="1" applyBorder="1" applyAlignment="1">
      <alignment horizontal="center"/>
    </xf>
    <xf numFmtId="0" fontId="7" fillId="32" borderId="21" xfId="8" applyFont="1" applyFill="1" applyBorder="1" applyAlignment="1">
      <alignment horizontal="center" vertical="center"/>
    </xf>
    <xf numFmtId="0" fontId="7" fillId="32" borderId="10" xfId="8" applyFont="1" applyFill="1" applyBorder="1" applyAlignment="1">
      <alignment horizontal="center" vertical="center"/>
    </xf>
    <xf numFmtId="0" fontId="7" fillId="32" borderId="22" xfId="8" applyFont="1" applyFill="1" applyBorder="1" applyAlignment="1">
      <alignment horizontal="center" vertical="center"/>
    </xf>
    <xf numFmtId="0" fontId="7" fillId="32" borderId="9" xfId="8" applyFont="1" applyFill="1" applyBorder="1" applyAlignment="1">
      <alignment horizontal="center" vertical="center"/>
    </xf>
    <xf numFmtId="0" fontId="1" fillId="32" borderId="21" xfId="8" applyFill="1" applyBorder="1" applyAlignment="1">
      <alignment horizontal="center"/>
    </xf>
    <xf numFmtId="0" fontId="1" fillId="32" borderId="22" xfId="8" applyFill="1" applyBorder="1" applyAlignment="1">
      <alignment horizontal="center"/>
    </xf>
    <xf numFmtId="0" fontId="7" fillId="32" borderId="21" xfId="8" applyFont="1" applyFill="1" applyBorder="1" applyAlignment="1">
      <alignment horizontal="center"/>
    </xf>
    <xf numFmtId="0" fontId="7" fillId="32" borderId="22" xfId="8" applyFont="1" applyFill="1" applyBorder="1" applyAlignment="1">
      <alignment horizontal="center"/>
    </xf>
    <xf numFmtId="0" fontId="7" fillId="32" borderId="10" xfId="8" applyFont="1" applyFill="1" applyBorder="1" applyAlignment="1">
      <alignment horizontal="center"/>
    </xf>
    <xf numFmtId="0" fontId="15" fillId="32" borderId="9" xfId="7" applyFont="1" applyFill="1" applyBorder="1" applyAlignment="1">
      <alignment horizontal="center" vertical="center"/>
    </xf>
    <xf numFmtId="0" fontId="16" fillId="32" borderId="9" xfId="7" applyFont="1" applyFill="1" applyBorder="1" applyAlignment="1">
      <alignment horizontal="center" vertical="center"/>
    </xf>
    <xf numFmtId="0" fontId="0" fillId="27" borderId="17" xfId="0" applyFill="1" applyBorder="1" applyAlignment="1">
      <alignment horizontal="center"/>
    </xf>
    <xf numFmtId="0" fontId="0" fillId="21" borderId="16" xfId="0" applyFill="1" applyBorder="1"/>
    <xf numFmtId="0" fontId="0" fillId="21" borderId="16" xfId="0" applyFill="1" applyBorder="1" applyAlignment="1"/>
    <xf numFmtId="0" fontId="15" fillId="32" borderId="21" xfId="7" applyFont="1" applyFill="1" applyBorder="1" applyAlignment="1">
      <alignment horizontal="center" vertical="center"/>
    </xf>
    <xf numFmtId="0" fontId="1" fillId="32" borderId="10" xfId="8" applyFill="1" applyBorder="1" applyAlignment="1">
      <alignment horizontal="center"/>
    </xf>
    <xf numFmtId="0" fontId="0" fillId="21" borderId="20" xfId="0" applyFill="1" applyBorder="1" applyAlignment="1"/>
    <xf numFmtId="0" fontId="15" fillId="32" borderId="16" xfId="7" applyFont="1" applyFill="1" applyBorder="1" applyAlignment="1">
      <alignment horizontal="center"/>
    </xf>
    <xf numFmtId="164" fontId="0" fillId="19" borderId="18" xfId="11" applyNumberFormat="1" applyFont="1" applyFill="1" applyBorder="1" applyAlignment="1">
      <alignment horizontal="center" vertical="center"/>
    </xf>
  </cellXfs>
  <cellStyles count="14">
    <cellStyle name="20 % - Accent2" xfId="6" builtinId="34"/>
    <cellStyle name="20 % - Accent5" xfId="11" builtinId="46"/>
    <cellStyle name="40 % - Accent1" xfId="5" builtinId="31"/>
    <cellStyle name="40 % - Accent3" xfId="8" builtinId="39"/>
    <cellStyle name="40 % - Accent4" xfId="9" builtinId="43"/>
    <cellStyle name="60 % - Accent4" xfId="10" builtinId="44"/>
    <cellStyle name="60 % - Accent5" xfId="12" builtinId="48"/>
    <cellStyle name="Accent1" xfId="4" builtinId="29"/>
    <cellStyle name="Accent3" xfId="7" builtinId="37"/>
    <cellStyle name="Normal" xfId="0" builtinId="0"/>
    <cellStyle name="Sortie" xfId="2" builtinId="21"/>
    <cellStyle name="Style 2" xfId="13"/>
    <cellStyle name="Texte explicatif" xfId="3" builtinId="53"/>
    <cellStyle name="Titre 1" xfId="1" builtinId="16"/>
  </cellStyles>
  <dxfs count="8636"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ont>
        <color rgb="FFFFC000"/>
      </font>
      <fill>
        <patternFill>
          <bgColor rgb="FFFFFF99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ont>
        <color rgb="FFFFC000"/>
      </font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2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externalLink" Target="externalLinks/externalLink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13" Type="http://schemas.openxmlformats.org/officeDocument/2006/relationships/image" Target="../media/image1.png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Relationship Id="rId14" Type="http://schemas.openxmlformats.org/officeDocument/2006/relationships/image" Target="../media/image2.sv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13" Type="http://schemas.openxmlformats.org/officeDocument/2006/relationships/image" Target="../media/image1.png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Relationship Id="rId14" Type="http://schemas.openxmlformats.org/officeDocument/2006/relationships/image" Target="../media/image2.sv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13" Type="http://schemas.openxmlformats.org/officeDocument/2006/relationships/image" Target="../media/image1.png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Relationship Id="rId14" Type="http://schemas.openxmlformats.org/officeDocument/2006/relationships/image" Target="../media/image2.sv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E5A62129-8959-4175-BACF-4E412BFDCFF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FEB7DF8-286E-4520-A3FC-DF8F0C671D81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52FFCD6-51E9-4919-842E-85278B90FE40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D7169808-77ED-4AF1-AD9A-C766BE460E1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947D50A7-3D7F-40D6-AAB6-FC015F1E005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B5BC1323-48C5-47B9-9E6B-95835ACB2E1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F8FF4563-211C-4B0A-8059-931B276B80A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6B0371C3-5148-456C-920D-78554950C874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E9F2DF76-2FA2-4744-9D54-6BB29808A792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6EDB3C5A-9E07-4C38-AB75-42E7ED97B15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DD62268E-CC0A-4B23-BBAF-DD1932E571A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A9F21900-B94F-41B6-B79A-8C99085EDAD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A5E8B359-E239-4E59-A8C3-49DB2F48923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DDFA9B0B-73B9-45A4-894C-0443A548B26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C6A48EA1-5664-4CA6-A11E-AF54F84B7D7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139E3A88-92FE-4BC7-90B9-542EE96FDDB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7C98C7AF-C415-419D-B171-41A14E6141D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65F273B3-499F-41C2-BAF7-1A77F300626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2474B93C-61B6-4173-890A-161EF014E4B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3678CC46-8D9A-4098-B0D4-016FD214B8B9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3806076C-73F3-478C-A3D8-541B18827EC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607DC5AE-6173-44D4-97BA-BB35421E31A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D8F9891A-B6B2-487B-B329-6593B563BCE6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FF7108C2-3D15-4853-8688-EA70ABF5527C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139F3D58-393F-49E3-8460-8AEDF34DAAA7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C9E563-3C58-4326-A3F6-2A7A7C69B13B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1197B22A-60CB-4394-8082-B9D628716EFA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471C2ED8-9CEF-4B6D-A336-ED84D226E859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A5B3405D-ECE2-4050-940A-0C441E695DB7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20F62509-3FAB-411F-A477-413002441AC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52DE2E2B-AE06-4BEA-847B-286FC7CDA373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9DA0578C-E897-4413-AB66-235D12E695B5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290B7C7-0902-448F-BBC9-87DBBCF271EC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A95DCBD-3971-4200-93A4-1448312CD1D2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4DF810AE-67C6-4A2C-AFB7-9BD80928B58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3D518D27-88B9-4EFD-84FB-7EAFB4F5306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3E5476ED-51E1-4CF4-9E85-ED92A6D674F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30C9D5AE-9C76-474B-95EF-3F57E346AEE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ACROTRANSFERTJanvier" textlink="">
      <xdr:nvSpPr>
        <xdr:cNvPr id="40" name="ZoneTexte 39">
          <a:extLst>
            <a:ext uri="{FF2B5EF4-FFF2-40B4-BE49-F238E27FC236}">
              <a16:creationId xmlns:a16="http://schemas.microsoft.com/office/drawing/2014/main" id="{CA9561CD-29F2-4F84-B44B-01DECDDE2A51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3880C8C9-E910-4752-95AF-35690ED4494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3C73087F-2AF7-4A50-99C9-4B23FE7D3B5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8DDEE98C-3355-4805-82B4-44BA2833842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B9C16495-128F-4611-8F99-170989C566D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26CE2A79-649B-44BD-8D78-FD08F51DF92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47ED7359-BF1C-4241-95D0-4B4DA8A11E1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E2C43A71-9284-41C4-A0AB-C9FC4DE4625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DBC45D4B-9DE0-4668-8885-8A9C6C382DF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5C7EA0DE-87CB-483D-B2AE-25DD1DED93B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B6F17BC0-528B-41A9-B1D2-25A82E072C7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B405B2A6-D953-4353-BE12-94920DC3EF1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962E300E-D36F-416A-9E3C-345E471A79F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A1409EA-9F5B-4CE4-A0EA-8A56CBE7C10C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7D63FA3-0C20-42D6-B4FA-7BDCA149FCFC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A2FDB357-14B2-4F9F-838F-D26199CF73DD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49CF1272-94CA-438B-BD48-29511FE54873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B0153B9-6A48-4CC2-9BE7-3A5B3F6DAE95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7BF15D16-5519-4450-845E-723C899D4F19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9C36483-B592-478F-B79F-8547A72F81A2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F626FCD1-489F-4A41-9351-48B0265AA95F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E114F6E-03A0-4002-9C3E-384E65E16A99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D190EF8F-0636-423D-B0A9-33F8A7B7ACB0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8610A751-FA1E-4A05-9E24-423436DDECAE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4F357F68-D674-4507-A02A-AA0644FFF9C5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995EC022-7B8E-4457-A1C2-025129066CE7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D167244E-3124-46F2-AB60-32936399FECA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39150D38-69B3-444E-98AB-DAD79CCB1FBC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0D880F50-6AF4-4DB9-91A6-6CE554EF2CE7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CB2FBB04-A322-4496-BA5E-CA18C1AB265B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A3C41FD2-6B91-4909-AA32-729C8EECC422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4D55D861-A173-4F8F-8197-29F7C5D7EDBE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F618BABB-F0F7-4BB2-8CE6-BA976C39B4D5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F18DAC67-3D00-4988-AA69-9C26C1CB6B4D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7DA751F8-B9C0-426F-BE22-33ADB92BE187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E98C1EBC-5F7E-48AF-B8DF-17C4CC5CA199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FC0635B6-6190-487E-B931-9B0D9079DF90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57D9FC91-8737-46A8-BE02-A81AF47BF060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AC4B40EA-67C3-4FE3-95AF-2FD2DD45DC9D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54B19D8F-5726-4FC1-B6D7-E451E1D62B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6F97C6A0-E94F-4384-8E4A-C01B9DAD6A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75462438-8F1F-4E61-86CB-0BCE20F961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F55569D2-1907-4B79-9019-AB0C6EB431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A189A7AA-E576-4CEA-8DE0-6134D83E5F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9F763712-157E-4DF0-8C3E-E622E0B5A4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21CFC506-DA40-43A1-B3BC-C2F52151F4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CAFE5649-7949-4AB8-B722-2A34FD14B8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DB837E0F-D201-4851-93B7-5C04E0A677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0841337F-4B16-4FEC-B8F2-DE96EA269F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18FF6DEC-520E-4303-A07D-8A5174043C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B51D1E37-A4A7-4EE5-B6BC-C656B01267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20D97291-090E-447F-9AC0-A9434F83BD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3DA0B239-3407-4FA8-88A4-13130B71B5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3CA8E58E-1002-45C8-A9D8-202E6CDD05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B3A26B9B-B793-4A2A-B55D-5E6F91B8F6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23E292E6-9E47-436C-A944-36FFE7D295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3BF01D66-2615-48E1-AB1D-0513061F53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3CDB8CEE-77BE-4FAC-9EA9-21255FEDC12B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E81CC6A9-C1E0-41FB-AFA9-0045123B5C38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939AB6D5-2F30-4172-9460-01FDF46BFA3D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C8F2D163-7E64-4318-AA1C-4330265E4A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877B910C-661C-4867-8D8B-418B0DEE1C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A7CC3B41-C940-412D-BD3A-755634D283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A7356FAC-BFDE-49BA-BDF4-0F5E057FA374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BE79EA6-2BDA-48A0-BF0D-8FFC965BA74E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DDC33509-3919-47A3-A5C5-7DF5C1C15432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5B339C17-9E49-441E-9433-7B8A7F6B805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82BC458A-17AE-443C-A9D1-69AE6505DDC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9DEE920-9EA9-4E95-A1DB-C5DD73406F5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7ED1B713-A798-4D1C-AEE7-22DE47EB789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0967B9E1-A7EA-4F3B-8064-6AE02E721125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AE7FF25D-53E2-43E7-BCA5-047345B5C12B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A62B5293-BDA2-4F6D-AC68-3CB79CA8781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150576F5-AB01-4212-B24D-1966E33830D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65A3305E-205A-4545-A074-5F77274010A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A0AB97D1-4485-473B-A044-43F123E4929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47531BBE-1A9D-4B83-96D4-D6D996AE277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1398F028-4463-4158-A52A-715413C399E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AB55E50C-E2FD-4480-950F-D569D73DA86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5648799C-C4F4-4DB2-B83D-CC65DD24130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E3A4ED5A-E503-4F4D-A126-52AA00845FC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17EE3897-ACDA-45E6-8A81-5FA2DE168A0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86CEC928-D61D-4404-8928-8D453D578BF5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1694A4D1-0C89-4DD6-BC46-0DE13C4833F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44AC0760-AB55-4446-BAD5-F8AF23B3603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3E767847-C2CF-4CDD-A306-69D463F8739C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3A0A868C-A21D-4C9B-84CF-5EF57B5432C1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61D5AE04-8709-4FB1-A250-F16A3275B25F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0FA1CC3-2A95-4FC8-B9E9-A35C599DA185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A398B7A4-C40B-4097-809D-BBDCC16FD030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046055F5-59C9-4145-84CC-016EE18FDC05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27F0C484-2F3B-45E6-9F25-232007451318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8A850876-95EF-423E-B37D-9F26D6ECF22B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29FF7245-13C4-438D-B7DE-1DCC769D0EFD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58ED5709-6695-4578-AB83-968D9736D99F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7058C502-7AD2-453B-B111-248A33C55048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2649FE0A-4310-4493-8092-8500921B19E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198F659A-BA4A-4D62-8D19-291B98D1163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B2D1E8C2-D8AE-407C-B8DD-A27FC274ACA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EA4F047F-B368-4BA8-A057-37811C4A122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F7EE42B0-A5DD-47C5-AD29-26B98227852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ACROTRANSFERTJanvier" textlink="">
      <xdr:nvSpPr>
        <xdr:cNvPr id="40" name="ZoneTexte 39">
          <a:extLst>
            <a:ext uri="{FF2B5EF4-FFF2-40B4-BE49-F238E27FC236}">
              <a16:creationId xmlns:a16="http://schemas.microsoft.com/office/drawing/2014/main" id="{A0A6E30B-E8A2-476D-80E3-7B7867F61912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0B134A85-8348-453C-96A8-F4ACB22E3D7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B7F5B112-51E7-42B2-A320-031A12AF863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FCDA2EBA-2C62-4082-92F5-052BACD6551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F7418864-E8E3-458F-BA9E-C7107339BD4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C9EC0B88-5BEA-4928-A4B5-8E227B39F27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21B6D51A-DE1B-48A2-9AEF-5511B9A4F9D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50B1EB57-51AA-47AC-AFE0-88986BBCDFD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E97D1312-6AB0-43FE-91E4-636AE79F217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FEA13D13-333E-473C-B845-364AB7E7278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05E31E10-F37C-4C98-B706-0CC52770C98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5C0DA01B-D0ED-4EC9-AD2A-CD81F6FDF21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2FC78420-A44D-4472-BD8F-AA545088D6F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6C92169E-E268-42F1-A4B4-C11A42C1451E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F8DE468C-1F54-45FE-BEAE-074DA3FDE0B2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102AA99C-586B-43AB-9269-C264109F8701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70CC920-CA09-4469-9897-EA99D9579AF9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15A3C0DE-0A29-40F6-A8C3-8DE076C44EBB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5172F5-BF9F-4177-95B5-E864C6B9CA0F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82CE73D-980A-4238-AF48-67BD5C6955AB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B1998104-DA1A-4995-86AA-9FF5CAC80C38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E1014C0-D516-43F8-9E0D-698D1046F0A8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70451BC5-A090-47B4-8FFB-1EC27BE2C203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F47CF5C7-8322-481B-B875-DCCEBB2E6486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1EFF9F67-4A74-4974-957D-5F03FEA827FF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109DE347-FDAD-496C-8FFF-6E5FF9968B5C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D0C75138-1DFB-40B9-A938-B93A33600BD5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B66A3A26-AC24-4299-B646-41DA9177F92A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CCC3A583-9F02-42F2-9E79-1A3300B83564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8B9EB2A1-BF1C-4FCB-A79C-C6062C1DA8F1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9293C438-2D3E-4C13-9D18-CCD607D4F48C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CF9AB917-E658-4D39-B3BF-51E344D19FD9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6C871D5E-F43E-4687-97FC-ED8EF0593DA1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6D10E4D0-94E6-4131-AB9A-909C26BE72CC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73383103-0091-4015-B6D3-3EAC42F8F228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82F9E4C8-837C-41E0-A02A-065F477FD09C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3C510753-CD00-4B13-A32A-D09F20408317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F010D794-1326-4039-A6FA-3DDDA0F701B0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24394513-4106-467F-B56A-31BE27EE3CBC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72294DC7-BA57-4782-BBA9-09CD61868A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0DCCB1B9-2B7B-47FD-8F3E-D74C6793DB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FF7BFBAB-0ABA-40D8-AC19-9860E42966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2AB9F768-466F-4890-9234-4E1823399A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21B42B8E-B81F-4833-868B-6244BE9325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E6B79F01-0547-40E6-8E0B-C836C5128D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AFE4DFE2-1345-4C12-B39D-30EB5FFDBA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545841A0-0B6F-4893-8647-F1D74A476F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3FC71BB4-97FB-4C8C-B9B4-9A4E650DD2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29B311A9-977E-4616-87F1-4593ED181C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98BB28D3-0120-4E11-A196-C4ECF1B048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B817DB47-CAB3-4E45-A9DC-3728A876FA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6F046150-5712-4020-9482-EC03A1FAC3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F648B207-C648-48A4-968B-F4A69B79E1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4D99F2B5-A5FF-4798-BBBA-9D8000C1B1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B0E4C604-EB7A-4338-A690-22C7A4E170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5D7ED182-902B-4CFF-9835-0AC5311E14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A9B22A7F-B16C-43AC-ABFD-ABE0534246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653406C8-EBD5-47D6-BA35-6E4C0C3FA986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97C359A5-C6B8-42CE-AD5A-98B7DF2818AB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1949B5A6-F919-4471-B56A-B9E37FEFEE01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0C1B468C-F7D6-439E-82D3-8FB975D2D3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9E041CE1-1BED-48DA-A533-8C18036FB5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2BC9BF64-140C-449E-ABD3-C3C93C2846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52E0B9EE-002E-4956-AA4C-22C6F457018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7301FC3-9A9B-495A-86CE-568D43F0AB41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9F3399B-C970-47A5-B97E-71435D3696FC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389948D6-CB50-4C40-A4A4-299E1396788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EF0C6E01-18C7-4B85-BDD9-FA31AC73CA1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B87E25E6-754B-431D-ABD1-48CF775840B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7AC08D4C-7CC6-4A1A-9155-C482B444313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740B2341-7752-476A-B150-EF4926419ECD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1C92D988-B8BE-49EC-AE8C-D9C759A95FEE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D5746C9E-9ACB-40F7-939C-1D9DFD679E0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9017B8A6-EC2F-466E-9C32-82D13B473AE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A7875D86-D2F3-41B2-A5A2-A4F16FF1257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FCEA562F-2D3D-46A0-BE6C-15627C9250F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5528D50F-C819-4431-8A0B-8E298F009A6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AE83589D-4DA6-4584-ABB6-5EA5328BE74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CEFB47D1-35C6-4DD3-A1D7-19D46AEE57A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F9B14DB6-940D-4B88-AE36-6114B9B1308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8E30204E-78D8-43DC-8542-319DAB60799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7B4F9A5E-1C0E-4173-9338-0870146B626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F51016AD-2580-4095-BCDD-6ABA31BFFF28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4D082583-CBFD-47CC-9ED8-5682D3F15C8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ACBF1BD5-1221-461B-923A-D473D31BA96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EF5A9DE7-1AF9-4D10-A933-5AFB33217C9A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7E227606-23F0-4A02-90F3-7895ADCF4493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1CC58919-919E-4BDD-9F44-67EBC506431B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CBAB612-CCA5-42A9-8771-17CBF53BC240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25A7FC35-F66F-42BD-BA55-A684F15AB77F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5EF68E36-B8BD-4D40-B418-345B92B4E2CC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2CCFA5A0-84B0-416E-AAB8-0F555841DDD6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2F33E60E-39BF-467A-A23C-C0FEB9A876D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BC3FB878-EC27-4905-A5C6-59667444FA64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37B50997-3334-48C1-BC4B-35C2932F9F11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5A3B543-2FED-4DB5-A3C2-18F253885DB1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2D6F1B9-7749-460B-9212-979869DB2A22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318A33F7-BCD5-4ECC-991C-FA8A83FE006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65507B55-2BEE-46DB-839C-8042E7BD611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814F2C33-BFC4-4093-A1C8-E5EEBC2B6AA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6C9258D8-6663-473A-8760-3CD831ECC49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ACROTRANSFERTFévrier" textlink="">
      <xdr:nvSpPr>
        <xdr:cNvPr id="40" name="ZoneTexte 39">
          <a:extLst>
            <a:ext uri="{FF2B5EF4-FFF2-40B4-BE49-F238E27FC236}">
              <a16:creationId xmlns:a16="http://schemas.microsoft.com/office/drawing/2014/main" id="{28025126-E657-4B2F-9DEF-F4911A86953D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4B94136C-3A91-490A-87BD-DE48BF56C27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EE5F08DA-FA59-4CED-A94F-3D91DAE0CB7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985D37FB-A236-4C7E-9D78-510AE03DA02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EBDA0795-73C0-41C9-84AF-E0F3CD2E184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5427D887-60BD-4027-8B88-BB0CE4443A6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F4581051-55CE-4DCA-B4B5-11083253752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35CA84B1-C658-4725-8EE0-73AB290401B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AA4F1AEB-7DBC-4E35-8F12-26010F56523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D1C7452F-2041-49B1-8D47-46B20CB6057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826D1174-75B3-434D-BF01-6E7FA0E8043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35705A8E-0AF7-4D08-9AF4-B666FD6C71C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EAF45701-0BAA-4062-8984-1AA73EEAF49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82A26F6-A092-4915-AB17-2678393FFFCD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2E039BC5-4EE2-4559-BBAC-9ABD5B642015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141AD0A-70E7-443E-A3D9-96E533AE1E3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58608FAF-C460-40FF-8D2D-B6FFD429983E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04AA691-D8C5-42C0-BA19-29AFAFA9B4F9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7F115AB-301D-4EEE-8E08-BF4B3E5B1EF7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C37A017-EBA6-4578-8EE9-5D36BDA4348B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8A1D827F-BF14-4C30-8776-4A1F92147520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D2ADBE84-670E-4FD8-87BB-18B974103CFB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B64761B4-D01C-4E7A-A288-868C4E872042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D9587512-5044-4CD7-B3D7-DE5F1973B504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1135B4A7-89E5-415E-8A0B-64539BB2636D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E9A55E70-EE5B-4796-AC6C-D57407583F93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B41FDC03-82A6-43EF-8A02-67BC697F241F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EDE1CBBA-D923-441C-804E-93EA55562C8C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9EB0AB88-FC7E-4420-A66E-6B5B93C255C7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BBDA18F9-2E23-4716-A293-D493DFB9414A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403E71B0-33F0-4467-8450-3171A8A9336E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3EC4F616-F289-4A43-9B29-4C91A20ECF45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35F4CC8C-3758-451C-81B9-2A30E513B6C6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D26FAEB3-A935-4502-B560-67A5003310FE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8DC9DF1F-A191-49FC-8A71-0835F3990863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1254F453-B590-4DC9-93D5-89861686E6E8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08D31CFC-EB96-4601-BA2A-E6BA13AC3A1C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56CC2BF9-2A6C-4F19-A5B0-477D44750094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1E20F035-A438-4851-A353-0CE4FEA27FE2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9194734C-8748-47A4-AC01-7E9BF05ABE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77A9F0BE-75BC-4063-946B-2C7E110604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FC88B5A4-1C15-42DB-9835-CC9DEA7B8E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46FB202C-BF74-4367-9CA0-E93BDC7B09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7CAB8ADA-33E2-488C-8DAF-036073FB95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78553A06-8052-48C9-B117-B248292675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263EBEA2-F3D5-4D6E-BD14-86EDF6D79D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C57701B0-76B2-4445-9472-31FDDF00D5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0ACE6B00-17C4-4EEC-8593-3558F7C17F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03E15368-8C83-4493-A4B9-A12FEB968F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22826FF1-05EC-4E26-B713-903FEF3F0A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59FC1AFE-9994-4966-BCF8-6F5E85C71C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B93F44DB-90A5-4AF6-86A6-3BD72E926A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5E57AFEC-2926-4AE6-9923-34F9C17BFE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D53E5D32-21D5-4BFE-843A-6A42166F74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445D99BA-4A19-424C-80B2-66F6376AFF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3F4C84F7-3197-4E44-8C83-95C301802C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70D18401-78D9-42D5-AC42-FAA3293F7D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3B1C7524-EC79-45D5-986B-2DCE324C9A0D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CFAB62EF-AA1A-4102-879D-5925CC74444D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5A85C7C1-CBF5-48A6-942A-248CEEEF2ED2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8B1C7EF6-3060-4CFF-BF29-14D471B891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31966461-E5A3-4B05-8CEA-7F82DCA1E3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10988417-D747-4AD6-95D2-A8FD6604D3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78750FCA-D41C-42C2-83E3-99C7B8B77937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7682915-E0A1-460A-9DCD-E34EB4FF2EEA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75D83BE-B3D2-4A3C-A489-1456BAADA56B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BCB774F8-98D9-4D52-A795-DAADE354738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128C49F9-9562-4AAE-B0D7-086CE2B407F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15AF25D8-18ED-40E8-89E6-FE16B5CF5BC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B92A18E4-F6B9-4701-B4D2-1E7694B9B30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9B558294-FE69-4D26-B28F-B0F0B14E0493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2943BD9C-F88E-4805-8FCE-E113F239C72E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1F231CC8-1AD4-4685-AE45-AC0FC7B9A6D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823F88A-C2BF-42E1-BD30-F78B15935F9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7427B83C-A543-4FED-956F-9BAFB792438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824A8DE9-D236-4A2B-BB8F-F80361E1DD2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558E9273-DA78-4E52-B82E-87F80C74956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C4125CE5-FB2E-4460-A932-2056C836390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79AE846F-3586-42B6-A7EC-E7442109E58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8B2C9B33-6432-44EC-9211-F18EC5D8261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71151AE0-9ED0-401B-A30E-BF2382270EB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F0C49D05-F4B3-419F-A486-172571D1839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A8FDE9FB-631B-4411-A386-AD4A6D797B66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CEC95037-07E2-4C89-B9EC-E5A5789C4D6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2E8D022D-3232-416F-9F67-4ACED8C0CDD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79A1F1B8-20E5-499E-89FA-3F5DBB0017EE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2D330FA5-CB3C-46D2-A814-7221953E8C03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C801B7B0-99EE-4D6F-8D84-5D6FC2B45DC6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5502DC8D-BDAF-4D0F-A159-79F6688F1882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0E48FEFA-070B-45E2-8A2D-03BD3F66E1B8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93361EC0-9A5F-45A7-B209-7B6DCBCC3941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4F6D816F-2504-41AA-BFC5-BAB44E70596B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938144CA-CFBA-48DE-ADEF-6555B3EBE98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6ADC9690-BE38-4348-B750-0A2E6BADE29D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B7002FA4-0AD5-4A4D-BEB7-1FD20559994A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2E7568F-F4A9-4B15-B572-F7E03CA1B167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CB924A8-71A9-40D5-80CF-47DCE77FA0F1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123E9BDF-5B6D-45C6-B5EC-8E64F2C545C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0C39C714-D3A7-4658-840F-88B90338D9F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1FE46A71-D38C-4412-8F18-1B45F09EDCE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92869892-F3CE-4DC7-B740-D240B9BEEC0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ACROTRANSFERTMars" textlink="">
      <xdr:nvSpPr>
        <xdr:cNvPr id="40" name="ZoneTexte 39">
          <a:extLst>
            <a:ext uri="{FF2B5EF4-FFF2-40B4-BE49-F238E27FC236}">
              <a16:creationId xmlns:a16="http://schemas.microsoft.com/office/drawing/2014/main" id="{91DA01A8-B34B-40E6-9924-08CF10F082D3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40D4C84B-095E-4269-95CD-BEEBFD02DAE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46714341-D1FB-4C6A-93E2-AFCAF5B2111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BC4709F8-141B-45B4-8F52-68DC953D504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C300578B-21AD-4375-B769-1B98628D33A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644977FF-6ECF-4A95-83AA-389C6656EB9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1AF2324A-5EC8-46E1-8619-42E9B64E4DF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FBE13F84-8A0C-45C6-AC6B-5E8C31FAD5E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5C87B39F-2D7E-4103-A32E-51F735C760E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154CC9E4-3D4B-4016-A236-4F8ABFFB9D0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4D291D90-75F8-4898-8AEC-72BC362A4BA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87DFA0B7-203F-4CCB-9D57-9EEFF8ECBF9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0BAFDCAF-653D-4C45-A451-181B9158AE2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6C43116-8D24-4536-A296-3F2B7616DE28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C127DDA-0140-48E5-BD70-2BA9F31E2CED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D19A71D0-B629-4DB2-8E77-9F8D1C4CB0A1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6BD848A-97C7-4F6E-85B5-006C8CA9225C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813E93E-788D-412E-92B8-7858250AFDDE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0A80869-C827-4485-8C2A-133C8A6576BD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E875979-892F-4ED3-8BDA-00DE81F099E0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478BE303-FC26-467C-B0E6-C067314CE992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214A95F-6E4D-4EA0-86D0-C92690560644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1A4DE2D9-CB4C-4581-BFE9-647784876C2F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514CAA8F-F87F-4DD0-AC18-933AFE5C39AF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D0D7AD2B-60F4-40D5-8024-7102668EFE02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36D4E1BA-885F-4EFC-8E3D-EBA79F39C887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A0D1368B-90FE-4C88-9168-0DD27B9682B9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66D2292A-041C-45D4-AF4D-0D4806B25FF6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18F08543-69C2-4F63-8C49-4552F4CFDAF8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DC232217-5BE6-48C3-9AB5-DAB2044F2A82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D67917C1-DFCA-4D65-8F99-6771A87C251F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900ADFB5-D8B7-484C-B111-3059AD5E77B9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70814795-F757-4925-9066-14033FF7BB16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8049A1E2-02EB-413B-A474-C21A7AEECD71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1B4D068A-8BC8-46B5-97AC-D5D1049E6734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3E91D00E-71B9-4403-9F20-410516495D34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D4C90C96-F1CB-4BA9-A31D-C8C2C92B8585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996BCA6F-A854-4A92-88F4-FC8EA4B89EBE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0FA42D76-8C55-498A-98A6-42F4B8BFA2DB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528F2032-47FF-4DBB-86AB-24FFAD30D7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EFE11807-BC71-4A2C-91AE-8B82EAF68F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231EC962-3AD9-4375-AD2B-9116D66A2C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E391AA1E-2B7B-4193-9447-42E6788A62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717F6A74-1A76-48AB-BE36-AA82CBB375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0475CCDC-A895-4B85-9A89-12709ACE48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22EB59FD-EACB-42FA-94FB-0A2EE0F2E9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E1EBA695-C84A-4B9B-A566-97815BB24C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0C68E7FF-8A47-4900-80FC-8D37AC4665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F4A60ABF-9606-450A-986F-51F52C176D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1D07EF46-9BF1-434F-A0D9-8A7963C3C0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90490645-774D-4623-A886-26DBF15C32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79D385E1-2713-4FA6-9550-4CE979CF07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C947ADFE-7A47-4A88-BFE9-FC0614DBAC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9E19540C-9862-425E-83A7-1A7C9656B8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3AEBA887-ED6B-4199-92F9-5FE495FDE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DD5B816E-4B6D-4AF1-9469-31F31B72A3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03B57307-7D6C-4771-A5A1-499912D6C8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EAF56652-F46C-4DF2-A011-E316BD3635B5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B1234290-9387-4BAD-9E12-E8AAB9EBEBA4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2CB6583A-0D42-4756-AB2D-0C83A33EAD8A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FDA37FCA-CAC5-4E83-96CC-73B6F36B33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97976262-12DF-4735-9608-8C4E1329E2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DCDBED3A-EAEB-44BC-8BD6-21C5B58B9C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A579FBA5-146E-4B48-82F5-F154C7B08B14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D7ACC73-E039-4871-B230-72BA9D27286D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805B116-A603-43F7-AE3B-ED1EEB7BFE46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5B7240A1-EA5F-47CE-BB0E-8CD34BB32AE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BCF68FCB-7562-40CF-9AE7-7944F293AC0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237657DE-7D2D-4515-A407-C319D9CB544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63BF017E-D8F5-4AD2-A905-521E80EB7A0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36401F48-5945-4BDE-AF25-2FC57ABB9C33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A1E530B4-9A9C-4E1D-A426-153B70156CA9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A9597B7E-8C0B-4297-9C1C-816ADA94D40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DA81CD26-8053-41A5-8A3A-4E45BF863C1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8C87D755-18EC-4372-B750-CB3B1397B8A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F2BE4A04-678F-45F1-851C-6F02CFE6709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7787EE04-B6F6-41AB-8A1F-4A43957AABF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C6FA8250-D2E5-4CB8-B896-44F41A9C2F6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F4EB5C81-7611-43E5-BBF7-B69F660273A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C1D5EBF8-7087-44DE-85C5-FD2430FB0C4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B8A429CA-7337-4C6F-878A-0DBA6EC0764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CDB7A028-4190-4650-9755-E859C76677A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3DDAB251-129F-45EE-824C-E0CE281B5E90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1F857555-BA8B-4B15-9BFE-FAF2C5AA124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6BDA7201-C159-449B-99FD-B0D5FD21BBA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DC52DB7B-3985-4F1C-99BE-DAEFF8CC1A4C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DAB50BB4-7E05-4FF1-8515-1935CC549C26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0419C368-C9E3-4CCB-9AAF-3E226AEDEE2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FA868CA-E7D9-4B9B-BBA2-C205C7C575FF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16E337BD-60C5-4694-9B08-CF507FBF8B65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C89B33EA-2E22-4877-81A3-0AFE52C2B052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3196BCFD-C42F-4B64-B661-B0116E96E4CE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E7C53CBF-A5D7-4CF2-959F-FEE3FE86FE64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E73D2768-24BF-4822-B3A5-4171B8A52A4B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F73F272F-5403-445E-B18D-8D872E97C4BA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4CECF6B-D259-4E5C-B202-2A70D2AC172E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6948EDA-A3EA-42B7-B15B-B341109B2AF2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7C1FCCC4-39F5-414B-9C87-7BB1149B67A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FEB459CC-4D40-4BA8-AC27-0D579F38815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6218630B-B6DA-4FC7-BD56-9EA12B52E0F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8F019170-41A3-40A6-8940-4CF03F0AD0A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TRANSFERT01" textlink="">
      <xdr:nvSpPr>
        <xdr:cNvPr id="40" name="ZoneTexte 39">
          <a:extLst>
            <a:ext uri="{FF2B5EF4-FFF2-40B4-BE49-F238E27FC236}">
              <a16:creationId xmlns:a16="http://schemas.microsoft.com/office/drawing/2014/main" id="{7A110034-2555-48FE-BD75-3410C3229ACF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B6DD0A04-3B8F-4ED2-89A3-68ED2431FA9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4597206F-FB62-445A-9B20-4F2C5B09EF6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B43D5608-2990-4CB9-9237-6C9EC8E0B8C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B74CC43D-D574-41DC-8530-BABE2AC6203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218DA3D8-531C-4335-85F6-7E9FB7525D5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E03B2F31-AD7A-4711-A824-50FFC21156B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1DD15375-2317-4A9A-8D1E-E73887A2CC9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2D31FA09-3C64-45FD-9E2A-7CD692D61A4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C07BADBB-7643-4967-A02D-843DDA466BB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79FA0446-E05A-4AC2-9038-64994BAA129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3CCB013D-3185-49CB-A729-3989C123EA5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71526018-1506-44D0-B772-3E83E41C377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64167647-2F11-4726-81EB-42414AE06AB4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8841B618-C8AE-4D31-A6B7-734C707A48BE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A853D6E-6E60-4324-8DE7-5B8176FA6C92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5CDEFA4-E663-4209-95FD-DD881C8E7AAE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E87B494-F113-4CB0-9B75-9A31D1501CE2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4D141E1-5508-4AF7-AA4C-9AEF1A059858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9D3FF05-6394-4832-9E26-79ADE7653F1D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E334E808-91DA-479A-A575-1C8D44E4245B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FB9EFC4-6C6D-4126-86D0-83E59281CA0A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1ABA4C06-752D-4AB3-86F9-2D5ED43410A6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12A9D5AE-4F88-43F6-B2A5-BB27433CA498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1E76B02B-4330-495A-8441-EE56F2DFA040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59E5441F-C772-4B19-8639-D53B62913336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5D2C5EC5-6EBE-4D6A-A441-1269128B4BF6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96566969-1F42-470D-A18E-7DA0CD11B530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19EC804F-2A35-495D-BD5A-872155CDFE6B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F05C1FFF-749D-4B13-8594-850879112C40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C05E9F7B-C71D-48C6-ADEA-DCCE61E98565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E8D5645D-92A7-47FE-98C5-3D3E04BC3337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26381319-C972-48CA-8E1D-7C3A2D20FF99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8B1F844D-DA4F-419E-8CED-F46489C6B16A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1D7B236B-3A86-41F8-B2B4-13626ACD03F8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0E11FCD4-29C2-4D97-9225-4ED6F50A986C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2F9D7729-8068-44C9-92EF-72AC00E8C9EE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7C3C248E-359A-49F2-AD89-E9264DB58728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8B496868-7703-428E-95E4-E9B94ACD7F29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4F6887AF-92FD-4BAB-9EB7-C798699913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7C8FCC88-80C2-4502-B28A-F2D2304539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00B7F344-ED2C-46C6-ADEB-AACB3C43D9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05195698-4BE3-4045-9BB1-FF5FA5B7A3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D6D5A5EA-3E1C-49C8-8C52-80ED6749E4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96F1F085-8169-4468-9475-AE81DC2B5C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AA0C7EB8-7836-4A1F-BEBA-902CE6155A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846860CF-127A-4CEB-B02C-956D33F6E7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36FF5541-7E26-4789-BB3B-7B7F2702F4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F9A4D401-6EBB-4476-9760-A5AF6C477F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F0C1517E-A175-4225-BFFD-EBB751D16A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77BAF42E-B774-4710-BEDB-06878F5C52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1B5B9F3A-858A-4536-9E94-9E556FDE0C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02CFFED2-F2AD-4091-A855-A1DD9419AD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1CE286C0-DA15-4543-8407-584A4B5A8B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5825471C-B4D9-491A-914E-C87CF8692C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D7DB9C67-D7EB-42E5-942C-B7F08D0318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7D312125-5800-40FE-89EC-926368EA2E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9F854A40-D0AE-430B-A0C5-9C204D2D43BF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C2B7F5EB-0155-4050-9D51-48BE7C198EF0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144C6142-873D-4B11-B860-85730661D25E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0D246C6A-A4CD-4590-ACEF-65827AA9B8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89A379A0-BAB8-4386-8B2D-EB3E481DBF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04FA53DB-4817-401C-94DC-96AA7E77CE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C16CB6A9-CC25-4070-B349-E8C8A75838B8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9B217B8-BD86-47E8-BD7E-6292DAE3C9C1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E6F465A-95A6-4E3A-B814-587E74E47464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8155C33A-5079-4BE0-9573-F76BF3B3CBD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EFCF4E1-EBB9-4AE5-A13E-2EBA473DBEE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46BA7491-A9EE-4D5D-9C41-08BE3B63FF5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95CB1909-7CCD-4F22-A556-20F9B55BDAC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A868B0C7-3334-4099-B843-289CB141E009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8556148E-72BE-4542-96A9-3402C47F0869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805F1393-4DFC-4784-A973-E762FE29B0C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5BC65545-4692-4DCD-8273-EE6AB2B2702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78830FBA-4871-457B-920D-96A4236605F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AAF94579-B987-4F46-A42A-F5160368750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AC7E46D3-B943-4870-81A2-E08558BA705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90B55D00-E205-4E53-981C-32B06F182E6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DCBAA8A7-C63C-4655-9905-6BD88D9D907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7FC514B5-AA13-4954-A2AE-E4F1D25E123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56871980-C09D-439A-BB30-4F67FBE8DA4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17A2777F-AD67-404F-A090-AC3F9170870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434874AA-3CFE-49BA-945B-DA18E8A831F5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6D77254B-B56E-4F42-BD75-F0DCDE91715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BFF5149B-712A-4FDF-8652-DFA00550326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D3246AEE-44AE-490C-915B-F9489402D187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A3787979-8A26-4FD4-B081-04E9E36278AC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6859609F-7CD2-4149-8B10-D7B4B123A2E4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15B3E71-C780-40C8-AA0C-215546B6C2FB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5D403A39-2A0D-4FF4-BAFF-B2EBBF6FD770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242D0B74-E2B0-4A10-AA43-5A5EC97DCD74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2FAEF626-B301-4610-ABC6-EBBCE420A0BD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A36C6415-2A9C-4952-9D6C-905B51FC6BE9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2DC03122-4C77-4D96-9D8B-27280036B004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FCB5E316-2E77-4EB1-AD09-1D8D8E544A94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A24D2DC-C291-4A87-978F-29FE2D30E31F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49E7E84F-4BAB-4D5C-A1A0-F90B7AC3A147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686FB438-AF37-4AC3-B759-FF269012558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2CC86987-E7C7-4409-BA64-8274B2F5FF8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23FC1956-9CB3-4C89-9CC3-22F6D554B47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70019976-2A82-43F4-A1E1-B8578D88FD6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TRANSFERT01" textlink="">
      <xdr:nvSpPr>
        <xdr:cNvPr id="40" name="ZoneTexte 39">
          <a:extLst>
            <a:ext uri="{FF2B5EF4-FFF2-40B4-BE49-F238E27FC236}">
              <a16:creationId xmlns:a16="http://schemas.microsoft.com/office/drawing/2014/main" id="{76D2C145-4605-4C00-B360-6210FE51FD3D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2C2EE56F-E254-4B90-92D5-BEFCB2AFBA2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DDAA5F0E-40B2-41E1-80E0-48485CDEF8E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5509DA5B-C4EA-4F28-BC7C-352EC088DD7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C1CEA223-4941-43AC-AA31-4B1DC992EA5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D5CA5230-DB29-47B1-A11A-6D721EF71A1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AC97584E-96DC-4DD9-93CB-A78511E8921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98F5505B-28B7-4B08-8451-1F1EC922CB1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ECF23B74-1B36-436D-867A-EB1D8EF83CC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1BDECDF5-F539-4105-BAFD-1E533CC0F15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25D4AE9B-F8C2-487A-85F2-E9D038AB8A7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BCEE809D-906B-4FF8-885A-E4B9DA1E28F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5DF6BBFE-ED3C-4BC1-98C7-0F971BE0284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1966F68-5B38-4033-9AF2-24936D6B388D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7E8B51E-DDAC-438C-841A-8A8F6A17814E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6B2754D-5981-45FA-B202-5D7C87A1150F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E4C85A69-C11D-4219-A755-441D4039A42A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D3438913-4A1C-45C3-AE08-F493EFC21DBB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0F55E3E-7334-4908-89D2-F04AB699CE41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78AD046-0E3A-453D-A8A7-A060977919D2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50C40F5-51C1-4993-AF07-81BF339B526F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4B3858F-01D2-4A85-A79B-00658A6EA370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C60A8816-5A15-4F8D-8DAB-854493E9ED6B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085283F5-82E9-4D54-B631-1E2720118EAA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D4ED9C2E-3A9B-4B34-AC5B-2C72023CB23D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F09C1D5C-2BB7-479D-AE5C-A4A268E75A0C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075AAF5B-FB0F-41FE-9E8E-FF6835F58623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8A16D6E7-6874-4783-93EC-435080F2DC7D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1F045216-2C4E-4245-AAB0-4E34577A56A1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9CFFB499-C765-4276-A8D2-8F5B63769D4B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E1B1C223-917A-48CB-A27B-0F0EA6C4E84A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4E65963E-A5B3-4C18-BD2D-5C2A77F615DC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47D29F98-508C-4A2C-A5FF-A4937A71344E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8C5BA01E-6378-4EAB-BF59-0EF9CFA3FE06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11E28B05-D21B-46A3-9507-E518032A76E1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1AA6E129-5DDC-465A-A4EC-8393082B6319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4E2DD6CC-0350-40D4-9CE5-CD428F8F2A7E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46E87AF1-E46B-4CE2-8ECB-715070D914E3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75E1A25B-1E9F-4F7E-B753-3BA2739963DC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6BF75EAC-B0DA-45C5-8EB6-89A5A7DF54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2D77F86F-D2CE-499F-AC6B-77EE550312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43E51CAC-9724-4DD5-99E8-96723B837D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A683B515-6A17-4B69-AD7B-EC3099EC3B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882E5F91-AEC1-459C-AC40-2725112B50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1182BF79-439C-4669-97E8-0BEE56C734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1B3C9955-DE70-4EB0-897B-18C8307ECC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10A17FE5-96EF-4A8C-895F-91DBD60D3A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32026638-22FF-492D-B4E8-54A7B38311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9C58379F-3A8F-4A09-9D08-7D92858712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87401D52-75DE-4DB5-BADD-AE71398FAC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1EAE79E2-3A37-464A-B6B2-A9F205DB52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C4B8EF0E-CF2F-44A2-BABD-920FCF0EE7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C4AB2CF3-21D8-414E-B5E2-C0D779944D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4812B56B-43F2-4332-87ED-BEBB80D7FE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D0EEA240-E052-4033-AC57-7B8E5955D3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D4E84455-90F4-49C5-BCC6-62B7673F15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823F1B49-FC59-4A6F-8E2C-F5C54903A4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369906C6-96B2-4958-A3E1-3C62C19DF9FD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F6915047-28E2-4332-B66A-97E058662ABD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7493E0F7-3BB5-4AD0-A7EE-90BB3D9EBE73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3261310D-B8E7-4DAB-9CAC-090B83C40A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C1B065A2-BA18-4A50-801D-DCFB18B378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C30C2286-3D6F-4874-949C-91AD4A32F8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98FA98BF-B67E-4BDF-90CB-529A127F40FE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B5953D3-9EC8-4001-8751-51E7CA172033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EAD1426-0176-4ED3-8B3E-E8AAF0D22C47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5629B3E7-4EE6-4AAB-930C-7077C10B258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4A6A52E7-A6F1-400E-9BA2-0E213346D82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59B23626-161B-4917-B570-368C3FC571E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9271B110-376F-4AF6-8DC6-3939C26503F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229F26C9-F007-47DC-A573-880543840049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C4807280-B0C7-4CAE-AE9D-B8011B575901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B2A49E04-CEFE-43F3-93F8-1F7E0074D52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864BAF0F-CD9A-4390-83EC-00301ECFBCC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3B608E19-6114-4C2F-B0C7-CE79EF1EB18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3C36BBD7-FB8B-40B9-81F4-6C9F9E026A4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66FDD655-4503-4EA1-801B-58E9BF03405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3FE3B03A-6BEF-45F5-B7D8-2A23836BFA9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4A6DCB12-23E8-4096-8ECA-1FB190A555D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2A943029-B693-414E-BA7C-3294BB54758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12B79822-BADA-4BA5-9F19-63C5042A10E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5EF9049E-3322-48C3-9E48-265C721C6F6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D8E84B74-AEBF-452F-9F83-DA9ADE9CAF44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AC9F0FEC-1536-4299-A3B0-5452FFF98D5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3B771BAA-1616-461C-95F7-DB1C68019D7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EED1D145-3166-4524-8A71-D46440308BAB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A42A70FE-E95A-4D77-92E8-9E275419F12A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DECB6082-7889-427E-A49D-FC37558284DA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73EF2100-2629-4739-9E47-579A9E58B9DC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428071D0-D3BB-4993-B88B-6C4E0ACC5192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CDAD5C45-C297-412D-AE08-F507E1F14974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35F1DE6B-5758-433E-95FA-F1CE2FA0853B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2004995C-D796-4646-948D-485F70ADECB1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83A34B31-69DD-4EBE-8F8B-7D6DF9671BD5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9A76B1DD-BBF2-4BB2-8218-D4312A8111AD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071E823-F41F-446F-97FB-0D0F88E56E3D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CF7D055-CB85-47E6-9BC2-EB261C979D47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3A82CB62-1A4A-4656-99A3-5A5E72C6949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5DEF33F9-7FA3-4D71-87F1-F8A569EEB5C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FD26EBEE-8EE6-44E9-8AEA-E9755355492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DBBAB928-65BD-4EF7-9A0F-0E0AE8F1B73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TRANSFERT01" textlink="">
      <xdr:nvSpPr>
        <xdr:cNvPr id="40" name="ZoneTexte 39">
          <a:extLst>
            <a:ext uri="{FF2B5EF4-FFF2-40B4-BE49-F238E27FC236}">
              <a16:creationId xmlns:a16="http://schemas.microsoft.com/office/drawing/2014/main" id="{D892F649-BD23-4459-B987-4AFC0852F5C5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577DAC0A-9904-40FD-BCBD-D6FFC452F1F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F15785CE-22C8-49A2-A474-75BF59B229D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90ADAE20-C939-4AC3-92E2-B558BBD9F55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5725DC3D-5D40-4622-91E8-EA043342657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4C1ACA8D-9F45-45FE-BDE2-5C51E8D5E79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8A29303F-8523-46F0-8342-B06076AC793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E6DF06C4-0DB0-46C8-AE4B-42E3067E873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11816DDD-3BED-44D4-BCC7-AA41CB8182F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EF2E9328-0D1A-498A-8E73-E6403E1AE07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E2908A89-EB7B-41DF-93A9-C0611C5EBE9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4EFA713B-1C53-4B5E-8015-3A8D7A41F13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E449BA2B-2DF9-48E6-8ED9-C826293CCF2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5FBDF2E-2BBB-4370-A49E-84727B7CD03C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697F5857-64DC-4F33-A8FC-41652AE2C37B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6FF35181-4C07-4A6F-A302-497090AEC360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643CC8A-EA96-4D12-8E1E-6AB771A72C73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0152DB17-AF65-44F7-95F0-E38746AF4C12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18EA67B-AE8E-4ED6-99D1-F6ECD3238342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23D7890-7423-4F28-8C07-2474F9CC832C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01CD3D90-3DB9-4582-AFD6-C31F482531EB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DCC56410-F921-4CE2-9BD7-B66EC555D8DA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DD9E23A7-22CB-47AC-B638-EE5396443E22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581C32F0-9B21-4BB1-BE92-363AEF98B255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D42B6A15-2E0A-466B-99BE-779D0181931F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3927F1E2-F8FD-4558-ABFD-4380E72F9D2D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788A402C-F77F-423F-B23F-7E8B2C1DE9CA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F5409FE6-81E5-420B-9C47-D17D11534E43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FE8DE277-696C-4BC5-B44B-58ED6B808FC9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354F2F9C-D5BF-4652-A0EA-07DA1F7F66FA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E1F304F4-9C66-44CB-8A1F-8AAA5FCB3BE2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3997AC05-2EE9-41C5-995A-A804C5417778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0E250484-CA3F-462E-B666-C34D48A0B084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4E4ECB99-7577-40DF-ABA6-5422EBB322C2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55D50428-A6E4-4183-A1F8-503BF33FAF81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6D84A3AD-B2D1-43AE-A737-327655A10C11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55C5CD63-D308-4BCF-AD0B-BD2CDF41B96D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D43F2984-48BF-42B1-AB9D-CEC8C4ADDE0F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2121D21F-D559-4487-8AF7-9E9D63F11F88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6FC1C22D-A6B3-4B11-AAA8-6F5E43E5D4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CA3E25BD-9830-468A-A008-E1135B616B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094995BE-35CF-4185-907A-8E4C364A61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0C1983C2-4C07-454C-BFB8-3500C087F0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8425B9F5-E016-4D53-BD55-46B13B31C4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5854163F-5B10-4885-B7CD-54EC8BA464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D6919D21-5FDA-4CCB-BA6E-2BB0D3F61D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DDF6FD9A-01FB-4E55-A4D9-1CFEAF4697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77DAEA01-CC36-4EBC-A402-ED15C990F5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F904F47E-255B-48C7-A9CB-501CF66F1D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0BA67A86-52F0-4705-A2A6-DB67AD03C1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4FC03F15-7B5A-4C9D-96E8-CC4D681CC1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0C7B4EA9-342F-4C5A-A266-F42BC34EB3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083453AE-0617-4029-BA54-478B754A8A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EB4CA3F5-F012-448C-A661-AE1B7E6471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191145AB-831D-464A-BD3C-A4A376720A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6FC0D6AD-5859-44BB-82E3-BE0B5C4350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784A7006-9052-477C-9B2A-06C0C9979E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F741D9C6-9B37-487A-B47C-F6DA511FD313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37A9AF13-A473-4B42-8AB9-15D6FE8FB503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FD5FA13A-62BB-4D79-991A-22557D94D210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5A4D6614-C7D2-47F4-8481-C1C6D203F2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62C4B361-32C0-4857-BAB8-EAF2CA23FB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D2EF5A50-C909-4108-ACF7-C2009ECD91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C56F7FC4-F916-4881-AB15-C5797956765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D79776A-9B71-42C1-B5D0-DEAB921893BF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961F869-516D-42CE-B5F6-6639D7D1C7DE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509AD464-D76B-4996-8651-82285DCB0A1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A7AF8D5-0712-4EB7-A036-4074232C5A5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EA8711D5-B1C5-4083-BA14-B7A49CDC04B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6527CA89-9032-4EA1-9CCF-0850F63D8D8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AD9CBFE7-EE8E-4B7E-A9D4-4B1A9939D51D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D91822BF-5A59-4DD5-BB70-6B1B6481BC8C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EB93BFBD-050E-4FE7-A193-2EDAF66224F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E58E8546-E29C-4AA8-9954-BA8B0A98A63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C2E46E00-2D76-4CB3-A2BA-1F67D09419F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5B835EF5-A91E-4423-BBD0-3D3DE938C59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263F2C8D-C390-46E3-BE02-63A5ECDC7BA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A259732E-A2E7-411B-9DC8-DEDBD0CFB50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D47540EB-C738-42EA-9E52-055A6B76219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641061AA-0702-47FD-8ED0-359D19ECD65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4C70D957-21D9-4FBB-88A2-7360855C339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5D763A39-DA25-497B-93FD-4580D46856A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A6E22240-E5D6-4723-94DD-69AB213D6A81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61B573FF-09E9-4DE3-9840-6D102B24E7E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A8DC0DCA-DED9-40FB-8753-3E73D7FD5FE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2EF8697C-74A8-4441-BE94-03D35DBDC8C5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DA5DD9AB-C669-454E-BB56-C310BB052CF4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76D174E8-FFA2-455A-9A45-9275B09211F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4F44ADE6-256B-439A-A6E5-EE7F796DE567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81A50C67-1C0A-45C2-B96C-ACCFF4BE8503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FE4820CD-7859-444F-8FB7-8FD56DB2050A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80137E15-1CA6-4510-9F03-F393031B44D3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1196E79D-BFC5-438D-B53A-3E3C9D4EF252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A0609748-0940-4729-B8F0-342753FAA4AE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6FD8D322-8C77-4CDC-9DDE-133C1000AF1F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334B38A-C6DB-4EF7-8CBD-3C1282B0654F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CFC25AA-BD87-445B-BD47-35ABAF230F18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CE25A220-CF8F-4C38-A2A9-DE950993576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9AD0366E-CA0A-4A47-9CA7-3747D6EC3C8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5F2C4766-3819-40D9-9D86-CEDC979D4AC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C1AD7EE2-C5BE-475A-9100-D2325100F69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TRANSFERT01" textlink="">
      <xdr:nvSpPr>
        <xdr:cNvPr id="40" name="ZoneTexte 39">
          <a:extLst>
            <a:ext uri="{FF2B5EF4-FFF2-40B4-BE49-F238E27FC236}">
              <a16:creationId xmlns:a16="http://schemas.microsoft.com/office/drawing/2014/main" id="{B04C0776-FF68-4463-A186-B15C43840991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4EF821E9-4CE7-4772-AF21-CECD34F3966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A86FB886-94E1-470A-B706-1A53CDFDEE9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FA287415-9378-4D8B-B491-513CAD4E3BA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2A728148-A471-424F-8069-1151FE56841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68EDFA6B-B2DA-4C89-A050-07DA371CA5A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63B4F7F2-A990-46A6-8365-E5A95008057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CBC2182A-9259-430B-8423-E41C2CBE7AD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2D90D890-CCE1-4E63-A64B-17778FEB6B8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2393419B-08C9-4160-9EB9-2041FBF7EC6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19151935-5952-4B50-A30C-26E3CA10F61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E83941A9-4778-45B1-9049-F5464D9FCF6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EF83F6E6-EB6F-495A-9586-02A52E1875E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E2FA7A34-7123-4784-848C-41D26F7A7524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BA7531C-7453-4424-9962-1AB8D3B4928F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3C0B9C86-F549-4DA7-9462-CD3FEB7E7DE2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4F445EE-C2E5-46F2-95B8-94EDFF64EF41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79C50C31-E565-4DF3-82FB-FC98A6DDB51A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7F55DC33-C562-4666-91FE-F5E9CF9CE284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62EEF17-25A2-415C-9A3F-C01A2C6770F1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6306DD11-C5CE-4EAE-ACB0-5D1C436B93B0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9FB7E17-F845-4B8A-975B-673B9695B8A9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88790B59-8956-483A-AC49-AA39F434F44F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FCB2C3E4-C1D8-4C76-99C2-0A35E0F5F997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37FE6DB9-CF55-4A54-BC23-6AD4E46C0EEE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B849235F-A51D-4B95-BA32-DC5DC344C995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A3201086-DEC4-431B-9FDF-85683D58AB41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0DC5B8AA-EC7D-4238-97D4-0BF368AC2D3A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4C2B1C3F-3754-4E38-B3EA-1226F672354D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869AB5D5-8CDA-4F9F-8B4F-4CCE93B80793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DF1B0563-D8D0-4E59-9BDA-596CB24CD1CA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73EA0138-8A52-41CE-9636-99C82056F8BB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0C3DFC4A-B88D-4138-B5B6-38D0BCEC9296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5762A201-3235-475F-ABD6-F22328A99220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38A35CE5-72E9-4119-9133-313E909DA637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A9F1BFA3-8D6D-4150-9E3D-C5981F243BC7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0C83B114-686B-4560-9332-BC7E8AC72153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C8700849-4309-4B39-A9FA-3C688ED53635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11624D8E-2EC6-415D-B457-BBD150F372D0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C2BF7583-80E1-427E-B9BD-B7C9215C45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1830CF89-77FA-4371-9D11-E7B2731889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AA125C16-8AE0-4131-B11E-8EE4EAE3A5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05A5741D-237A-46ED-8E23-3709D9C462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2B621642-8E8A-4E02-B129-9BA96D567B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9614A49A-A8BD-4440-8F8B-9C137DC6C0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F34955EF-5845-4597-ADB1-236F326783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D1F8537E-7E4A-4D56-AF3C-E336BB91AA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9EDE7D29-FC3D-41A8-B281-818A2DF64E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7A30CCB5-447C-49BC-BE5D-AD93782D7D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78890E7E-C079-4A5F-9C49-8F8C4672A9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D59111E3-D506-468B-AA37-A506008E46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BBD15793-DCD4-47DC-8A3A-34864578A5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EBBD2FA7-8119-48CD-8E91-918E879251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AB6E0572-BAA2-4CD2-AFF7-15DB2BC3D7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667B3B4C-E934-4C09-BEFF-85FB58CC05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6D77C3E2-2396-46C5-9592-9A830DB307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0888B3D8-1448-4FBB-9985-4B13F01539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BC7C4B6E-16BA-485A-BB45-E8ABD5F40A93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D13D0E64-C054-4482-B72A-AC3689E2D658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FFA3CC05-2227-498C-B1A8-4196B600D61B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0DA3CB5B-CBE5-4BF6-BF7D-7487FF98DD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C62810D5-C661-4583-A84C-9F3645A233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E895A0FE-2775-44D4-8D9A-E2616703AA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2A5B6B64-1264-45F4-8359-D44A97D3B9C0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A536A2C-EBEF-4A08-8DEB-F41FB7C008BD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294C8A4-90B9-4254-9515-CB40C0BE8765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4AD6438B-DBDA-4A1D-9093-F3DE309329F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E13DF6C8-45E3-4AC4-9E1C-2642570532B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862916C-A3CB-4430-89C7-2EE47731313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C16ABE0C-BD19-4CC8-A058-6FEDF960C79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AF6FEFED-65EA-4965-892D-E7B6DE25E3AB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8D048F45-104B-4A0F-9D85-B703CE3686D5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7B573214-0736-486B-B060-36160338065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1735EBA2-892F-4A4D-9A43-6202A9D2FFC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FF206DA1-C5B0-47B0-A342-01291F07FB3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47D2FAD3-9FB4-422A-B86A-C0CEED3C6B6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ADC2D7C2-5C72-4027-89ED-D6AADFC9801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30494FA-79FB-4A87-B660-F9EC810E286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4DCD74DF-6D98-4683-8931-34B41D2C933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3F2C5369-CAE2-4794-8BF3-EFBE188C140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B9C18BC9-CDF2-43CE-AAD9-5BF176CF221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2CD03F2D-60AD-494A-AE52-F812090A014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4A829C48-1B1F-4B20-8281-5A8EF01E9B35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F7C2C3A3-0AD7-481C-96AF-A5950747D00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E6AEAC84-FC75-42B6-A45B-EF7645544D8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0B4F7BDC-AA45-4458-82E9-2DFA65A2213C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E88676B3-7B17-49AF-A2AF-E5D5EA7BFCC0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2C5212F5-4E6D-4C7E-B97B-88D3C1FF48AC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2308BFA-81EC-4FFC-8494-065A4C34DE2C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38D6E68F-4F7C-4699-9C38-8277823467F2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C64FDD8E-441C-437F-8719-464A2428C667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2D66D68C-7090-4E27-BE30-063727E96676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0F35A124-C8AF-4ECF-98F5-E8330C075322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7512E8E7-764A-4A6F-B999-70BEB2FFC473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3099D599-4142-430D-A3EF-886EE7A5C9B8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D7AF5213-AD9A-4296-A3CD-568C2958CFD7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038E570-A4BC-484A-8807-7BD78525C38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3AB4A27E-E75F-4BF0-8DA5-E22814718D8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685E2331-267F-4C14-9598-BEF4EC824BD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0A1F3A98-A139-4808-ABCE-997C81CC0D4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E454596F-A527-4E83-80F4-3CEB53F1BB2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TRANSFERT01" textlink="">
      <xdr:nvSpPr>
        <xdr:cNvPr id="40" name="ZoneTexte 39">
          <a:extLst>
            <a:ext uri="{FF2B5EF4-FFF2-40B4-BE49-F238E27FC236}">
              <a16:creationId xmlns:a16="http://schemas.microsoft.com/office/drawing/2014/main" id="{04DD16C1-F1F6-478A-872D-97560C4CEFDA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E2E3C3FC-710F-4905-9274-0AE563F3C19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A1A454C3-F423-4BED-BBE5-65AC8739C83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CC83E46E-CAB4-457F-B740-82CC3B827EA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9E6DF827-4E55-4BCA-885B-346D811E447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9FD7E9E0-A60D-43FA-A147-5DCACCF0998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83AEEAB1-ED17-431F-A9E4-988EB9D44DB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664BBF1B-32BB-4626-9E8A-3714C51DF97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DE1D91ED-BB37-4E54-91DE-438FAA7AF0A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9C76E442-6638-42AE-9E53-512433C3197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6FB9A334-9F0B-4F29-A282-9080790DED2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703612C5-3612-41A3-A09C-DF83436553E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4E4DF60F-213B-461A-8FC2-BEA42A05B54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81CBC183-5782-47DF-B50B-274B8DAD0BB3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42252EA7-0A4E-46F6-8731-BA493B9C6BA3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AE9979B-9E94-4CD0-8F25-709CA7EC82C8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5905539B-C948-47B0-8E37-7C1632516B48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D65963C6-384A-4FB6-AD73-3F9000CE92D7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01C732F8-AECF-4844-8562-844A10D7A0C1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C979459-22FD-4875-8C69-E7DE93E31A12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672EE80-B17A-45E6-89F6-EAA8FAD5AAEC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6089EDCF-C4FA-4099-9700-88688A1C868B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64A81171-DB2B-4374-B270-7CA43BED5BF2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7618CDA9-6122-4E9F-90C2-E66EFBA874DB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4C375034-C0DB-4ED5-ADC1-01C8D404A3CF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9AEE30B5-490C-4B97-94B8-4FE1B7FA27E8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A1EB0201-9D0C-4ADA-B41F-3121CC24B5E3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117DDCB6-E26B-418F-B706-8BD6145D7D64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0249B5B5-7477-45E4-80FF-35EC11923517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3B2A49D0-425C-4D08-9DB2-67657844B4ED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504AD233-0588-4EB2-AB07-C5A4CDA6F233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8B097C52-7390-40B6-B3FA-8DC906248C02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FA0FFBFA-A678-4A45-9845-9A1CB09B923C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61922FEB-B293-4C75-8EFB-8E7B07365E08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CF458587-372A-428F-8EE4-B7C4F3C42924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4FA16FE6-A5E0-4E19-8A45-6EE00ACD2F92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77F8D11C-8E4B-4737-8898-C61136C7D315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3F90C5AF-8DD1-4816-9B9E-DE02E657931A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D9899A9E-D7B5-48AD-85EB-6823AA95E927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66967ADA-1DC6-4B58-A585-CB21C27D49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6DFC04A5-1B13-40AD-A6AD-6F6AAF6576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049B4A01-50BD-4336-8598-EAED601E93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A2CF1846-51EA-4DCD-8CD0-C975D6D521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83DD9C55-36A5-4CB1-ABA7-1C663B40E6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0F713CDE-9D13-4D95-8A99-9837F262DF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D025C8AD-DC27-4D4D-BB1F-F28D785926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78ED2D57-B203-4217-9CB2-55BB6418DF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A247AC0E-6981-4F01-83C3-D64CE55979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32755B0E-3DF0-425C-BAA2-9801075554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B14C4610-D431-4EA3-98BA-5740A4BBEC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F8066B2E-EE19-4BA9-BBAB-DBF54762C9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DDC6FCEA-0C81-4448-944D-EDBA3B706B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BF0DD0C1-BB9D-4CB9-BDCF-36506D586E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15410B0B-85B3-448C-A770-E3E156D92E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BAA15379-CF39-42D7-8EEC-F689B78982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6F0884A0-6F8D-4DDD-9A03-058F9FC586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B6368A08-5276-4981-B223-40578CBA9E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02D4291A-E30B-4AAE-81D8-946479F3D720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91B7B658-F42D-4940-AE21-F0256C5F17A7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16051D7E-BD2A-4705-AB07-DA1AB240FC1D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92BBF94B-9F12-489E-BF9C-DCF92798CA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951FF128-DCDD-430F-9398-EE9EDFDD86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F384CE35-285B-4C6F-9F1C-A74D1936B6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9D52900B-7923-4799-BEA9-9FCFEC93AED0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1C16B64-7543-4BCE-B53E-A6F12090487E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4A33164-3541-4C1A-8822-11443FA0F681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6E5A06AF-119D-4129-A284-59B21F7661B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1836A226-41D6-4F3E-9318-CAC17AECBD5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B5091081-5E56-4BAD-AD08-9D35FBE510C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9BC86F3F-E27B-4DF3-9EB5-379F1EFFE40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313F2F8B-0BE0-4B8A-AE55-55D51A711761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77B8820E-6914-44C2-B07E-9AC868FDCD32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52D9203-E102-44AF-ABDC-CEF046142DD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9812AF20-B59F-4351-8B5B-B933AF3093C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1BC5D94B-A106-463A-A207-6C0EF57187D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F9DCFBC3-2A93-4E7C-AF63-F0E0390A807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12DEAE3-DC43-49C9-9456-AA40E40D098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75EC02B-B791-4ABC-9908-669FDF39C06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10E6BABC-DA4B-4E0E-92B7-92476339733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55B70DF5-345D-4CF7-BAC3-E75E8C241A7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60D331B4-5DEE-40EE-85C6-8320E4C1349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8C98B505-E5AA-4FEF-851D-8541B2F3BD2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9D606AC9-DBA8-4B4C-9CE1-86AE61DF2FB8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C57CDFAE-CD32-4524-951B-1889F0EEFC9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E2FF022F-E776-4CA9-83C9-ECB3B1F5CA2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CAF58453-D3D2-4EEB-995A-EB3D75FFBBA3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19011291-DEF9-45D8-A266-7081D842E2E1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BDFC982E-94C4-46A1-967F-23AB8D7BDE1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AB6E2FC-1DB8-4663-8983-B2D8156C528B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DC8901E2-AF78-4848-A60E-8D161E5F2EAF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4FCA9390-87DD-4E74-A54B-EA938DEA458C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4AC28207-851B-4AFA-A538-6BA13DBEE15B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F0FBC3EB-B623-49D6-B3C5-8B7E1501212E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454E7A33-12C1-4CFA-9771-B73742AFE711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863EE4EB-83D8-4FBF-BCC6-6694C33FE046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E97797A-3017-46AE-8B92-361F9DA98BC4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62C2E31D-DD28-46FD-9A3C-14A08C96468B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BF263F43-18E2-4511-853B-4E939D9D5F0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68B4DD89-BC6E-4E38-959A-5EE139B1919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EA42851A-55CB-4142-AD83-70D53FB488F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6D5AB056-C974-4001-8E18-9751B8C1A11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TRANSFERT01" textlink="">
      <xdr:nvSpPr>
        <xdr:cNvPr id="40" name="ZoneTexte 39">
          <a:extLst>
            <a:ext uri="{FF2B5EF4-FFF2-40B4-BE49-F238E27FC236}">
              <a16:creationId xmlns:a16="http://schemas.microsoft.com/office/drawing/2014/main" id="{AD2F6063-0AB4-453C-8035-FE225DF8FB02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EE34080E-B15D-4BEB-A08A-450ACE598C4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168F446F-F800-480D-81FA-E623E6E15DC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69E4B665-3D87-47FD-935F-DADF14243AD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E8946842-1050-4DDB-BB86-60A86618FD0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2DB94000-64A9-4ED1-810F-703EFE03598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60BF4636-EF98-4AB1-A7C1-0634A156EBA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5490579B-33FE-4D4A-BB6F-B7B3967F2B9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5B9EFDB8-01C0-4D00-ADBF-9BD50C0FCA0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8C02F867-1F53-476A-93AB-F10CB0F245C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E3798177-D16F-4EE1-8559-7F4FDFFAF6B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955C40C2-C20F-4C4B-8227-7A4FB6CC502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ABC6128D-759D-489D-A1CB-57415CF4ADB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5BC3659D-3873-4AC3-B8AB-83907016AD7F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7FD28B10-9000-4171-A25D-92F9ADBFE73A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8BB2DD65-B349-4921-A8FA-9F1FE67332B8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837AFB9-D87D-493A-93EE-9FD2DD510738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58436235-4365-4585-8B27-2A4272815899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65C4120-31E3-4F20-B737-DC700A52C24D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DBE846B-0E36-4771-8667-3032A184EEA6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0574320-5742-4077-923A-B51349F8CBF0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EC73C9C7-81EF-4B35-8C9E-04A16CAF782E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C202F25B-DB48-499D-AE3A-12113A6F9BA5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1BED178E-1F23-4B3E-93FE-C8A5DE3FD26B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67A49056-A613-4361-B621-9C0FA0E761B6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3E057E05-7043-4099-A947-A97BADEA1FC1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0BB93FAA-B83B-486F-9876-2DAD7164ADAA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FAF807F7-B14A-4F1B-8146-07FA541167A9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270CD648-1471-4547-948B-F0E94BA85E1B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262233D2-B42D-48A8-8165-12F838CB7976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C61F2D9A-2036-459D-9A94-DF6C36422A64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A4F755A3-7C47-4D07-98B4-ED2F921D6DA3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E0DBFBD5-032A-4661-9B80-B1464CB60EFD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446F6D11-C3B1-463D-BF24-0B19C273911C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60FA5B84-69FC-4407-BD76-F3AC9A5BD6B1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CB818A06-ADC5-4AB9-B8BE-8B2FF0AD2EDC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46240F01-D765-453A-819F-F754DAD4F569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24ABCE0B-4587-4BE5-A4A5-43F8A179EEB6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324E127C-ADE6-4325-98E0-464CF3AF76BD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3218F00E-39E0-44D1-A912-ABD9D18D51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2B76639B-420A-4AD4-A826-DB4FD394F4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92F3DFF7-D0AF-4262-A5B9-B382CE60F1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B1651802-67DE-496F-BC11-7C7F6ACF7E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CC00EF4C-2769-48D1-81E5-E58CB882FC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3A0B30C7-CBEB-4DA6-A26B-1A7F42DDFE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80FFD53C-9806-4BB0-9E89-869B3068B4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8457D544-07E2-4D6A-BAF0-3AD7825849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3AFF4EE5-C4F2-41E0-8237-0927EE6356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815BB4EF-B181-4D66-BE71-F3DF8EB234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42C80628-4926-4E39-BD13-91BC1FC710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4EAFBAFD-F794-429E-9D95-644FE80160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4F413EAD-47F8-44B0-B5A8-3707FA2F1D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CC7A9D27-844B-4120-9BA6-BFDDFE4924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3114A81A-9F4D-4AE4-90D0-6805085593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8DBA6E65-5289-4250-9006-878608AF2C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E532C0EB-0A60-413E-89B5-16D3FACF84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3E124895-CDE2-4DC8-B00E-3FE902B9B5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308CD784-553A-44FF-B4F3-81E9D8AE1332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0E7E12FB-09D8-42A3-A426-B9DCFB965D3D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A904F336-FD7A-4F7C-A04D-774C49E2400F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D2C7B712-5A37-42EB-ADF8-51BA7A97D8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374D549F-D55B-4CEF-996A-BD4B56172C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742A91D4-19F5-4868-A010-105239E834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F03A1CB3-FE4B-4F6D-AADD-F8A74F90D665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DF6D4D4-36BF-4A52-8B6B-4EA50D7F64CB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84FA50C-A36F-49DA-A2D4-562933C18EE7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3979AF18-E71C-4A77-9ED4-843F1A7E38B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CFADFD8C-D2B6-4D88-BF60-E324D3F592F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51125CD3-27ED-4F80-9DEA-A833F7D7E12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A1C66C43-2665-457A-96F8-F88759B8EE0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3C5FD78D-05B0-4299-8C2F-4F72C2474187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6D99C3D8-652D-42E2-9CF7-4CDED2C33C01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CD1AC226-0439-4634-A774-646F70AD9D8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8676577E-EA6D-4086-9AC6-445EB046405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6AB91F6E-4273-4C22-BAE1-BFD7A1104A8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3EB06E2B-50AA-4AF6-B9BF-56E3389974F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469A98BA-7AD0-4307-8807-A5DF78855F9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B9FFC7C8-ED4F-4138-B6D1-27C1A7E299C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11CA3B80-E34B-49F3-AFC9-B1C2D8272D0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3EA66692-7F77-463C-A878-0DBD6AC28D6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B29DE801-D71B-46AB-A404-50B788704E9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AD438314-E748-4FEE-BA53-4426006A9F9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8B488679-6E24-4EB9-BB71-8B63B77A0A43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FE1F6946-320E-4EBC-A6FB-DD7505BA45D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7AE39FE8-6052-41CC-94B0-3B38E48CDD5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CC62F512-0E34-49FD-A459-AB4DE6C8D3DF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470DE76F-B712-4EDD-817A-3CECE6CB9DC6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6B740706-EE1E-41E9-8F1D-C7F1F9C87F39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1D4E2F8-94AF-409D-B9EC-C044E60D18AB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BB80BBB1-D535-41A1-B293-D0D4598F40D4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F26AB54D-8C4B-40F8-BEFD-194EF4E1B50C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9A65681B-A041-4484-9E04-FF8688FAD31D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95C79B06-FA42-48CC-B1C8-B086D97D2BA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85BC459B-1753-457A-809C-7FB4CE536348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AED12B7E-7178-4A9B-95ED-51475B5B4A04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5D2D0FE-24DB-431E-8B96-3B3591EAFA92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3102E88-BE06-4393-BE89-591B76C51E3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71AA44F9-7178-4794-ADE0-572DAF2BB0F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DA280722-FB6B-413F-84CE-A25C1BCA39A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9CA011DC-BA53-414A-9D19-ABA45288EBC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51A57636-2260-4A2B-99F6-3BF598C7B50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TRANSFERT01" textlink="">
      <xdr:nvSpPr>
        <xdr:cNvPr id="40" name="ZoneTexte 39">
          <a:extLst>
            <a:ext uri="{FF2B5EF4-FFF2-40B4-BE49-F238E27FC236}">
              <a16:creationId xmlns:a16="http://schemas.microsoft.com/office/drawing/2014/main" id="{C101E91C-6FF1-4B92-BBBC-A0CB32146950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4E92633E-A800-47BA-9247-BCB534D5F26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83AAC7A9-72CC-4A2D-A708-BC7987D5421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79370750-E444-45CD-AEA9-718938D8EFD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8D4F112E-1313-40DD-83D4-F2B58566050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CD8703D0-0728-4425-BD13-095E973A5B9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6DE2AC4B-AD95-4AA3-BEC4-5425713B9D0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F418631A-587B-4B9C-B796-E561C2C5B0F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7FC0D7DC-440C-4A94-8074-BAF3C443DCD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AC66B3B0-5BFF-4CAD-92E9-A856868335C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B2FB19A6-479F-4896-BA47-F6087A4949F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47D02A08-8619-4CC8-9FA5-5C7D483D43C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B4505625-323C-47E9-A390-3FF0E5FF7A8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595281B8-1ABF-4EAD-B52E-9AB12DCC735F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745349B-A2DB-46B2-B97D-A3C0F6D26B6D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C577BA8-0BCD-45A8-AB99-B79B75EC0F56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754645F1-77B3-4FEE-AB49-279AEBFFF4BE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E72B513-8DAA-449F-8A28-AE622E8A7169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70ABA34-FC23-4B5C-A598-199E46E1F3A2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6D394FC-A7C9-4668-8418-5A8C3AB7E27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D8E07C9E-349E-42B6-BDB7-502ACD165FC9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3A80373-1B50-487A-BBC1-F20F7C62F2DF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043FA372-610B-471F-A16B-F802977A8CD3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6146BCD7-8A80-4F65-B165-49E583DB1FBC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8144B8FB-BA1A-4974-8C79-136CADF37007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D7F7C49E-0737-40C8-873D-DC52B940952C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DD78D180-4D69-42CB-BC55-A93E0444614F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943E7F07-5204-441F-A787-72AF70B39DF1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AB8EEC92-32C3-42B6-BE5F-5FCA82662DA0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D411B8F4-05E8-4B44-992B-418BB48BB5F3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7A533E82-E8DC-4C38-B8BA-00385EAA890B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E3CC191B-162B-4DBE-A0E5-1054E461E59A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F967C83B-E19F-4F5E-8C00-7EC2B86AFF92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500D5044-4F77-4A90-AAB4-6F942709078D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32807512-0F3D-4829-B32B-62F868C0A0C8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3979A556-EDAF-4AD5-9348-8FE0F72FF4DE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72833BC2-7C03-49D1-BC29-C405CD4A5E72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F09E66A4-B725-4F2D-9417-7D229F6088A0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77A21E76-6835-4EE0-B009-E2545959CF4A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52C8A37F-818E-4B10-B108-A358021C01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F02DF988-D7D6-4EFD-966A-9811E1AAAC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94684154-5AC3-498B-A872-2F7693505C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726ADEC5-0367-48B1-BD43-42D26ADB36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0632F638-C958-46B8-94DE-0971532EF3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45C5BD5B-EB75-4659-837F-4FA87DDA39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B238AD13-C6E9-4C24-90BA-ED3B9DDA99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B483CAF8-96FA-438A-AE04-EDCD056F1C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1181FE0B-5DF0-4E06-ADBF-04FBC0B79F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1C9DCECD-79C8-4982-8680-5D55C9BB9D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0422D3C1-4253-4074-B5D7-9EFDCD7C2E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95BDAE6D-8EA3-4217-ABE1-8CC119CD39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344ECE79-98C6-4BA1-9CC0-63D645B03B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EC237527-85E2-420C-B56D-0FE3876740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58B2F7D9-0DB5-4A4A-8116-41B42F1AA1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B43EEEDD-A1A7-4BD9-A7A8-5B671D00B2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4BFF5396-9322-4F49-9C5F-FFA83AF5C9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FEFBA93D-33A0-4DEA-B876-9B68A579A4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02185E35-A2C2-4D59-9CEC-0625B3E6D38F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5736CFDF-1390-4943-9E33-50D649C37CAE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913ACC56-1A40-44C9-949E-9BEED18FB513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63E20A2E-77A2-491C-BE4E-ADA826693D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17B2D98E-349F-4EAD-9AB2-EF44780175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C349AB7C-8CF5-4280-8BEE-82FC6AF8A5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8D1DF680-5315-4D54-A3B4-EBA4A741FB04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A2E0415-E3C0-4A40-B2F8-FE1FEFCFE188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5546695-68F1-4398-9E20-8AF3ED5306F5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FBBDA2C1-9A80-450A-86DF-1C17A6F6410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76A424A3-C6FE-4BDC-BD63-33DACF9DF5F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ADDBC2CF-EC00-43A2-A8F3-D311A143620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3E5332E8-807A-4E7F-A3D7-D2D43921CEF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6580822E-C320-407C-A8B4-83D4D3D85502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B55F752B-CD28-4616-8074-429B2B57F696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D57DCAA0-68B3-4106-A96C-D03C1B1DFC5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948488AA-903C-4BAF-9716-85FAB2B9200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AA823D3F-C974-4D40-8947-24C568F8511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91DCADE9-76B7-4033-AC93-DE079B2DE72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522AB13F-D785-40E2-9177-6DD522F75EC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AEECC78D-B1DE-4329-860A-2F5ECB78D9A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81F3D1B5-665C-4AE1-A8E9-E941D7AD509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68214472-BF9F-4D21-BF2E-543BD237198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FCD0BC97-E899-49ED-AF8C-F0E5EADE677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821C2651-0022-491A-B848-CE28975C28C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9035B3D7-8DB0-4A19-B1E2-82FB034879EE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F501CDF7-9930-45AD-9729-F1B2D05D53F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FF091E78-EF90-4686-912C-401A15AB936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FC17234A-032E-4B41-BD9D-E0A21A4C3D04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97ADFC89-5666-4452-9368-4F74E6AAE660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1565384E-9E88-4E4F-964E-024E8B37A3E4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29C7F38-CD01-46E5-8CD4-64D63E898804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7FD2ADEB-75F4-4B6D-8225-D94C809A1498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6BC00DAF-3984-4D3D-ABBC-E124130E581A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DF540B14-A3B7-4C4C-833A-CD1C4C1EB148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A08F49CE-418E-4379-8F4A-1EBF35243CF5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D308EA97-0AF1-463A-9A75-B33C08D626D7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673C1E96-A2A6-45B8-8001-CA438925CA98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E37BF75-BAE3-4CC3-A957-3151506FA023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8AA1DD0A-E196-42C3-9D1D-04EF94688191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36DD474A-B130-45C5-800B-5732C0B200E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D01FBB3D-A118-4F38-8727-10C349F78C8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15D88D2C-95FA-4A41-AB6A-70CAD744094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A4461150-7B5B-4416-957A-3DEFA215504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TRANSFERT01" textlink="">
      <xdr:nvSpPr>
        <xdr:cNvPr id="40" name="ZoneTexte 39">
          <a:extLst>
            <a:ext uri="{FF2B5EF4-FFF2-40B4-BE49-F238E27FC236}">
              <a16:creationId xmlns:a16="http://schemas.microsoft.com/office/drawing/2014/main" id="{9FF82FD4-B2E3-4238-96DC-81F3B2119325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F81A1644-CBCF-4ECE-9319-25AA953BF1A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7393B1A9-B4E4-45AD-BD67-D0D41434C9D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E20B0F0E-1F9A-4D3F-B967-EF7E5B3000F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65C96787-8DAE-4923-B51A-9DBE28877FF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768F37E9-7208-423C-ACC3-BCADA5E7BEF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B23EF45E-9518-423D-80F4-EF75AFA7AC7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6ABAB7F7-530D-4FE5-AD1D-1C09481BCB0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A52C691F-22FA-4CBC-9A0D-73B03471602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A096EB86-B408-4020-B697-13F4413FDB0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B5FCBF7E-5258-4C9A-96A6-1C550387FF8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5B840389-F24C-4090-A0E8-B4C91BAD47D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2E7CCB72-2914-4A0A-956A-AE22E8DDAAE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A225F87-070E-4E5C-8077-4CF2074EC508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0AC1E41A-385D-4860-AC59-5895BC864757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3AA9AC1-6AE0-4A35-BC87-FF4E9C0A49CD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A506022-9F7D-46D2-950F-6B19D05EFDD4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E987C341-CEB0-4605-B0DA-9FAEE095E541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59386F66-6FE8-4437-9105-08236B6B1636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02610873-04BA-4610-9F4A-EF204740B62C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FCEE956-BAAA-4AB7-B812-A24B7011B581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ED86D9A-228F-40BD-9077-506C760A7BF3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B1E0C781-2EC0-4487-8D7F-554D007A2CD6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A128AB84-2ED8-4659-8183-8F4FB285A163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71DE8B3D-747A-4C0E-946D-7371FDABBBAC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8A9CE0DA-2425-4282-A5F5-F79F62C474A7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A224234E-7465-4B9F-807D-F5B020285900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0B426D5C-42AA-4C33-8D0A-6BBFB44888F6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E7E45BDC-AC52-4AD5-9851-1A52D622BA19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94AB198F-3A9E-40E0-9546-E40AB84F60D9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488EDE26-0168-4E81-95ED-38E6A96535B9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08492135-5BB5-4D60-8307-20F473BA02A6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117A1D2A-7E4D-40FC-876F-833AD267F3C0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408CD162-84B8-4B2D-86BC-654C52F211D2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666A75B5-84CA-41A1-BFF7-020CA188C8B2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ADB7F362-C406-439B-BB69-3D453C94A885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0D271370-3413-41FF-8979-84FE8F8532BC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E62764B3-A99C-43C3-B556-7A3B041C67C3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4A334F7E-3A52-4E8D-8CC5-A167575DC99D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9AB29C6E-6F61-4800-87F1-1E83D83081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27272FF4-B7E1-4858-BB45-093EF085FA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0FE8F83A-B063-4715-ABDB-2053D23CA5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21707D37-42A7-421E-B84B-E1A93DD158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28AB93FE-3308-444D-B6F4-FDCD820623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B85A9035-EF99-415A-84D3-2E79A40AC7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D0BF77B0-424F-4373-9BB4-D1A88DACE6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B8780910-51FE-4677-AB27-C6804ED2A9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48807206-E796-4536-A87A-734AB125AF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8AADAF5E-E14F-462A-9473-5136553B96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CCDC7E99-67C4-41BA-8193-D898F5CE79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97A01059-EF6E-4FD7-ACAB-7EFAEF31B9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C7CC6E7D-AE45-4A3E-8BE2-1D9DE3FAA0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FB7E9C06-90F8-4B7E-A037-50C5E8453F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ED176ECD-6B2D-4C86-8AD0-27E8D0FF3E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5B4229B9-B7A1-41B7-8753-7F7A36950C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BAE3E763-0FA7-4EB9-A87F-7116C08A55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CDC48C43-707B-4641-ADD7-C272364935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C901BD23-5A26-4DF2-A29F-B5CE867C38E7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DC375598-AA6B-4AF2-AF31-E8A21F748100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315718D3-1083-428C-AFC8-5FFC6E21E596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81F119FB-AC9D-4D05-9D4D-2D447DCCC7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D27BF2AB-FE0D-4C8D-9854-12A3BCA9AC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F2600299-514A-44EC-85CE-D6B9498007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095668EB-2E3F-4957-A96B-2BF1FF84E76C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1772027-0541-43F0-B15A-67DE0DC2202D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7B1D480-1EDC-443A-AA74-729A0C988EFC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7BE0F086-2022-44D5-8F41-785F3B21909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6E60F74B-E070-4878-B8F6-8FAC223EB3B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43E24CD8-42EF-4DC4-840B-8D492753DC8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FFB654D1-5570-4225-A119-31A47325D6E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64656B5E-A3A3-497D-8DE6-27C16EB4B8C2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B3CF3505-D435-4DF1-96FB-B9BC80FA2122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63E75304-E162-44F3-9AE8-E618AD2D83E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5679FDB1-03AD-4E1D-8DC0-90DC8E3A87E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40F110CC-5467-4471-B0B8-01B7349A80F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ED43C269-B1B0-470F-97D5-A0FA3F1BFD7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924A0D7B-9786-47B5-8342-215948158FD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462E292-6138-4EF9-9CC5-3D51E14AB4C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7089C7B2-0FEB-4E37-9D39-903AFF81B44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FD5F0897-F26A-4737-8594-BA6F1123C11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48FAC119-85F2-4A25-B42F-1BF4279A089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5F343BA7-1573-46E5-A325-E7BAFE3417F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D4C5A450-491D-4C1F-85FA-2303CFF013E1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333BC02D-1F96-41C8-81BA-328656C45AD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C1A88EBF-4C84-4D62-AD7A-78B33E8F30D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12F16CC7-D6A6-427A-A4B8-38BE9208D62F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3B47443B-D776-4E63-8BA3-4C9EE34F6B62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15E95857-8AD3-4995-92C4-514E967812FA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D0E56AC-1D06-49E9-B231-D99A47409DD3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1D108B92-D34D-45EF-9C48-3F8002320540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1D3E3126-74BF-4A2C-AB2D-D070C1EBF332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C0D5E7BF-8BD8-4E01-AF03-1C0A5CC1333F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2BA2E842-4F46-46DF-AAB9-4BA64BECF2F4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2F77EDCF-CCB8-40F1-80B5-5BF23582B6F0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EA474139-C9D8-4826-A1AF-B34FA43B15FB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3076431-2084-4769-8689-6D123CE8483D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6E04F4C9-4F2D-4459-83D4-1C0B84275BC7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3EB6FB8D-0486-41E5-B116-8518807F602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FB121C61-B12F-47A6-BCFD-9A03F27B7B0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E67D259A-588C-4386-A75D-0574A004205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55305230-6DA6-4B39-9E10-ADCF7ECE83C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TRANSFERT01" textlink="">
      <xdr:nvSpPr>
        <xdr:cNvPr id="40" name="ZoneTexte 39">
          <a:extLst>
            <a:ext uri="{FF2B5EF4-FFF2-40B4-BE49-F238E27FC236}">
              <a16:creationId xmlns:a16="http://schemas.microsoft.com/office/drawing/2014/main" id="{4735CC65-A8ED-4BCB-A45E-0786796A215A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0A689C08-92FA-4BDB-982F-0ADAAEFCC62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6014B70F-8689-4AC7-852D-FB5F8ABE0A5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2BD28D33-4F3F-4E8B-9607-3CEE1D2D180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D90B0132-E046-4563-9C6A-C68CF39F2FE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FE7F0E93-0F89-434E-AD1A-718962FBD4A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9F4F4318-6D01-4CB9-92E5-677D07DC601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3AF136A6-832A-491D-B27C-529528921FA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C3407DD9-F2E1-4CA4-A166-AA893323C1B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C2129626-8CAD-40C6-9E26-E1E45D6F203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7E2FB598-B77A-4BEC-9640-338016EB6A5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83882789-897B-483B-92E6-CAB39B019CE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EF70EA8C-77CA-45F1-8E79-6014516C2E4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45CA1DF-6049-4C6F-9A61-24EAD4CB5381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5459E108-7A4C-48A6-8CE0-39B9876D6EF9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4CEE0D16-DA1D-4E68-B533-9751EB78F9B8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C6C7607-D85F-4219-BB31-310D643A3323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E7F7C300-0D41-4CF1-9824-70FD2C457E78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35B4BAF-2C6A-486B-8C31-A9B18F5E4324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FE26F26-EAB6-4573-A8FA-0F923F68F737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FA75A9E-D197-4F98-9903-4AD791E8D93C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08EE445F-6003-4A5B-9CD6-875BD63694EE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FBF23D8E-22D4-4806-BD08-47DB80E32CB1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3595D893-09DA-4079-8360-C33219D0F3CE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C8D68112-4F12-48D8-9357-5CA570C58EE2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1FB73A8D-0CC5-48EF-8FBB-E6990DD17572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0FA8B60C-2CE1-4C4C-8319-D89484411D82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CC99FE9F-BA88-4610-BD00-9CF05194EDC2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B525C535-CF2E-497D-B653-69038E899DF9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1FFD0C93-2501-4435-8DFE-CA9E9B2E7196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736A6680-E4A9-4C7D-A623-ECEEEEA75B80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13B48C74-BE4F-4280-8910-44CD02971C6A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83DB06BA-9CB9-4310-8B35-1FC9176CF222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80971E70-4D7A-40FC-8442-C7E5C8124769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55D82AF2-7DB4-4C38-9BE4-9CE15C28402C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4AEB3495-2E38-4A50-9D68-AC36A529C6E8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D6394843-8B5F-4195-89F2-EED620159CED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347221A3-2405-44AF-A509-688260201925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704DD36D-07AC-402A-AC00-EEDA6C3F3FE3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D455AF6D-6022-4E21-8358-B217CE940E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A6C8A746-FD45-4795-9B74-7BF16DD615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BD8BD2A7-8394-4E55-80F0-CD48CB2004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E8071B03-516C-4053-9D44-8E93BCCD97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70DE00DE-8869-46FC-9D2E-9857839EC8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7A444FF3-C20D-4016-B432-A63FEB1D19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FBCBFB64-5B79-48C7-B653-844C2155C5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5A5CE81A-6BC4-4660-B892-2E9C52089D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207EBB4F-97EC-4D21-8B5E-1AAEE60C39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86BE39F2-761E-4432-B55B-7F8FF27E47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392E2FB4-AB12-491B-9287-CFF415575C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1147D3CD-932C-4369-86AC-4E0C49B6D3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4A19FDCB-1CA7-447E-B500-8AD8C50452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D2533F41-C92A-4058-8A6F-39CDD19600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62A70DE5-DA05-4461-B885-560E1DADB0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065F5BCF-2E0E-46A3-A3A1-9D4C4AEE0E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68A4640A-B35F-42FB-AE85-1BE06D9C52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B290A8C2-F512-4F67-BD44-D7E91349DF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9DF04563-3DCE-4CDE-A6E4-B46B16401FAE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526389EE-A9C2-44DE-9366-D8D9DAE440D5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12DD58ED-EAE6-43CE-9DFF-7E0C023BDECF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A2CC5CEE-D56F-4EC9-825E-D3FC4C25A0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3B424317-20FB-4F02-83C4-1F27EEE855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748315DD-6C1E-477A-867C-58D12FB3FB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de%20suivi%20-%20Tableau%20CT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de%20suivi%20-%20Tableau%20dynamiqu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de%20suivi%20des%20collaborateurs/Matrice%20de%20suivi%20-%20CAMBIERE%20Clair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synth&#232;s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de%20suivi%20des%20collaborateurs/Matrice%20de%20suivi%20-%20SERIN%20Jonatha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référence"/>
      <sheetName val="Tableau impact 1"/>
      <sheetName val="Tableau impact 2"/>
      <sheetName val="Tableau délégation niv 0"/>
      <sheetName val="Tableau délégation niv 1"/>
      <sheetName val="Tableau délégation 2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ètres"/>
    </sheetNames>
    <definedNames>
      <definedName name="MACROFEVRIER01"/>
      <definedName name="MACROREPPORT01"/>
      <definedName name="MACROTRANSFERT01"/>
      <definedName name="REPORT02"/>
      <definedName name="REPORT07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B1">
            <v>43101</v>
          </cell>
        </row>
        <row r="2">
          <cell r="B2">
            <v>43102</v>
          </cell>
          <cell r="D2" t="str">
            <v>PE+</v>
          </cell>
          <cell r="E2" t="str">
            <v>Sociétaire</v>
          </cell>
          <cell r="F2" t="str">
            <v>Terre de vie</v>
          </cell>
          <cell r="G2" t="str">
            <v>En cours…</v>
          </cell>
          <cell r="K2" t="str">
            <v>1 facultative</v>
          </cell>
        </row>
        <row r="3">
          <cell r="B3">
            <v>43103</v>
          </cell>
          <cell r="D3" t="str">
            <v>EV+</v>
          </cell>
          <cell r="E3" t="str">
            <v>Prospect</v>
          </cell>
          <cell r="F3" t="str">
            <v>Terre de rêve</v>
          </cell>
          <cell r="I3">
            <v>1</v>
          </cell>
          <cell r="J3" t="str">
            <v>oui</v>
          </cell>
          <cell r="K3" t="str">
            <v>2 match</v>
          </cell>
        </row>
        <row r="4">
          <cell r="B4">
            <v>43104</v>
          </cell>
          <cell r="D4" t="str">
            <v>EVS+</v>
          </cell>
          <cell r="F4" t="str">
            <v>Vivépargne II</v>
          </cell>
          <cell r="G4" t="str">
            <v>En cours…</v>
          </cell>
          <cell r="J4" t="str">
            <v>non</v>
          </cell>
        </row>
        <row r="5">
          <cell r="B5">
            <v>43105</v>
          </cell>
          <cell r="F5" t="str">
            <v>Génerétio</v>
          </cell>
          <cell r="G5" t="str">
            <v>Signé 100%</v>
          </cell>
        </row>
        <row r="6">
          <cell r="B6">
            <v>43106</v>
          </cell>
          <cell r="F6" t="str">
            <v>Rente universelle</v>
          </cell>
          <cell r="G6" t="str">
            <v>Signé partie</v>
          </cell>
        </row>
        <row r="7">
          <cell r="B7">
            <v>43107</v>
          </cell>
          <cell r="D7" t="str">
            <v>Signature</v>
          </cell>
          <cell r="F7" t="str">
            <v>PEE</v>
          </cell>
          <cell r="G7" t="str">
            <v>Reporté</v>
          </cell>
        </row>
        <row r="8">
          <cell r="B8">
            <v>43108</v>
          </cell>
          <cell r="F8" t="str">
            <v>PERCO</v>
          </cell>
          <cell r="G8" t="str">
            <v>Abandon</v>
          </cell>
        </row>
        <row r="9">
          <cell r="B9">
            <v>43109</v>
          </cell>
          <cell r="D9" t="str">
            <v>PE-</v>
          </cell>
          <cell r="F9" t="str">
            <v>Participation</v>
          </cell>
        </row>
        <row r="10">
          <cell r="B10">
            <v>43110</v>
          </cell>
          <cell r="D10" t="str">
            <v>EV-</v>
          </cell>
          <cell r="F10" t="str">
            <v>Intéressement</v>
          </cell>
        </row>
        <row r="11">
          <cell r="B11">
            <v>43111</v>
          </cell>
          <cell r="D11" t="str">
            <v>EVS-</v>
          </cell>
          <cell r="F11" t="str">
            <v>CET</v>
          </cell>
        </row>
        <row r="12">
          <cell r="B12">
            <v>43112</v>
          </cell>
          <cell r="D12" t="str">
            <v>Signture-</v>
          </cell>
          <cell r="F12" t="str">
            <v>CM</v>
          </cell>
        </row>
        <row r="13">
          <cell r="B13">
            <v>43113</v>
          </cell>
          <cell r="D13" t="str">
            <v>Signature +</v>
          </cell>
        </row>
        <row r="14">
          <cell r="B14">
            <v>43114</v>
          </cell>
        </row>
        <row r="15">
          <cell r="B15">
            <v>43115</v>
          </cell>
        </row>
        <row r="16">
          <cell r="B16">
            <v>43116</v>
          </cell>
        </row>
        <row r="17">
          <cell r="B17">
            <v>43117</v>
          </cell>
        </row>
        <row r="18">
          <cell r="B18">
            <v>43118</v>
          </cell>
        </row>
        <row r="19">
          <cell r="B19">
            <v>43119</v>
          </cell>
        </row>
        <row r="20">
          <cell r="B20">
            <v>43120</v>
          </cell>
        </row>
        <row r="21">
          <cell r="B21">
            <v>43121</v>
          </cell>
        </row>
        <row r="22">
          <cell r="B22">
            <v>43122</v>
          </cell>
        </row>
        <row r="23">
          <cell r="B23">
            <v>43123</v>
          </cell>
        </row>
        <row r="24">
          <cell r="B24">
            <v>43124</v>
          </cell>
        </row>
        <row r="25">
          <cell r="B25">
            <v>43125</v>
          </cell>
        </row>
        <row r="26">
          <cell r="B26">
            <v>43126</v>
          </cell>
        </row>
        <row r="27">
          <cell r="B27">
            <v>43127</v>
          </cell>
        </row>
        <row r="28">
          <cell r="B28">
            <v>43128</v>
          </cell>
        </row>
        <row r="29">
          <cell r="B29">
            <v>43129</v>
          </cell>
        </row>
        <row r="30">
          <cell r="B30">
            <v>43130</v>
          </cell>
        </row>
        <row r="31">
          <cell r="B31">
            <v>43131</v>
          </cell>
        </row>
        <row r="32">
          <cell r="B32">
            <v>43132</v>
          </cell>
        </row>
        <row r="33">
          <cell r="B33">
            <v>43133</v>
          </cell>
        </row>
        <row r="34">
          <cell r="B34">
            <v>43134</v>
          </cell>
        </row>
        <row r="35">
          <cell r="B35">
            <v>43135</v>
          </cell>
        </row>
        <row r="36">
          <cell r="B36">
            <v>43136</v>
          </cell>
        </row>
        <row r="37">
          <cell r="B37">
            <v>43137</v>
          </cell>
        </row>
        <row r="38">
          <cell r="B38">
            <v>43138</v>
          </cell>
        </row>
        <row r="39">
          <cell r="B39">
            <v>43139</v>
          </cell>
        </row>
        <row r="40">
          <cell r="B40">
            <v>43140</v>
          </cell>
        </row>
        <row r="41">
          <cell r="B41">
            <v>43141</v>
          </cell>
        </row>
        <row r="42">
          <cell r="B42">
            <v>43142</v>
          </cell>
        </row>
        <row r="43">
          <cell r="B43">
            <v>43143</v>
          </cell>
        </row>
        <row r="44">
          <cell r="B44">
            <v>43144</v>
          </cell>
        </row>
        <row r="45">
          <cell r="B45">
            <v>43145</v>
          </cell>
        </row>
        <row r="46">
          <cell r="B46">
            <v>43146</v>
          </cell>
        </row>
        <row r="47">
          <cell r="B47">
            <v>43147</v>
          </cell>
        </row>
        <row r="48">
          <cell r="B48">
            <v>43148</v>
          </cell>
        </row>
        <row r="49">
          <cell r="B49">
            <v>43149</v>
          </cell>
        </row>
        <row r="50">
          <cell r="B50">
            <v>43150</v>
          </cell>
        </row>
        <row r="51">
          <cell r="B51">
            <v>43151</v>
          </cell>
        </row>
        <row r="52">
          <cell r="B52">
            <v>43152</v>
          </cell>
        </row>
        <row r="53">
          <cell r="B53">
            <v>43153</v>
          </cell>
        </row>
        <row r="54">
          <cell r="B54">
            <v>43154</v>
          </cell>
        </row>
        <row r="55">
          <cell r="B55">
            <v>43155</v>
          </cell>
        </row>
        <row r="56">
          <cell r="B56">
            <v>43156</v>
          </cell>
        </row>
        <row r="57">
          <cell r="B57">
            <v>43157</v>
          </cell>
        </row>
        <row r="58">
          <cell r="B58">
            <v>43158</v>
          </cell>
        </row>
        <row r="59">
          <cell r="B59">
            <v>43159</v>
          </cell>
        </row>
        <row r="60">
          <cell r="B60">
            <v>43160</v>
          </cell>
        </row>
        <row r="61">
          <cell r="B61">
            <v>43161</v>
          </cell>
        </row>
        <row r="62">
          <cell r="B62">
            <v>43162</v>
          </cell>
        </row>
        <row r="63">
          <cell r="B63">
            <v>43163</v>
          </cell>
        </row>
        <row r="64">
          <cell r="B64">
            <v>43164</v>
          </cell>
        </row>
        <row r="65">
          <cell r="B65">
            <v>43165</v>
          </cell>
        </row>
        <row r="66">
          <cell r="B66">
            <v>43166</v>
          </cell>
        </row>
        <row r="67">
          <cell r="B67">
            <v>43167</v>
          </cell>
        </row>
        <row r="68">
          <cell r="B68">
            <v>43168</v>
          </cell>
        </row>
        <row r="69">
          <cell r="B69">
            <v>43169</v>
          </cell>
        </row>
        <row r="70">
          <cell r="B70">
            <v>43170</v>
          </cell>
        </row>
        <row r="71">
          <cell r="B71">
            <v>43171</v>
          </cell>
        </row>
        <row r="72">
          <cell r="B72">
            <v>43172</v>
          </cell>
        </row>
        <row r="73">
          <cell r="B73">
            <v>43173</v>
          </cell>
        </row>
        <row r="74">
          <cell r="B74">
            <v>43174</v>
          </cell>
        </row>
        <row r="75">
          <cell r="B75">
            <v>43175</v>
          </cell>
        </row>
        <row r="76">
          <cell r="B76">
            <v>43176</v>
          </cell>
        </row>
        <row r="77">
          <cell r="B77">
            <v>43177</v>
          </cell>
        </row>
        <row r="78">
          <cell r="B78">
            <v>43178</v>
          </cell>
        </row>
        <row r="79">
          <cell r="B79">
            <v>43179</v>
          </cell>
        </row>
        <row r="80">
          <cell r="B80">
            <v>43180</v>
          </cell>
        </row>
        <row r="81">
          <cell r="B81">
            <v>43181</v>
          </cell>
        </row>
        <row r="82">
          <cell r="B82">
            <v>43182</v>
          </cell>
        </row>
        <row r="83">
          <cell r="B83">
            <v>43183</v>
          </cell>
        </row>
        <row r="84">
          <cell r="B84">
            <v>43184</v>
          </cell>
        </row>
        <row r="85">
          <cell r="B85">
            <v>43185</v>
          </cell>
        </row>
        <row r="86">
          <cell r="B86">
            <v>43186</v>
          </cell>
        </row>
        <row r="87">
          <cell r="B87">
            <v>43187</v>
          </cell>
        </row>
        <row r="88">
          <cell r="B88">
            <v>43188</v>
          </cell>
        </row>
        <row r="89">
          <cell r="B89">
            <v>43189</v>
          </cell>
        </row>
        <row r="90">
          <cell r="B90">
            <v>43190</v>
          </cell>
        </row>
        <row r="91">
          <cell r="B91">
            <v>43191</v>
          </cell>
        </row>
        <row r="92">
          <cell r="B92">
            <v>43192</v>
          </cell>
        </row>
        <row r="93">
          <cell r="B93">
            <v>43193</v>
          </cell>
        </row>
        <row r="94">
          <cell r="B94">
            <v>43194</v>
          </cell>
        </row>
        <row r="95">
          <cell r="B95">
            <v>43195</v>
          </cell>
        </row>
        <row r="96">
          <cell r="B96">
            <v>43196</v>
          </cell>
        </row>
        <row r="97">
          <cell r="B97">
            <v>43197</v>
          </cell>
        </row>
        <row r="98">
          <cell r="B98">
            <v>43198</v>
          </cell>
        </row>
        <row r="99">
          <cell r="B99">
            <v>43199</v>
          </cell>
        </row>
        <row r="100">
          <cell r="B100">
            <v>43200</v>
          </cell>
        </row>
        <row r="101">
          <cell r="B101">
            <v>43201</v>
          </cell>
        </row>
        <row r="102">
          <cell r="B102">
            <v>43202</v>
          </cell>
        </row>
        <row r="103">
          <cell r="B103">
            <v>43203</v>
          </cell>
        </row>
        <row r="104">
          <cell r="B104">
            <v>43204</v>
          </cell>
        </row>
        <row r="105">
          <cell r="B105">
            <v>43205</v>
          </cell>
        </row>
        <row r="106">
          <cell r="B106">
            <v>43206</v>
          </cell>
        </row>
        <row r="107">
          <cell r="B107">
            <v>43207</v>
          </cell>
        </row>
        <row r="108">
          <cell r="B108">
            <v>43208</v>
          </cell>
        </row>
        <row r="109">
          <cell r="B109">
            <v>43209</v>
          </cell>
        </row>
        <row r="110">
          <cell r="B110">
            <v>43210</v>
          </cell>
        </row>
        <row r="111">
          <cell r="B111">
            <v>43211</v>
          </cell>
        </row>
        <row r="112">
          <cell r="B112">
            <v>43212</v>
          </cell>
        </row>
        <row r="113">
          <cell r="B113">
            <v>43213</v>
          </cell>
        </row>
        <row r="114">
          <cell r="B114">
            <v>43214</v>
          </cell>
        </row>
        <row r="115">
          <cell r="B115">
            <v>43215</v>
          </cell>
        </row>
        <row r="116">
          <cell r="B116">
            <v>43216</v>
          </cell>
        </row>
        <row r="117">
          <cell r="B117">
            <v>43217</v>
          </cell>
        </row>
        <row r="118">
          <cell r="B118">
            <v>43218</v>
          </cell>
        </row>
        <row r="119">
          <cell r="B119">
            <v>43219</v>
          </cell>
        </row>
        <row r="120">
          <cell r="B120">
            <v>43220</v>
          </cell>
        </row>
        <row r="121">
          <cell r="B121">
            <v>43221</v>
          </cell>
        </row>
        <row r="122">
          <cell r="B122">
            <v>43222</v>
          </cell>
        </row>
        <row r="123">
          <cell r="B123">
            <v>43223</v>
          </cell>
        </row>
        <row r="124">
          <cell r="B124">
            <v>43224</v>
          </cell>
        </row>
        <row r="125">
          <cell r="B125">
            <v>43225</v>
          </cell>
        </row>
        <row r="126">
          <cell r="B126">
            <v>43226</v>
          </cell>
        </row>
        <row r="127">
          <cell r="B127">
            <v>43227</v>
          </cell>
        </row>
        <row r="128">
          <cell r="B128">
            <v>43228</v>
          </cell>
        </row>
        <row r="129">
          <cell r="B129">
            <v>43229</v>
          </cell>
        </row>
        <row r="130">
          <cell r="B130">
            <v>43230</v>
          </cell>
        </row>
        <row r="131">
          <cell r="B131">
            <v>43231</v>
          </cell>
        </row>
        <row r="132">
          <cell r="B132">
            <v>43232</v>
          </cell>
        </row>
        <row r="133">
          <cell r="B133">
            <v>43233</v>
          </cell>
        </row>
        <row r="134">
          <cell r="B134">
            <v>43234</v>
          </cell>
        </row>
        <row r="135">
          <cell r="B135">
            <v>43235</v>
          </cell>
        </row>
        <row r="136">
          <cell r="B136">
            <v>43236</v>
          </cell>
        </row>
        <row r="137">
          <cell r="B137">
            <v>43237</v>
          </cell>
        </row>
        <row r="138">
          <cell r="B138">
            <v>43238</v>
          </cell>
        </row>
        <row r="139">
          <cell r="B139">
            <v>43239</v>
          </cell>
        </row>
        <row r="140">
          <cell r="B140">
            <v>43240</v>
          </cell>
        </row>
        <row r="141">
          <cell r="B141">
            <v>43241</v>
          </cell>
        </row>
        <row r="142">
          <cell r="B142">
            <v>43242</v>
          </cell>
        </row>
        <row r="143">
          <cell r="B143">
            <v>43243</v>
          </cell>
        </row>
        <row r="144">
          <cell r="B144">
            <v>43244</v>
          </cell>
        </row>
        <row r="145">
          <cell r="B145">
            <v>43245</v>
          </cell>
        </row>
        <row r="146">
          <cell r="B146">
            <v>43246</v>
          </cell>
        </row>
        <row r="147">
          <cell r="B147">
            <v>43247</v>
          </cell>
        </row>
        <row r="148">
          <cell r="B148">
            <v>43248</v>
          </cell>
        </row>
        <row r="149">
          <cell r="B149">
            <v>43249</v>
          </cell>
        </row>
        <row r="150">
          <cell r="B150">
            <v>43250</v>
          </cell>
        </row>
        <row r="151">
          <cell r="B151">
            <v>43252</v>
          </cell>
        </row>
        <row r="152">
          <cell r="B152">
            <v>43253</v>
          </cell>
        </row>
        <row r="153">
          <cell r="B153">
            <v>43254</v>
          </cell>
        </row>
        <row r="154">
          <cell r="B154">
            <v>43255</v>
          </cell>
        </row>
        <row r="155">
          <cell r="B155">
            <v>43256</v>
          </cell>
        </row>
        <row r="156">
          <cell r="B156">
            <v>43257</v>
          </cell>
        </row>
        <row r="157">
          <cell r="B157">
            <v>43258</v>
          </cell>
        </row>
        <row r="158">
          <cell r="B158">
            <v>43259</v>
          </cell>
        </row>
        <row r="159">
          <cell r="B159">
            <v>43260</v>
          </cell>
        </row>
        <row r="160">
          <cell r="B160">
            <v>43261</v>
          </cell>
        </row>
        <row r="161">
          <cell r="B161">
            <v>43262</v>
          </cell>
        </row>
        <row r="162">
          <cell r="B162">
            <v>43263</v>
          </cell>
        </row>
        <row r="163">
          <cell r="B163">
            <v>43264</v>
          </cell>
        </row>
        <row r="164">
          <cell r="B164">
            <v>43265</v>
          </cell>
        </row>
        <row r="165">
          <cell r="B165">
            <v>43266</v>
          </cell>
        </row>
        <row r="166">
          <cell r="B166">
            <v>43267</v>
          </cell>
        </row>
        <row r="167">
          <cell r="B167">
            <v>43268</v>
          </cell>
        </row>
        <row r="168">
          <cell r="B168">
            <v>43269</v>
          </cell>
        </row>
        <row r="169">
          <cell r="B169">
            <v>43270</v>
          </cell>
        </row>
        <row r="170">
          <cell r="B170">
            <v>43271</v>
          </cell>
        </row>
        <row r="171">
          <cell r="B171">
            <v>43272</v>
          </cell>
        </row>
        <row r="172">
          <cell r="B172">
            <v>43273</v>
          </cell>
        </row>
        <row r="173">
          <cell r="B173">
            <v>43274</v>
          </cell>
        </row>
        <row r="174">
          <cell r="B174">
            <v>43275</v>
          </cell>
        </row>
        <row r="175">
          <cell r="B175">
            <v>43276</v>
          </cell>
        </row>
        <row r="176">
          <cell r="B176">
            <v>43277</v>
          </cell>
        </row>
        <row r="177">
          <cell r="B177">
            <v>43278</v>
          </cell>
        </row>
        <row r="178">
          <cell r="B178">
            <v>43279</v>
          </cell>
        </row>
        <row r="179">
          <cell r="B179">
            <v>43280</v>
          </cell>
        </row>
        <row r="180">
          <cell r="B180">
            <v>43281</v>
          </cell>
        </row>
        <row r="181">
          <cell r="B181">
            <v>43251</v>
          </cell>
        </row>
        <row r="182">
          <cell r="B182">
            <v>43282</v>
          </cell>
        </row>
        <row r="183">
          <cell r="B183">
            <v>43283</v>
          </cell>
        </row>
        <row r="184">
          <cell r="B184">
            <v>43284</v>
          </cell>
        </row>
        <row r="185">
          <cell r="B185">
            <v>43285</v>
          </cell>
        </row>
        <row r="186">
          <cell r="B186">
            <v>43286</v>
          </cell>
        </row>
        <row r="187">
          <cell r="B187">
            <v>43287</v>
          </cell>
        </row>
        <row r="188">
          <cell r="B188">
            <v>43288</v>
          </cell>
        </row>
        <row r="189">
          <cell r="B189">
            <v>43289</v>
          </cell>
        </row>
        <row r="190">
          <cell r="B190">
            <v>43290</v>
          </cell>
        </row>
        <row r="191">
          <cell r="B191">
            <v>43291</v>
          </cell>
        </row>
        <row r="192">
          <cell r="B192">
            <v>43292</v>
          </cell>
        </row>
        <row r="193">
          <cell r="B193">
            <v>43293</v>
          </cell>
        </row>
        <row r="194">
          <cell r="B194">
            <v>43294</v>
          </cell>
        </row>
        <row r="195">
          <cell r="B195">
            <v>43295</v>
          </cell>
        </row>
        <row r="196">
          <cell r="B196">
            <v>43296</v>
          </cell>
        </row>
        <row r="197">
          <cell r="B197">
            <v>43297</v>
          </cell>
        </row>
        <row r="198">
          <cell r="B198">
            <v>43298</v>
          </cell>
        </row>
        <row r="199">
          <cell r="B199">
            <v>43299</v>
          </cell>
        </row>
        <row r="200">
          <cell r="B200">
            <v>43300</v>
          </cell>
        </row>
        <row r="201">
          <cell r="B201">
            <v>43301</v>
          </cell>
        </row>
        <row r="202">
          <cell r="B202">
            <v>43302</v>
          </cell>
        </row>
        <row r="203">
          <cell r="B203">
            <v>43303</v>
          </cell>
        </row>
        <row r="204">
          <cell r="B204">
            <v>43304</v>
          </cell>
        </row>
        <row r="205">
          <cell r="B205">
            <v>43305</v>
          </cell>
        </row>
        <row r="206">
          <cell r="B206">
            <v>43306</v>
          </cell>
        </row>
        <row r="207">
          <cell r="B207">
            <v>43307</v>
          </cell>
        </row>
        <row r="208">
          <cell r="B208">
            <v>43308</v>
          </cell>
        </row>
        <row r="209">
          <cell r="B209">
            <v>43309</v>
          </cell>
        </row>
        <row r="210">
          <cell r="B210">
            <v>43310</v>
          </cell>
        </row>
        <row r="211">
          <cell r="B211">
            <v>43311</v>
          </cell>
        </row>
        <row r="212">
          <cell r="B212">
            <v>43313</v>
          </cell>
        </row>
        <row r="213">
          <cell r="B213">
            <v>43314</v>
          </cell>
        </row>
        <row r="214">
          <cell r="B214">
            <v>43315</v>
          </cell>
        </row>
        <row r="215">
          <cell r="B215">
            <v>43316</v>
          </cell>
        </row>
        <row r="216">
          <cell r="B216">
            <v>43317</v>
          </cell>
        </row>
        <row r="217">
          <cell r="B217">
            <v>43318</v>
          </cell>
        </row>
        <row r="218">
          <cell r="B218">
            <v>43319</v>
          </cell>
        </row>
        <row r="219">
          <cell r="B219">
            <v>43320</v>
          </cell>
        </row>
        <row r="220">
          <cell r="B220">
            <v>43321</v>
          </cell>
        </row>
        <row r="221">
          <cell r="B221">
            <v>43322</v>
          </cell>
        </row>
        <row r="222">
          <cell r="B222">
            <v>43323</v>
          </cell>
        </row>
        <row r="223">
          <cell r="B223">
            <v>43324</v>
          </cell>
        </row>
        <row r="224">
          <cell r="B224">
            <v>43325</v>
          </cell>
        </row>
        <row r="225">
          <cell r="B225">
            <v>43326</v>
          </cell>
        </row>
        <row r="226">
          <cell r="B226">
            <v>43327</v>
          </cell>
        </row>
        <row r="227">
          <cell r="B227">
            <v>43328</v>
          </cell>
        </row>
        <row r="228">
          <cell r="B228">
            <v>43329</v>
          </cell>
        </row>
        <row r="229">
          <cell r="B229">
            <v>43330</v>
          </cell>
        </row>
        <row r="230">
          <cell r="B230">
            <v>43331</v>
          </cell>
        </row>
        <row r="231">
          <cell r="B231">
            <v>43332</v>
          </cell>
        </row>
        <row r="232">
          <cell r="B232">
            <v>43333</v>
          </cell>
        </row>
        <row r="233">
          <cell r="B233">
            <v>43334</v>
          </cell>
        </row>
        <row r="234">
          <cell r="B234">
            <v>43335</v>
          </cell>
        </row>
        <row r="235">
          <cell r="B235">
            <v>43336</v>
          </cell>
        </row>
        <row r="236">
          <cell r="B236">
            <v>43337</v>
          </cell>
        </row>
        <row r="237">
          <cell r="B237">
            <v>43338</v>
          </cell>
        </row>
        <row r="238">
          <cell r="B238">
            <v>43339</v>
          </cell>
        </row>
        <row r="239">
          <cell r="B239">
            <v>43340</v>
          </cell>
        </row>
        <row r="240">
          <cell r="B240">
            <v>43341</v>
          </cell>
        </row>
        <row r="241">
          <cell r="B241">
            <v>43342</v>
          </cell>
        </row>
        <row r="242">
          <cell r="B242">
            <v>43312</v>
          </cell>
        </row>
        <row r="243">
          <cell r="B243">
            <v>43344</v>
          </cell>
        </row>
        <row r="244">
          <cell r="B244">
            <v>43345</v>
          </cell>
        </row>
        <row r="245">
          <cell r="B245">
            <v>43346</v>
          </cell>
        </row>
        <row r="246">
          <cell r="B246">
            <v>43347</v>
          </cell>
        </row>
        <row r="247">
          <cell r="B247">
            <v>43348</v>
          </cell>
        </row>
        <row r="248">
          <cell r="B248">
            <v>43349</v>
          </cell>
        </row>
        <row r="249">
          <cell r="B249">
            <v>43350</v>
          </cell>
        </row>
        <row r="250">
          <cell r="B250">
            <v>43351</v>
          </cell>
        </row>
        <row r="251">
          <cell r="B251">
            <v>43352</v>
          </cell>
        </row>
        <row r="252">
          <cell r="B252">
            <v>43353</v>
          </cell>
        </row>
        <row r="253">
          <cell r="B253">
            <v>43354</v>
          </cell>
        </row>
        <row r="254">
          <cell r="B254">
            <v>43355</v>
          </cell>
        </row>
        <row r="255">
          <cell r="B255">
            <v>43356</v>
          </cell>
        </row>
        <row r="256">
          <cell r="B256">
            <v>43357</v>
          </cell>
        </row>
        <row r="257">
          <cell r="B257">
            <v>43358</v>
          </cell>
        </row>
        <row r="258">
          <cell r="B258">
            <v>43359</v>
          </cell>
        </row>
        <row r="259">
          <cell r="B259">
            <v>43360</v>
          </cell>
        </row>
        <row r="260">
          <cell r="B260">
            <v>43361</v>
          </cell>
        </row>
        <row r="261">
          <cell r="B261">
            <v>43362</v>
          </cell>
        </row>
        <row r="262">
          <cell r="B262">
            <v>43363</v>
          </cell>
        </row>
        <row r="263">
          <cell r="B263">
            <v>43364</v>
          </cell>
        </row>
        <row r="264">
          <cell r="B264">
            <v>43365</v>
          </cell>
        </row>
        <row r="265">
          <cell r="B265">
            <v>43366</v>
          </cell>
        </row>
        <row r="266">
          <cell r="B266">
            <v>43367</v>
          </cell>
        </row>
        <row r="267">
          <cell r="B267">
            <v>43368</v>
          </cell>
        </row>
        <row r="268">
          <cell r="B268">
            <v>43369</v>
          </cell>
        </row>
        <row r="269">
          <cell r="B269">
            <v>43370</v>
          </cell>
        </row>
        <row r="270">
          <cell r="B270">
            <v>43371</v>
          </cell>
        </row>
        <row r="271">
          <cell r="B271">
            <v>43372</v>
          </cell>
        </row>
        <row r="272">
          <cell r="B272">
            <v>43373</v>
          </cell>
        </row>
        <row r="273">
          <cell r="B273">
            <v>43343</v>
          </cell>
        </row>
        <row r="274">
          <cell r="B274">
            <v>43374</v>
          </cell>
        </row>
        <row r="275">
          <cell r="B275">
            <v>43375</v>
          </cell>
        </row>
        <row r="276">
          <cell r="B276">
            <v>43376</v>
          </cell>
        </row>
        <row r="277">
          <cell r="B277">
            <v>43377</v>
          </cell>
        </row>
        <row r="278">
          <cell r="B278">
            <v>43378</v>
          </cell>
        </row>
        <row r="279">
          <cell r="B279">
            <v>43379</v>
          </cell>
        </row>
        <row r="280">
          <cell r="B280">
            <v>43380</v>
          </cell>
        </row>
        <row r="281">
          <cell r="B281">
            <v>43381</v>
          </cell>
        </row>
        <row r="282">
          <cell r="B282">
            <v>43382</v>
          </cell>
        </row>
        <row r="283">
          <cell r="B283">
            <v>43383</v>
          </cell>
        </row>
        <row r="284">
          <cell r="B284">
            <v>43384</v>
          </cell>
        </row>
        <row r="285">
          <cell r="B285">
            <v>43385</v>
          </cell>
        </row>
        <row r="286">
          <cell r="B286">
            <v>43386</v>
          </cell>
        </row>
        <row r="287">
          <cell r="B287">
            <v>43387</v>
          </cell>
        </row>
        <row r="288">
          <cell r="B288">
            <v>43388</v>
          </cell>
        </row>
        <row r="289">
          <cell r="B289">
            <v>43389</v>
          </cell>
        </row>
        <row r="290">
          <cell r="B290">
            <v>43390</v>
          </cell>
        </row>
        <row r="291">
          <cell r="B291">
            <v>43391</v>
          </cell>
        </row>
        <row r="292">
          <cell r="B292">
            <v>43392</v>
          </cell>
        </row>
        <row r="293">
          <cell r="B293">
            <v>43393</v>
          </cell>
        </row>
        <row r="294">
          <cell r="B294">
            <v>43394</v>
          </cell>
        </row>
        <row r="295">
          <cell r="B295">
            <v>43395</v>
          </cell>
        </row>
        <row r="296">
          <cell r="B296">
            <v>43396</v>
          </cell>
        </row>
        <row r="297">
          <cell r="B297">
            <v>43397</v>
          </cell>
        </row>
        <row r="298">
          <cell r="B298">
            <v>43398</v>
          </cell>
        </row>
        <row r="299">
          <cell r="B299">
            <v>43399</v>
          </cell>
        </row>
        <row r="300">
          <cell r="B300">
            <v>43400</v>
          </cell>
        </row>
        <row r="301">
          <cell r="B301">
            <v>43401</v>
          </cell>
        </row>
        <row r="302">
          <cell r="B302">
            <v>43402</v>
          </cell>
        </row>
        <row r="303">
          <cell r="B303">
            <v>43403</v>
          </cell>
        </row>
        <row r="304">
          <cell r="B304">
            <v>43405</v>
          </cell>
        </row>
        <row r="305">
          <cell r="B305">
            <v>43406</v>
          </cell>
        </row>
        <row r="306">
          <cell r="B306">
            <v>43407</v>
          </cell>
        </row>
        <row r="307">
          <cell r="B307">
            <v>43408</v>
          </cell>
        </row>
        <row r="308">
          <cell r="B308">
            <v>43409</v>
          </cell>
        </row>
        <row r="309">
          <cell r="B309">
            <v>43410</v>
          </cell>
        </row>
        <row r="310">
          <cell r="B310">
            <v>43411</v>
          </cell>
        </row>
        <row r="311">
          <cell r="B311">
            <v>43412</v>
          </cell>
        </row>
        <row r="312">
          <cell r="B312">
            <v>43413</v>
          </cell>
        </row>
        <row r="313">
          <cell r="B313">
            <v>43414</v>
          </cell>
        </row>
        <row r="314">
          <cell r="B314">
            <v>43415</v>
          </cell>
        </row>
        <row r="315">
          <cell r="B315">
            <v>43416</v>
          </cell>
        </row>
        <row r="316">
          <cell r="B316">
            <v>43417</v>
          </cell>
        </row>
        <row r="317">
          <cell r="B317">
            <v>43418</v>
          </cell>
        </row>
        <row r="318">
          <cell r="B318">
            <v>43419</v>
          </cell>
        </row>
        <row r="319">
          <cell r="B319">
            <v>43420</v>
          </cell>
        </row>
        <row r="320">
          <cell r="B320">
            <v>43421</v>
          </cell>
        </row>
        <row r="321">
          <cell r="B321">
            <v>43422</v>
          </cell>
        </row>
        <row r="322">
          <cell r="B322">
            <v>43423</v>
          </cell>
        </row>
        <row r="323">
          <cell r="B323">
            <v>43424</v>
          </cell>
        </row>
        <row r="324">
          <cell r="B324">
            <v>43425</v>
          </cell>
        </row>
        <row r="325">
          <cell r="B325">
            <v>43426</v>
          </cell>
        </row>
        <row r="326">
          <cell r="B326">
            <v>43427</v>
          </cell>
        </row>
        <row r="327">
          <cell r="B327">
            <v>43428</v>
          </cell>
        </row>
        <row r="328">
          <cell r="B328">
            <v>43429</v>
          </cell>
        </row>
        <row r="329">
          <cell r="B329">
            <v>43430</v>
          </cell>
        </row>
        <row r="330">
          <cell r="B330">
            <v>43431</v>
          </cell>
        </row>
        <row r="331">
          <cell r="B331">
            <v>43432</v>
          </cell>
        </row>
        <row r="332">
          <cell r="B332">
            <v>43433</v>
          </cell>
        </row>
        <row r="333">
          <cell r="B333">
            <v>43434</v>
          </cell>
        </row>
        <row r="334">
          <cell r="B334">
            <v>43435</v>
          </cell>
        </row>
        <row r="335">
          <cell r="B335">
            <v>43436</v>
          </cell>
        </row>
        <row r="336">
          <cell r="B336">
            <v>43437</v>
          </cell>
        </row>
        <row r="337">
          <cell r="B337">
            <v>43438</v>
          </cell>
        </row>
        <row r="338">
          <cell r="B338">
            <v>43439</v>
          </cell>
        </row>
        <row r="339">
          <cell r="B339">
            <v>43440</v>
          </cell>
        </row>
        <row r="340">
          <cell r="B340">
            <v>43441</v>
          </cell>
        </row>
        <row r="341">
          <cell r="B341">
            <v>43442</v>
          </cell>
        </row>
        <row r="342">
          <cell r="B342">
            <v>43443</v>
          </cell>
        </row>
        <row r="343">
          <cell r="B343">
            <v>43444</v>
          </cell>
        </row>
        <row r="344">
          <cell r="B344">
            <v>43445</v>
          </cell>
        </row>
        <row r="345">
          <cell r="B345">
            <v>43446</v>
          </cell>
        </row>
        <row r="346">
          <cell r="B346">
            <v>43447</v>
          </cell>
        </row>
        <row r="347">
          <cell r="B347">
            <v>43448</v>
          </cell>
        </row>
        <row r="348">
          <cell r="B348">
            <v>43449</v>
          </cell>
        </row>
        <row r="349">
          <cell r="B349">
            <v>43450</v>
          </cell>
        </row>
        <row r="350">
          <cell r="B350">
            <v>43451</v>
          </cell>
        </row>
        <row r="351">
          <cell r="B351">
            <v>43452</v>
          </cell>
        </row>
        <row r="352">
          <cell r="B352">
            <v>43453</v>
          </cell>
        </row>
        <row r="353">
          <cell r="B353">
            <v>43454</v>
          </cell>
        </row>
        <row r="354">
          <cell r="B354">
            <v>43455</v>
          </cell>
        </row>
        <row r="355">
          <cell r="B355">
            <v>43456</v>
          </cell>
        </row>
        <row r="356">
          <cell r="B356">
            <v>43457</v>
          </cell>
        </row>
        <row r="357">
          <cell r="B357">
            <v>43458</v>
          </cell>
        </row>
        <row r="358">
          <cell r="B358">
            <v>43459</v>
          </cell>
        </row>
        <row r="359">
          <cell r="B359">
            <v>43460</v>
          </cell>
        </row>
        <row r="360">
          <cell r="B360">
            <v>43461</v>
          </cell>
        </row>
        <row r="361">
          <cell r="B361">
            <v>43462</v>
          </cell>
        </row>
        <row r="362">
          <cell r="B362">
            <v>43463</v>
          </cell>
        </row>
        <row r="363">
          <cell r="B363">
            <v>43464</v>
          </cell>
        </row>
        <row r="364">
          <cell r="B364">
            <v>43465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 1"/>
      <sheetName val="Exemple 2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ètres"/>
      <sheetName val="Essai"/>
      <sheetName val="Essai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A3">
            <v>1</v>
          </cell>
        </row>
        <row r="18">
          <cell r="A18" t="str">
            <v>R.A.S</v>
          </cell>
        </row>
        <row r="193">
          <cell r="B193">
            <v>43191</v>
          </cell>
        </row>
        <row r="194">
          <cell r="B194">
            <v>43192</v>
          </cell>
        </row>
        <row r="195">
          <cell r="B195">
            <v>43193</v>
          </cell>
        </row>
        <row r="196">
          <cell r="B196">
            <v>43194</v>
          </cell>
        </row>
        <row r="197">
          <cell r="B197">
            <v>43195</v>
          </cell>
        </row>
        <row r="198">
          <cell r="B198">
            <v>43196</v>
          </cell>
        </row>
        <row r="199">
          <cell r="B199">
            <v>43197</v>
          </cell>
        </row>
        <row r="200">
          <cell r="B200">
            <v>43198</v>
          </cell>
        </row>
        <row r="201">
          <cell r="B201">
            <v>43199</v>
          </cell>
        </row>
        <row r="202">
          <cell r="B202">
            <v>43200</v>
          </cell>
        </row>
        <row r="203">
          <cell r="B203">
            <v>43201</v>
          </cell>
        </row>
        <row r="204">
          <cell r="B204">
            <v>43202</v>
          </cell>
        </row>
        <row r="205">
          <cell r="B205">
            <v>43203</v>
          </cell>
        </row>
        <row r="206">
          <cell r="B206">
            <v>43204</v>
          </cell>
        </row>
        <row r="207">
          <cell r="B207">
            <v>43205</v>
          </cell>
        </row>
        <row r="208">
          <cell r="B208">
            <v>43206</v>
          </cell>
        </row>
        <row r="209">
          <cell r="B209">
            <v>43207</v>
          </cell>
        </row>
        <row r="210">
          <cell r="B210">
            <v>43208</v>
          </cell>
        </row>
        <row r="211">
          <cell r="B211">
            <v>43209</v>
          </cell>
        </row>
        <row r="212">
          <cell r="B212">
            <v>43210</v>
          </cell>
        </row>
        <row r="213">
          <cell r="B213">
            <v>43211</v>
          </cell>
        </row>
        <row r="214">
          <cell r="B214">
            <v>43212</v>
          </cell>
        </row>
        <row r="215">
          <cell r="B215">
            <v>43213</v>
          </cell>
        </row>
        <row r="216">
          <cell r="B216">
            <v>43214</v>
          </cell>
        </row>
        <row r="217">
          <cell r="B217">
            <v>43215</v>
          </cell>
        </row>
        <row r="218">
          <cell r="B218">
            <v>43216</v>
          </cell>
        </row>
        <row r="219">
          <cell r="B219">
            <v>43217</v>
          </cell>
        </row>
        <row r="220">
          <cell r="B220">
            <v>43218</v>
          </cell>
        </row>
        <row r="221">
          <cell r="B221">
            <v>43219</v>
          </cell>
        </row>
        <row r="222">
          <cell r="B222">
            <v>43220</v>
          </cell>
        </row>
        <row r="223">
          <cell r="B223">
            <v>43221</v>
          </cell>
        </row>
        <row r="224">
          <cell r="B224">
            <v>43222</v>
          </cell>
        </row>
        <row r="225">
          <cell r="B225">
            <v>43223</v>
          </cell>
        </row>
        <row r="226">
          <cell r="B226">
            <v>43224</v>
          </cell>
        </row>
        <row r="227">
          <cell r="B227">
            <v>43225</v>
          </cell>
        </row>
        <row r="228">
          <cell r="B228">
            <v>43226</v>
          </cell>
        </row>
        <row r="229">
          <cell r="B229">
            <v>43227</v>
          </cell>
        </row>
        <row r="230">
          <cell r="B230">
            <v>43228</v>
          </cell>
        </row>
        <row r="231">
          <cell r="B231">
            <v>43229</v>
          </cell>
        </row>
        <row r="232">
          <cell r="B232">
            <v>43230</v>
          </cell>
        </row>
        <row r="233">
          <cell r="B233">
            <v>43231</v>
          </cell>
        </row>
        <row r="234">
          <cell r="B234">
            <v>43232</v>
          </cell>
        </row>
        <row r="235">
          <cell r="B235">
            <v>43233</v>
          </cell>
        </row>
        <row r="236">
          <cell r="B236">
            <v>43234</v>
          </cell>
        </row>
        <row r="237">
          <cell r="B237">
            <v>43235</v>
          </cell>
        </row>
        <row r="238">
          <cell r="B238">
            <v>43236</v>
          </cell>
        </row>
        <row r="239">
          <cell r="B239">
            <v>43237</v>
          </cell>
        </row>
        <row r="240">
          <cell r="B240">
            <v>43238</v>
          </cell>
        </row>
        <row r="241">
          <cell r="B241">
            <v>43239</v>
          </cell>
        </row>
        <row r="242">
          <cell r="B242">
            <v>43240</v>
          </cell>
        </row>
        <row r="243">
          <cell r="B243">
            <v>43241</v>
          </cell>
        </row>
        <row r="244">
          <cell r="B244">
            <v>43242</v>
          </cell>
        </row>
        <row r="245">
          <cell r="B245">
            <v>43243</v>
          </cell>
        </row>
        <row r="246">
          <cell r="B246">
            <v>43244</v>
          </cell>
        </row>
        <row r="247">
          <cell r="B247">
            <v>43245</v>
          </cell>
        </row>
        <row r="248">
          <cell r="B248">
            <v>43246</v>
          </cell>
        </row>
        <row r="249">
          <cell r="B249">
            <v>43247</v>
          </cell>
        </row>
        <row r="250">
          <cell r="B250">
            <v>43248</v>
          </cell>
        </row>
        <row r="251">
          <cell r="B251">
            <v>43249</v>
          </cell>
        </row>
        <row r="252">
          <cell r="B252">
            <v>43250</v>
          </cell>
        </row>
      </sheetData>
      <sheetData sheetId="16"/>
      <sheetData sheetId="1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"/>
      <sheetName val="Janvier"/>
      <sheetName val="Mars"/>
      <sheetName val="Avril"/>
      <sheetName val="Mai"/>
      <sheetName val="Février"/>
      <sheetName val="Juin"/>
      <sheetName val="Juillet"/>
      <sheetName val="Août"/>
      <sheetName val="Septembre"/>
      <sheetName val="Octobre"/>
      <sheetName val="Novembre"/>
      <sheetName val="Décembre"/>
      <sheetName val="Légende"/>
      <sheetName val="(Paramètres)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">
          <cell r="D2">
            <v>43221</v>
          </cell>
        </row>
        <row r="12">
          <cell r="O12" t="str">
            <v>En cours</v>
          </cell>
        </row>
        <row r="13">
          <cell r="O13" t="str">
            <v>Finalisé</v>
          </cell>
        </row>
      </sheetData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Synthèse"/>
      <sheetName val="Tableau Autonomie"/>
      <sheetName val="Tableau Explicatif 1"/>
      <sheetName val="Tableau explicatif 2"/>
      <sheetName val="Paramètres"/>
    </sheetNames>
    <sheetDataSet>
      <sheetData sheetId="0">
        <row r="13">
          <cell r="C13">
            <v>3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Légende"/>
      <sheetName val="(Paramètres)"/>
    </sheetNames>
    <sheetDataSet>
      <sheetData sheetId="0"/>
      <sheetData sheetId="1"/>
      <sheetData sheetId="2">
        <row r="24">
          <cell r="F24">
            <v>0</v>
          </cell>
        </row>
        <row r="28">
          <cell r="W28"/>
        </row>
      </sheetData>
      <sheetData sheetId="3">
        <row r="24">
          <cell r="F24">
            <v>0</v>
          </cell>
        </row>
        <row r="28">
          <cell r="W28"/>
        </row>
      </sheetData>
      <sheetData sheetId="4">
        <row r="24">
          <cell r="F24">
            <v>0</v>
          </cell>
        </row>
        <row r="28">
          <cell r="W28"/>
        </row>
      </sheetData>
      <sheetData sheetId="5">
        <row r="24">
          <cell r="F24">
            <v>0</v>
          </cell>
        </row>
        <row r="28">
          <cell r="W28"/>
        </row>
      </sheetData>
      <sheetData sheetId="6">
        <row r="24">
          <cell r="F24">
            <v>0</v>
          </cell>
        </row>
        <row r="28">
          <cell r="W28"/>
        </row>
      </sheetData>
      <sheetData sheetId="7">
        <row r="24">
          <cell r="F24">
            <v>0</v>
          </cell>
        </row>
        <row r="28">
          <cell r="W28"/>
        </row>
      </sheetData>
      <sheetData sheetId="8">
        <row r="24">
          <cell r="F24">
            <v>0</v>
          </cell>
        </row>
        <row r="28">
          <cell r="W28"/>
        </row>
      </sheetData>
      <sheetData sheetId="9">
        <row r="24">
          <cell r="F24">
            <v>0</v>
          </cell>
        </row>
        <row r="28">
          <cell r="W28"/>
        </row>
      </sheetData>
      <sheetData sheetId="10">
        <row r="24">
          <cell r="F24">
            <v>0</v>
          </cell>
        </row>
        <row r="28">
          <cell r="W28"/>
        </row>
      </sheetData>
      <sheetData sheetId="11">
        <row r="24">
          <cell r="F24">
            <v>0</v>
          </cell>
        </row>
        <row r="28">
          <cell r="W28"/>
        </row>
      </sheetData>
      <sheetData sheetId="12">
        <row r="24">
          <cell r="F24">
            <v>0</v>
          </cell>
        </row>
        <row r="28">
          <cell r="W28"/>
        </row>
      </sheetData>
      <sheetData sheetId="13">
        <row r="24">
          <cell r="F24">
            <v>0</v>
          </cell>
        </row>
        <row r="28">
          <cell r="W28"/>
        </row>
      </sheetData>
      <sheetData sheetId="14"/>
      <sheetData sheetId="15"/>
    </sheetDataSet>
  </externalBook>
</externalLink>
</file>

<file path=xl/theme/theme1.xml><?xml version="1.0" encoding="utf-8"?>
<a:theme xmlns:a="http://schemas.openxmlformats.org/drawingml/2006/main" name="Badge">
  <a:themeElements>
    <a:clrScheme name="Badge">
      <a:dk1>
        <a:sysClr val="windowText" lastClr="000000"/>
      </a:dk1>
      <a:lt1>
        <a:sysClr val="window" lastClr="FFFFFF"/>
      </a:lt1>
      <a:dk2>
        <a:srgbClr val="2A1A00"/>
      </a:dk2>
      <a:lt2>
        <a:srgbClr val="F3F3F2"/>
      </a:lt2>
      <a:accent1>
        <a:srgbClr val="F8B323"/>
      </a:accent1>
      <a:accent2>
        <a:srgbClr val="656A59"/>
      </a:accent2>
      <a:accent3>
        <a:srgbClr val="46B2B5"/>
      </a:accent3>
      <a:accent4>
        <a:srgbClr val="8CAA7E"/>
      </a:accent4>
      <a:accent5>
        <a:srgbClr val="D36F68"/>
      </a:accent5>
      <a:accent6>
        <a:srgbClr val="826276"/>
      </a:accent6>
      <a:hlink>
        <a:srgbClr val="46B2B5"/>
      </a:hlink>
      <a:folHlink>
        <a:srgbClr val="A46694"/>
      </a:folHlink>
    </a:clrScheme>
    <a:fontScheme name="Badge">
      <a:majorFont>
        <a:latin typeface="Impact" panose="020B080603090205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メイリオ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adg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50800" cap="flat" cmpd="sng" algn="in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5400" dir="5400000" algn="ctr" rotWithShape="0">
              <a:srgbClr val="000000">
                <a:alpha val="2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dge" id="{71A07785-5930-41D4-9A83-E23602B48E98}" vid="{771EA782-DFA6-45B1-AEA3-661F1715B310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55"/>
  <sheetViews>
    <sheetView showGridLines="0" topLeftCell="B1" workbookViewId="0">
      <selection activeCell="D12" sqref="D12"/>
    </sheetView>
  </sheetViews>
  <sheetFormatPr baseColWidth="10" defaultRowHeight="17.25" x14ac:dyDescent="0.35"/>
  <cols>
    <col min="2" max="2" width="12.25" customWidth="1"/>
    <col min="3" max="3" width="33.25" customWidth="1"/>
    <col min="4" max="4" width="28.625" customWidth="1"/>
    <col min="5" max="5" width="13.625" customWidth="1"/>
    <col min="6" max="6" width="28.625" customWidth="1"/>
    <col min="7" max="7" width="13.625" customWidth="1"/>
    <col min="8" max="8" width="28.625" customWidth="1"/>
  </cols>
  <sheetData>
    <row r="3" spans="2:9" x14ac:dyDescent="0.35">
      <c r="B3" s="1"/>
      <c r="C3" s="1"/>
      <c r="D3" s="1"/>
      <c r="E3" s="1"/>
      <c r="F3" s="1"/>
      <c r="G3" s="1"/>
      <c r="H3" s="1"/>
      <c r="I3" s="1"/>
    </row>
    <row r="4" spans="2:9" ht="32.25" customHeight="1" x14ac:dyDescent="0.35">
      <c r="B4" s="1"/>
      <c r="C4" s="1"/>
      <c r="D4" s="1"/>
      <c r="E4" s="1"/>
      <c r="F4" s="1"/>
      <c r="G4" s="1"/>
      <c r="H4" s="1"/>
      <c r="I4" s="1"/>
    </row>
    <row r="5" spans="2:9" ht="43.5" customHeight="1" x14ac:dyDescent="1">
      <c r="B5" s="27">
        <f>'[4]Tableau Synthèse'!C13</f>
        <v>3</v>
      </c>
      <c r="C5" s="3"/>
      <c r="D5" s="101" t="s">
        <v>143</v>
      </c>
      <c r="E5" s="102"/>
      <c r="F5" s="4"/>
      <c r="G5" s="2"/>
      <c r="H5" s="2"/>
      <c r="I5" s="2"/>
    </row>
    <row r="6" spans="2:9" x14ac:dyDescent="0.35">
      <c r="B6" s="1"/>
      <c r="C6" s="1"/>
      <c r="D6" s="1"/>
      <c r="E6" s="1"/>
      <c r="F6" s="1"/>
      <c r="G6" s="1"/>
      <c r="H6" s="1"/>
      <c r="I6" s="1"/>
    </row>
    <row r="7" spans="2:9" ht="14.25" customHeight="1" x14ac:dyDescent="0.35">
      <c r="B7" s="1"/>
      <c r="C7" s="1"/>
      <c r="D7" s="1"/>
      <c r="E7" s="1"/>
      <c r="F7" s="1"/>
      <c r="G7" s="1"/>
      <c r="H7" s="1"/>
      <c r="I7" s="1"/>
    </row>
    <row r="8" spans="2:9" x14ac:dyDescent="0.35">
      <c r="B8" s="1"/>
      <c r="C8" s="1"/>
      <c r="D8" s="1"/>
      <c r="E8" s="1"/>
      <c r="F8" s="1"/>
      <c r="G8" s="1"/>
      <c r="H8" s="1"/>
      <c r="I8" s="1"/>
    </row>
    <row r="9" spans="2:9" ht="15" customHeight="1" x14ac:dyDescent="0.35">
      <c r="B9" s="1"/>
      <c r="C9" s="5" t="s">
        <v>0</v>
      </c>
      <c r="D9" s="26">
        <f>SUM(Janvier!L58+Janvier!W58+Février!L58+Février!W58+Mars!L58+Mars!W58+Avril!L58+Avril!W58+Mai!L58+Mai!W58+Juin!L58+Juin!W58+Juillet!L58+Juillet!W58+Août!L58+Août!W58+Septembre!L58+Septembre!W58+Octobre!L58+Octobre!W58+Novembre!L58+Novembre!W58+Décembre!L58+Décembre!W58)</f>
        <v>0</v>
      </c>
      <c r="E9" s="7"/>
      <c r="F9" s="5" t="s">
        <v>1</v>
      </c>
      <c r="G9" s="5" t="s">
        <v>2</v>
      </c>
      <c r="H9" s="1"/>
      <c r="I9" s="1"/>
    </row>
    <row r="10" spans="2:9" ht="15" customHeight="1" x14ac:dyDescent="0.35">
      <c r="B10" s="1"/>
      <c r="C10" s="5" t="s">
        <v>3</v>
      </c>
      <c r="D10" s="6">
        <f>SUM(Janvier!L59+Janvier!W59+Février!L59+Février!W59+Mars!L59+Mars!W59+Avril!L59+Avril!W59+Mai!L59+Mai!W59+Juin!L59+Juin!W59+Juillet!L59+Juillet!W59+Août!L59+Août!W59+Septembre!L59+Septembre!W59+Octobre!L59+Octobre!W59+Novembre!L59+Novembre!W59+Décembre!W59+Décembre!L59)</f>
        <v>0</v>
      </c>
      <c r="E10" s="7"/>
      <c r="F10" s="8" t="s">
        <v>4</v>
      </c>
      <c r="G10" s="9">
        <f>SUM(Résultats!D30+Résultats!F30+Résultats!H30+Résultats!D36+Résultats!F36+Résultats!H36+Résultats!D42+Résultats!F42+Résultats!H42+Résultats!D48+Résultats!F48+Résultats!H48)</f>
        <v>0</v>
      </c>
      <c r="H10" s="1"/>
      <c r="I10" s="1"/>
    </row>
    <row r="11" spans="2:9" x14ac:dyDescent="0.35">
      <c r="B11" s="1"/>
      <c r="C11" s="5" t="s">
        <v>5</v>
      </c>
      <c r="D11" s="10">
        <f>SUM(Décembre!W60+Décembre!L60+Novembre!W60+Novembre!L60+Octobre!W60+Octobre!L60+Septembre!W60+Septembre!L60+Août!W60+Août!L60+Juillet!W60+Juillet!L60+Juin!W60+Juin!L60+Mai!W60+Mai!L60+Avril!W60+Avril!L60+Mars!W60+Mars!L60+Février!W60+Février!L60+Janvier!W60+Janvier!L60)</f>
        <v>0</v>
      </c>
      <c r="E11" s="7"/>
      <c r="F11" s="8" t="s">
        <v>6</v>
      </c>
      <c r="G11" s="9">
        <f>SUM(D31+F31+H31+D37+F37+H37+D43+F43+H43+D49+F49+H49)</f>
        <v>0</v>
      </c>
      <c r="H11" s="1"/>
      <c r="I11" s="1"/>
    </row>
    <row r="12" spans="2:9" x14ac:dyDescent="0.35">
      <c r="B12" s="1"/>
      <c r="C12" s="11" t="s">
        <v>7</v>
      </c>
      <c r="D12" s="12">
        <f>SUM(D9:D11)</f>
        <v>0</v>
      </c>
      <c r="E12" s="7"/>
      <c r="F12" s="13" t="s">
        <v>8</v>
      </c>
      <c r="G12" s="14">
        <f>SUM(D32+F32+H32+D38+F38+H38+D44+F44+H44+D50+F50+H50)</f>
        <v>0</v>
      </c>
      <c r="H12" s="1"/>
      <c r="I12" s="1"/>
    </row>
    <row r="13" spans="2:9" ht="15" customHeight="1" x14ac:dyDescent="0.35">
      <c r="B13" s="1"/>
      <c r="C13" s="7"/>
      <c r="D13" s="1"/>
      <c r="E13" s="7"/>
      <c r="F13" s="15" t="s">
        <v>9</v>
      </c>
      <c r="G13" s="9">
        <f>SUM(D33+F33+H33+D39+F39+H39+D45+F45+H45+D51+F51+H51)</f>
        <v>0</v>
      </c>
      <c r="H13" s="1"/>
      <c r="I13" s="1"/>
    </row>
    <row r="14" spans="2:9" x14ac:dyDescent="0.35">
      <c r="B14" s="16"/>
      <c r="C14" s="5" t="s">
        <v>10</v>
      </c>
      <c r="D14" s="5" t="s">
        <v>11</v>
      </c>
      <c r="E14" s="1"/>
      <c r="F14" s="17"/>
      <c r="G14" s="18"/>
      <c r="H14" s="1"/>
      <c r="I14" s="1"/>
    </row>
    <row r="15" spans="2:9" x14ac:dyDescent="0.35">
      <c r="B15" s="1"/>
      <c r="C15" s="9" t="s">
        <v>12</v>
      </c>
      <c r="D15" s="14">
        <f>SUM(Janvier!L61+Résultats!W61)</f>
        <v>0</v>
      </c>
      <c r="E15" s="1"/>
      <c r="F15" s="29"/>
      <c r="G15" s="29"/>
      <c r="H15" s="1"/>
      <c r="I15" s="1"/>
    </row>
    <row r="16" spans="2:9" x14ac:dyDescent="0.35">
      <c r="B16" s="1"/>
      <c r="C16" s="9" t="s">
        <v>13</v>
      </c>
      <c r="D16" s="9">
        <f>SUM(Février!L61+Février!W61)</f>
        <v>0</v>
      </c>
      <c r="E16" s="1"/>
      <c r="F16" s="28" t="s">
        <v>14</v>
      </c>
      <c r="G16" s="107">
        <f>SUM(Janvier:Décembre!U36)+SUM(Janvier:Décembre!U56)</f>
        <v>0</v>
      </c>
      <c r="H16" s="1"/>
      <c r="I16" s="1"/>
    </row>
    <row r="17" spans="2:9" x14ac:dyDescent="0.35">
      <c r="B17" s="1"/>
      <c r="C17" s="9" t="s">
        <v>15</v>
      </c>
      <c r="D17" s="9">
        <f>SUM(Mars!L61+Mars!W61)</f>
        <v>0</v>
      </c>
      <c r="E17" s="1"/>
      <c r="F17" s="19" t="s">
        <v>16</v>
      </c>
      <c r="G17" s="108">
        <f>SUM(Janvier:Décembre!X37)+SUM(Janvier:Décembre!X56)</f>
        <v>0</v>
      </c>
      <c r="H17" s="1"/>
      <c r="I17" s="1"/>
    </row>
    <row r="18" spans="2:9" x14ac:dyDescent="0.35">
      <c r="B18" s="1"/>
      <c r="C18" s="9" t="s">
        <v>17</v>
      </c>
      <c r="D18" s="9">
        <f>SUM(Avril!L61+Avril!W61)</f>
        <v>0</v>
      </c>
      <c r="E18" s="1"/>
      <c r="F18" s="19" t="s">
        <v>28</v>
      </c>
      <c r="G18" s="30" t="e">
        <f>G17/G16</f>
        <v>#DIV/0!</v>
      </c>
      <c r="H18" s="1"/>
      <c r="I18" s="1"/>
    </row>
    <row r="19" spans="2:9" x14ac:dyDescent="0.35">
      <c r="B19" s="21"/>
      <c r="C19" s="9" t="s">
        <v>18</v>
      </c>
      <c r="D19" s="9">
        <f>SUM(Mai!L61+Mai!W61)</f>
        <v>0</v>
      </c>
      <c r="E19" s="1"/>
      <c r="F19" s="17"/>
      <c r="G19" s="18"/>
      <c r="H19" s="1"/>
      <c r="I19" s="1"/>
    </row>
    <row r="20" spans="2:9" x14ac:dyDescent="0.35">
      <c r="B20" s="1"/>
      <c r="C20" s="9" t="s">
        <v>19</v>
      </c>
      <c r="D20" s="9">
        <f>SUM(Juin!L61+Juin!W61)</f>
        <v>0</v>
      </c>
      <c r="E20" s="1"/>
      <c r="F20" s="19" t="s">
        <v>29</v>
      </c>
      <c r="G20" s="20">
        <f>SUM([5]Janvier!W28+[5]Février!W28+[5]Mars!W28+[5]Avril!W28+[5]Mai!W28+[5]Juin!W28+[5]Juillet!W28+[5]Août!W28+[5]Septembre!W28+[5]Octobre!W28+[5]Novembre!W28+[5]Décembre!W28)</f>
        <v>0</v>
      </c>
      <c r="H20" s="1"/>
      <c r="I20" s="1"/>
    </row>
    <row r="21" spans="2:9" x14ac:dyDescent="0.35">
      <c r="B21" s="1"/>
      <c r="C21" s="9" t="s">
        <v>20</v>
      </c>
      <c r="D21" s="9">
        <f>SUM(Juillet!L61+Juillet!W61)</f>
        <v>0</v>
      </c>
      <c r="E21" s="1"/>
      <c r="F21" s="19" t="s">
        <v>30</v>
      </c>
      <c r="G21" s="20">
        <f>SUM([5]Janvier!Y28+[5]Février!Y28+[5]Mars!Y28+[5]Avril!Y28+[5]Mai!Y28+[5]Juin!Y28+[5]Juillet!Y28+[5]Août!Y28+[5]Septembre!Y28+[5]Octobre!Y28+[5]Novembre!Y28+[5]Décembre!Y28)</f>
        <v>0</v>
      </c>
      <c r="H21" s="1"/>
      <c r="I21" s="1"/>
    </row>
    <row r="22" spans="2:9" x14ac:dyDescent="0.35">
      <c r="B22" s="1"/>
      <c r="C22" s="9" t="s">
        <v>21</v>
      </c>
      <c r="D22" s="9">
        <f>SUM(Août!L61+Août!W61)</f>
        <v>0</v>
      </c>
      <c r="E22" s="1"/>
      <c r="F22" s="19" t="s">
        <v>28</v>
      </c>
      <c r="G22" s="30" t="e">
        <f>G21/G20</f>
        <v>#DIV/0!</v>
      </c>
      <c r="H22" s="1"/>
      <c r="I22" s="1"/>
    </row>
    <row r="23" spans="2:9" x14ac:dyDescent="0.35">
      <c r="B23" s="1"/>
      <c r="C23" s="9" t="s">
        <v>22</v>
      </c>
      <c r="D23" s="9">
        <f>SUM(Septembre!L61+Septembre!W61)</f>
        <v>0</v>
      </c>
      <c r="E23" s="1"/>
      <c r="F23" s="18"/>
      <c r="G23" s="18"/>
      <c r="H23" s="1"/>
      <c r="I23" s="1"/>
    </row>
    <row r="24" spans="2:9" x14ac:dyDescent="0.35">
      <c r="B24" s="1"/>
      <c r="C24" s="9" t="s">
        <v>23</v>
      </c>
      <c r="D24" s="9">
        <f>SUM(Octobre!L61+Octobre!W61)</f>
        <v>0</v>
      </c>
      <c r="E24" s="1"/>
      <c r="F24" s="18"/>
      <c r="G24" s="18"/>
      <c r="H24" s="1"/>
      <c r="I24" s="1"/>
    </row>
    <row r="25" spans="2:9" x14ac:dyDescent="0.35">
      <c r="B25" s="1"/>
      <c r="C25" s="9" t="s">
        <v>24</v>
      </c>
      <c r="D25" s="9">
        <f>SUM(Novembre!L61+Novembre!W61)</f>
        <v>0</v>
      </c>
      <c r="E25" s="1"/>
      <c r="F25" s="18"/>
      <c r="G25" s="18"/>
      <c r="H25" s="1"/>
      <c r="I25" s="1"/>
    </row>
    <row r="26" spans="2:9" x14ac:dyDescent="0.35">
      <c r="B26" s="1"/>
      <c r="C26" s="9" t="s">
        <v>25</v>
      </c>
      <c r="D26" s="9">
        <f>SUM(Décembre!L61+Décembre!W61)</f>
        <v>0</v>
      </c>
      <c r="E26" s="1"/>
      <c r="F26" s="18"/>
      <c r="G26" s="18"/>
      <c r="H26" s="1"/>
      <c r="I26" s="1"/>
    </row>
    <row r="27" spans="2:9" x14ac:dyDescent="0.35">
      <c r="B27" s="22"/>
      <c r="C27" s="1"/>
      <c r="D27" s="1"/>
      <c r="E27" s="1"/>
      <c r="F27" s="1"/>
      <c r="G27" s="1"/>
      <c r="H27" s="1"/>
      <c r="I27" s="1"/>
    </row>
    <row r="28" spans="2:9" x14ac:dyDescent="0.35">
      <c r="B28" s="22"/>
      <c r="C28" s="111" t="s">
        <v>12</v>
      </c>
      <c r="D28" s="111"/>
      <c r="E28" s="111" t="s">
        <v>13</v>
      </c>
      <c r="F28" s="111"/>
      <c r="G28" s="111" t="s">
        <v>15</v>
      </c>
      <c r="H28" s="111"/>
      <c r="I28" s="1"/>
    </row>
    <row r="29" spans="2:9" x14ac:dyDescent="0.35">
      <c r="B29" s="22"/>
      <c r="C29" s="23" t="s">
        <v>1</v>
      </c>
      <c r="D29" s="23" t="s">
        <v>26</v>
      </c>
      <c r="E29" s="23" t="s">
        <v>1</v>
      </c>
      <c r="F29" s="23" t="s">
        <v>27</v>
      </c>
      <c r="G29" s="23" t="s">
        <v>1</v>
      </c>
      <c r="H29" s="23" t="s">
        <v>27</v>
      </c>
      <c r="I29" s="1"/>
    </row>
    <row r="30" spans="2:9" x14ac:dyDescent="0.35">
      <c r="B30" s="1"/>
      <c r="C30" s="24" t="s">
        <v>4</v>
      </c>
      <c r="D30" s="9">
        <f>SUM(Janvier!H37:J37)+SUM(Janvier!H56:J56)</f>
        <v>0</v>
      </c>
      <c r="E30" s="25" t="s">
        <v>4</v>
      </c>
      <c r="F30" s="9">
        <f>SUM(Février!H37:J37)+SUM(Février!H56:J56)</f>
        <v>0</v>
      </c>
      <c r="G30" s="25" t="s">
        <v>4</v>
      </c>
      <c r="H30" s="9">
        <f>SUM(Mars!H37:J37)+SUM(Mars!H56:J56)</f>
        <v>0</v>
      </c>
      <c r="I30" s="1"/>
    </row>
    <row r="31" spans="2:9" x14ac:dyDescent="0.35">
      <c r="B31" s="1"/>
      <c r="C31" s="24" t="s">
        <v>6</v>
      </c>
      <c r="D31" s="9">
        <f>SUM(Janvier!K37:M37)+SUM(Janvier!K56:M56)</f>
        <v>0</v>
      </c>
      <c r="E31" s="25" t="s">
        <v>6</v>
      </c>
      <c r="F31" s="9">
        <f>SUM(Février!K37:M37)+SUM(Février!K56:M56)</f>
        <v>0</v>
      </c>
      <c r="G31" s="25" t="s">
        <v>6</v>
      </c>
      <c r="H31" s="9">
        <f>SUM(Février!K37:M37)+SUM(Février!K56:M56)</f>
        <v>0</v>
      </c>
      <c r="I31" s="1"/>
    </row>
    <row r="32" spans="2:9" x14ac:dyDescent="0.35">
      <c r="B32" s="1"/>
      <c r="C32" s="24" t="s">
        <v>8</v>
      </c>
      <c r="D32" s="9">
        <f>SUM(Janvier!N37:P37)+SUM(Janvier!N56:P56)</f>
        <v>0</v>
      </c>
      <c r="E32" s="25" t="s">
        <v>8</v>
      </c>
      <c r="F32" s="9">
        <f>SUM(Février!N37:P37)+SUM(Février!N56:P56)</f>
        <v>0</v>
      </c>
      <c r="G32" s="25" t="s">
        <v>8</v>
      </c>
      <c r="H32" s="9">
        <f>SUM(Février!N37:P37)+SUM(Février!N56:P56)</f>
        <v>0</v>
      </c>
      <c r="I32" s="1"/>
    </row>
    <row r="33" spans="2:9" x14ac:dyDescent="0.35">
      <c r="B33" s="1"/>
      <c r="C33" s="24" t="s">
        <v>9</v>
      </c>
      <c r="D33" s="9">
        <f>SUM(Janvier!Q37:S37)+SUM(Janvier!Q56:S56)</f>
        <v>0</v>
      </c>
      <c r="E33" s="25" t="s">
        <v>9</v>
      </c>
      <c r="F33" s="9">
        <f>SUM(Février!Q37:S37)+SUM(Février!Q56:S56)</f>
        <v>0</v>
      </c>
      <c r="G33" s="25" t="s">
        <v>9</v>
      </c>
      <c r="H33" s="9">
        <f>SUM(Février!Q37:S37)+SUM(Février!Q56:S56)</f>
        <v>0</v>
      </c>
      <c r="I33" s="1"/>
    </row>
    <row r="34" spans="2:9" x14ac:dyDescent="0.35">
      <c r="B34" s="1"/>
      <c r="C34" s="109" t="s">
        <v>17</v>
      </c>
      <c r="D34" s="112"/>
      <c r="E34" s="109" t="s">
        <v>18</v>
      </c>
      <c r="F34" s="112"/>
      <c r="G34" s="109" t="s">
        <v>19</v>
      </c>
      <c r="H34" s="112"/>
      <c r="I34" s="1"/>
    </row>
    <row r="35" spans="2:9" x14ac:dyDescent="0.35">
      <c r="B35" s="1"/>
      <c r="C35" s="26" t="s">
        <v>1</v>
      </c>
      <c r="D35" s="26" t="s">
        <v>26</v>
      </c>
      <c r="E35" s="26" t="s">
        <v>1</v>
      </c>
      <c r="F35" s="26" t="s">
        <v>27</v>
      </c>
      <c r="G35" s="26" t="s">
        <v>1</v>
      </c>
      <c r="H35" s="26" t="s">
        <v>27</v>
      </c>
      <c r="I35" s="1"/>
    </row>
    <row r="36" spans="2:9" x14ac:dyDescent="0.35">
      <c r="B36" s="1"/>
      <c r="C36" s="25" t="s">
        <v>4</v>
      </c>
      <c r="D36" s="9">
        <f>SUM(Avril!H37:J37)+SUM(Avril!H56:J56)</f>
        <v>0</v>
      </c>
      <c r="E36" s="25" t="s">
        <v>4</v>
      </c>
      <c r="F36" s="9">
        <f>SUM(Mai!H37:J37)+SUM(Mai!H56:J56)</f>
        <v>0</v>
      </c>
      <c r="G36" s="25" t="s">
        <v>4</v>
      </c>
      <c r="H36" s="9">
        <f>SUM(Juin!H37:J37+Juin!H56:J56)</f>
        <v>0</v>
      </c>
      <c r="I36" s="1"/>
    </row>
    <row r="37" spans="2:9" x14ac:dyDescent="0.35">
      <c r="B37" s="1"/>
      <c r="C37" s="25" t="s">
        <v>6</v>
      </c>
      <c r="D37" s="9">
        <f>SUM(Avril!K37:M37)+SUM(Avril!K56:M56)</f>
        <v>0</v>
      </c>
      <c r="E37" s="25" t="s">
        <v>6</v>
      </c>
      <c r="F37" s="9">
        <f>SUM(Mai!K37:M37)+SUM(Mai!K56:M56)</f>
        <v>0</v>
      </c>
      <c r="G37" s="25" t="s">
        <v>6</v>
      </c>
      <c r="H37" s="9">
        <f>SUM(Juin!K37:M37)+SUM(Juin!K56:M56)</f>
        <v>0</v>
      </c>
      <c r="I37" s="1"/>
    </row>
    <row r="38" spans="2:9" x14ac:dyDescent="0.35">
      <c r="B38" s="1"/>
      <c r="C38" s="25" t="s">
        <v>8</v>
      </c>
      <c r="D38" s="9">
        <f>SUM(Avril!N37:P37)+SUM(Avril!N56:P56)</f>
        <v>0</v>
      </c>
      <c r="E38" s="25" t="s">
        <v>8</v>
      </c>
      <c r="F38" s="9">
        <f>SUM(Mai!N37:P37)+SUM(Mai!N56:P56)</f>
        <v>0</v>
      </c>
      <c r="G38" s="25" t="s">
        <v>8</v>
      </c>
      <c r="H38" s="9">
        <f>SUM(Juin!N37:P37)+SUM(Juin!N56:P56)</f>
        <v>0</v>
      </c>
      <c r="I38" s="1"/>
    </row>
    <row r="39" spans="2:9" x14ac:dyDescent="0.35">
      <c r="B39" s="1"/>
      <c r="C39" s="25" t="s">
        <v>9</v>
      </c>
      <c r="D39" s="9">
        <f>SUM(Avril!Q37:S37)+SUM(Avril!Q56:S56)</f>
        <v>0</v>
      </c>
      <c r="E39" s="25" t="s">
        <v>9</v>
      </c>
      <c r="F39" s="9">
        <f>SUM(Mai!Q37:S37)+SUM(Mai!Q56:S56)</f>
        <v>0</v>
      </c>
      <c r="G39" s="25" t="s">
        <v>9</v>
      </c>
      <c r="H39" s="9">
        <f>SUM(Juin!Q37:S37)+SUM(Juin!Q56:S56)</f>
        <v>0</v>
      </c>
      <c r="I39" s="1"/>
    </row>
    <row r="40" spans="2:9" x14ac:dyDescent="0.35">
      <c r="B40" s="1"/>
      <c r="C40" s="109" t="s">
        <v>20</v>
      </c>
      <c r="D40" s="109"/>
      <c r="E40" s="110" t="s">
        <v>21</v>
      </c>
      <c r="F40" s="110"/>
      <c r="G40" s="109" t="s">
        <v>22</v>
      </c>
      <c r="H40" s="109"/>
      <c r="I40" s="1"/>
    </row>
    <row r="41" spans="2:9" x14ac:dyDescent="0.35">
      <c r="B41" s="1"/>
      <c r="C41" s="26" t="s">
        <v>1</v>
      </c>
      <c r="D41" s="26" t="s">
        <v>26</v>
      </c>
      <c r="E41" s="26" t="s">
        <v>1</v>
      </c>
      <c r="F41" s="26" t="s">
        <v>27</v>
      </c>
      <c r="G41" s="26" t="s">
        <v>1</v>
      </c>
      <c r="H41" s="26" t="s">
        <v>27</v>
      </c>
      <c r="I41" s="1"/>
    </row>
    <row r="42" spans="2:9" x14ac:dyDescent="0.35">
      <c r="B42" s="1"/>
      <c r="C42" s="25" t="s">
        <v>4</v>
      </c>
      <c r="D42" s="9">
        <f>SUM(Juillet!H37:J37)+SUM(Juillet!H56:J56)</f>
        <v>0</v>
      </c>
      <c r="E42" s="25" t="s">
        <v>4</v>
      </c>
      <c r="F42" s="9">
        <f>SUM(Août!H37:J37)+SUM(Août!H56:J56)</f>
        <v>0</v>
      </c>
      <c r="G42" s="25" t="s">
        <v>4</v>
      </c>
      <c r="H42" s="9">
        <f>SUM(Septembre!H37:J37+Septembre!H56:J56)</f>
        <v>0</v>
      </c>
      <c r="I42" s="1"/>
    </row>
    <row r="43" spans="2:9" x14ac:dyDescent="0.35">
      <c r="B43" s="1"/>
      <c r="C43" s="25" t="s">
        <v>6</v>
      </c>
      <c r="D43" s="9">
        <f>SUM(Juillet!K37:M37)+SUM(Juillet!K56:M56)</f>
        <v>0</v>
      </c>
      <c r="E43" s="25" t="s">
        <v>6</v>
      </c>
      <c r="F43" s="9">
        <f>SUM(Août!K37:M37)+SUM(Août!K56:M56)</f>
        <v>0</v>
      </c>
      <c r="G43" s="25" t="s">
        <v>6</v>
      </c>
      <c r="H43" s="9">
        <f>SUM(Septembre!K37:M37)+SUM(Septembre!K56:M56)</f>
        <v>0</v>
      </c>
      <c r="I43" s="1"/>
    </row>
    <row r="44" spans="2:9" x14ac:dyDescent="0.35">
      <c r="B44" s="1"/>
      <c r="C44" s="25" t="s">
        <v>8</v>
      </c>
      <c r="D44" s="9">
        <f>SUM(Juillet!N37:P37)+SUM(Juillet!N56:P56)</f>
        <v>0</v>
      </c>
      <c r="E44" s="25" t="s">
        <v>8</v>
      </c>
      <c r="F44" s="9">
        <f>SUM(Août!N37:P37)+SUM(Août!N56:P56)</f>
        <v>0</v>
      </c>
      <c r="G44" s="25" t="s">
        <v>8</v>
      </c>
      <c r="H44" s="9">
        <f>SUM(Septembre!N37:P37)+SUM(Septembre!N56:P56)</f>
        <v>0</v>
      </c>
      <c r="I44" s="1"/>
    </row>
    <row r="45" spans="2:9" x14ac:dyDescent="0.35">
      <c r="B45" s="1"/>
      <c r="C45" s="25" t="s">
        <v>9</v>
      </c>
      <c r="D45" s="9">
        <f>SUM(Juillet!Q37:S37)+SUM(Juillet!Q56:S56)</f>
        <v>0</v>
      </c>
      <c r="E45" s="25" t="s">
        <v>9</v>
      </c>
      <c r="F45" s="9">
        <f>SUM(Août!Q37:S37)+SUM(Août!Q56:S56)</f>
        <v>0</v>
      </c>
      <c r="G45" s="25" t="s">
        <v>9</v>
      </c>
      <c r="H45" s="9">
        <f>SUM(Septembre!Q37:S37)+SUM(Septembre!Q56:S56)</f>
        <v>0</v>
      </c>
      <c r="I45" s="1"/>
    </row>
    <row r="46" spans="2:9" x14ac:dyDescent="0.35">
      <c r="B46" s="1"/>
      <c r="C46" s="109" t="s">
        <v>23</v>
      </c>
      <c r="D46" s="109"/>
      <c r="E46" s="109" t="s">
        <v>24</v>
      </c>
      <c r="F46" s="109"/>
      <c r="G46" s="109" t="s">
        <v>25</v>
      </c>
      <c r="H46" s="109"/>
      <c r="I46" s="1"/>
    </row>
    <row r="47" spans="2:9" x14ac:dyDescent="0.35">
      <c r="B47" s="1"/>
      <c r="C47" s="26" t="s">
        <v>1</v>
      </c>
      <c r="D47" s="26" t="s">
        <v>26</v>
      </c>
      <c r="E47" s="26" t="s">
        <v>1</v>
      </c>
      <c r="F47" s="26" t="s">
        <v>27</v>
      </c>
      <c r="G47" s="26" t="s">
        <v>1</v>
      </c>
      <c r="H47" s="26" t="s">
        <v>27</v>
      </c>
      <c r="I47" s="1"/>
    </row>
    <row r="48" spans="2:9" x14ac:dyDescent="0.35">
      <c r="B48" s="1"/>
      <c r="C48" s="25" t="s">
        <v>4</v>
      </c>
      <c r="D48" s="9">
        <f>SUM(Octobre!H37:J37)+SUM(Octobre!H56:J56)</f>
        <v>0</v>
      </c>
      <c r="E48" s="25" t="s">
        <v>4</v>
      </c>
      <c r="F48" s="9">
        <f>SUM(Novembre!H37:J37)+SUM(Novembre!H56:J56)</f>
        <v>0</v>
      </c>
      <c r="G48" s="25" t="s">
        <v>4</v>
      </c>
      <c r="H48" s="9">
        <f>SUM(Décembre!H37:J37+Décembre!H56:J56)</f>
        <v>0</v>
      </c>
      <c r="I48" s="1"/>
    </row>
    <row r="49" spans="2:9" x14ac:dyDescent="0.35">
      <c r="B49" s="1"/>
      <c r="C49" s="25" t="s">
        <v>6</v>
      </c>
      <c r="D49" s="9">
        <f>SUM(Octobre!K37:M37)+SUM(Octobre!K56:M56)</f>
        <v>0</v>
      </c>
      <c r="E49" s="25" t="s">
        <v>6</v>
      </c>
      <c r="F49" s="9">
        <f>SUM(Novembre!K37:M37)+SUM(Novembre!K56:M56)</f>
        <v>0</v>
      </c>
      <c r="G49" s="25" t="s">
        <v>6</v>
      </c>
      <c r="H49" s="9">
        <f>SUM(Décembre!K37:M37)+SUM(Décembre!K56:M56)</f>
        <v>0</v>
      </c>
      <c r="I49" s="1"/>
    </row>
    <row r="50" spans="2:9" x14ac:dyDescent="0.35">
      <c r="B50" s="1"/>
      <c r="C50" s="25" t="s">
        <v>8</v>
      </c>
      <c r="D50" s="9">
        <f>SUM(Octobre!N37:P37)+SUM(Octobre!N56:P56)</f>
        <v>0</v>
      </c>
      <c r="E50" s="25" t="s">
        <v>8</v>
      </c>
      <c r="F50" s="9">
        <f>SUM(Août!N37:P37)+SUM(Août!N56:P56)</f>
        <v>0</v>
      </c>
      <c r="G50" s="25" t="s">
        <v>8</v>
      </c>
      <c r="H50" s="9">
        <f>SUM(Décembre!N37:P37)+SUM(Décembre!N56:P56)</f>
        <v>0</v>
      </c>
      <c r="I50" s="1"/>
    </row>
    <row r="51" spans="2:9" x14ac:dyDescent="0.35">
      <c r="B51" s="1"/>
      <c r="C51" s="25" t="s">
        <v>9</v>
      </c>
      <c r="D51" s="9">
        <f>SUM(Octobre!Q37:S37)+SUM(Octobre!Q56:S56)</f>
        <v>0</v>
      </c>
      <c r="E51" s="25" t="s">
        <v>9</v>
      </c>
      <c r="F51" s="9">
        <f>SUM(Novembre!Q37:S37)+SUM(Novembre!Q56:S56)</f>
        <v>0</v>
      </c>
      <c r="G51" s="25" t="s">
        <v>9</v>
      </c>
      <c r="H51" s="9">
        <f>SUM(Décembre!Q37:S37)+SUM(Décembre!Q56:S56)</f>
        <v>0</v>
      </c>
      <c r="I51" s="1"/>
    </row>
    <row r="52" spans="2:9" x14ac:dyDescent="0.35">
      <c r="B52" s="1"/>
      <c r="C52" s="1"/>
      <c r="D52" s="1"/>
      <c r="E52" s="1"/>
      <c r="F52" s="1"/>
      <c r="G52" s="1"/>
      <c r="H52" s="1"/>
      <c r="I52" s="1"/>
    </row>
    <row r="53" spans="2:9" x14ac:dyDescent="0.35">
      <c r="B53" s="1"/>
      <c r="C53" s="1"/>
      <c r="D53" s="1"/>
      <c r="E53" s="1"/>
      <c r="F53" s="1"/>
      <c r="G53" s="1"/>
      <c r="H53" s="1"/>
      <c r="I53" s="1"/>
    </row>
    <row r="54" spans="2:9" x14ac:dyDescent="0.35">
      <c r="B54" s="1"/>
      <c r="C54" s="1"/>
      <c r="D54" s="1"/>
      <c r="E54" s="1"/>
      <c r="F54" s="1"/>
      <c r="G54" s="1"/>
      <c r="H54" s="1"/>
      <c r="I54" s="1"/>
    </row>
    <row r="55" spans="2:9" x14ac:dyDescent="0.35">
      <c r="B55" s="1"/>
      <c r="C55" s="1"/>
      <c r="D55" s="1"/>
      <c r="E55" s="1"/>
      <c r="F55" s="1"/>
      <c r="G55" s="1"/>
      <c r="H55" s="1"/>
      <c r="I55" s="1"/>
    </row>
  </sheetData>
  <mergeCells count="12">
    <mergeCell ref="C28:D28"/>
    <mergeCell ref="E28:F28"/>
    <mergeCell ref="G28:H28"/>
    <mergeCell ref="C34:D34"/>
    <mergeCell ref="E34:F34"/>
    <mergeCell ref="G34:H34"/>
    <mergeCell ref="C40:D40"/>
    <mergeCell ref="E40:F40"/>
    <mergeCell ref="G40:H40"/>
    <mergeCell ref="C46:D46"/>
    <mergeCell ref="E46:F46"/>
    <mergeCell ref="G46:H46"/>
  </mergeCells>
  <conditionalFormatting sqref="G18">
    <cfRule type="cellIs" dxfId="8635" priority="7" operator="between">
      <formula>51%</formula>
      <formula>70%</formula>
    </cfRule>
    <cfRule type="cellIs" dxfId="8634" priority="8" operator="greaterThan">
      <formula>70%</formula>
    </cfRule>
    <cfRule type="cellIs" dxfId="8633" priority="10" operator="lessThan">
      <formula>50%</formula>
    </cfRule>
  </conditionalFormatting>
  <conditionalFormatting sqref="G22">
    <cfRule type="cellIs" dxfId="8632" priority="1" operator="between">
      <formula>51%</formula>
      <formula>70%</formula>
    </cfRule>
    <cfRule type="cellIs" dxfId="8631" priority="2" operator="greaterThan">
      <formula>70%</formula>
    </cfRule>
    <cfRule type="cellIs" dxfId="8630" priority="3" operator="lessThan">
      <formula>50%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Z62"/>
  <sheetViews>
    <sheetView showGridLines="0" tabSelected="1" zoomScale="75" zoomScaleNormal="75" workbookViewId="0">
      <selection activeCell="G18" sqref="G18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36"/>
    </row>
    <row r="5" spans="2:26" x14ac:dyDescent="0.35">
      <c r="B5" s="34"/>
      <c r="C5" s="37"/>
      <c r="D5" s="157" t="s">
        <v>31</v>
      </c>
      <c r="E5" s="158"/>
      <c r="F5" s="158"/>
      <c r="G5" s="158"/>
      <c r="H5" s="163" t="s">
        <v>32</v>
      </c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4" t="s">
        <v>33</v>
      </c>
      <c r="U5" s="167" t="s">
        <v>34</v>
      </c>
      <c r="V5" s="170" t="s">
        <v>35</v>
      </c>
      <c r="W5" s="138" t="s">
        <v>36</v>
      </c>
      <c r="X5" s="141" t="s">
        <v>37</v>
      </c>
      <c r="Y5" s="38"/>
      <c r="Z5" s="36"/>
    </row>
    <row r="6" spans="2:26" x14ac:dyDescent="0.35">
      <c r="B6" s="34"/>
      <c r="C6" s="37"/>
      <c r="D6" s="159"/>
      <c r="E6" s="160"/>
      <c r="F6" s="160"/>
      <c r="G6" s="160"/>
      <c r="H6" s="147" t="s">
        <v>4</v>
      </c>
      <c r="I6" s="148"/>
      <c r="J6" s="149"/>
      <c r="K6" s="147" t="s">
        <v>6</v>
      </c>
      <c r="L6" s="148"/>
      <c r="M6" s="149"/>
      <c r="N6" s="147" t="s">
        <v>38</v>
      </c>
      <c r="O6" s="148"/>
      <c r="P6" s="149"/>
      <c r="Q6" s="147" t="s">
        <v>9</v>
      </c>
      <c r="R6" s="148"/>
      <c r="S6" s="149"/>
      <c r="T6" s="165"/>
      <c r="U6" s="168"/>
      <c r="V6" s="171"/>
      <c r="W6" s="139"/>
      <c r="X6" s="142"/>
      <c r="Y6" s="38"/>
      <c r="Z6" s="36"/>
    </row>
    <row r="7" spans="2:26" x14ac:dyDescent="0.35">
      <c r="B7" s="34"/>
      <c r="C7" s="37"/>
      <c r="D7" s="161"/>
      <c r="E7" s="162"/>
      <c r="F7" s="162"/>
      <c r="G7" s="162"/>
      <c r="H7" s="150" t="s">
        <v>39</v>
      </c>
      <c r="I7" s="152" t="s">
        <v>40</v>
      </c>
      <c r="J7" s="153"/>
      <c r="K7" s="150" t="s">
        <v>41</v>
      </c>
      <c r="L7" s="154" t="s">
        <v>40</v>
      </c>
      <c r="M7" s="155"/>
      <c r="N7" s="150" t="s">
        <v>41</v>
      </c>
      <c r="O7" s="154" t="s">
        <v>40</v>
      </c>
      <c r="P7" s="155"/>
      <c r="Q7" s="150" t="s">
        <v>41</v>
      </c>
      <c r="R7" s="152" t="s">
        <v>40</v>
      </c>
      <c r="S7" s="153"/>
      <c r="T7" s="165"/>
      <c r="U7" s="168"/>
      <c r="V7" s="171"/>
      <c r="W7" s="139"/>
      <c r="X7" s="142"/>
      <c r="Y7" s="38"/>
      <c r="Z7" s="36"/>
    </row>
    <row r="8" spans="2:26" x14ac:dyDescent="0.35">
      <c r="B8" s="34"/>
      <c r="C8" s="156"/>
      <c r="D8" s="39" t="s">
        <v>42</v>
      </c>
      <c r="E8" s="39" t="s">
        <v>43</v>
      </c>
      <c r="F8" s="39" t="s">
        <v>44</v>
      </c>
      <c r="G8" s="40" t="s">
        <v>45</v>
      </c>
      <c r="H8" s="151"/>
      <c r="I8" s="41" t="s">
        <v>46</v>
      </c>
      <c r="J8" s="42" t="s">
        <v>47</v>
      </c>
      <c r="K8" s="151"/>
      <c r="L8" s="42" t="s">
        <v>46</v>
      </c>
      <c r="M8" s="43" t="s">
        <v>47</v>
      </c>
      <c r="N8" s="151"/>
      <c r="O8" s="43" t="s">
        <v>46</v>
      </c>
      <c r="P8" s="43" t="s">
        <v>47</v>
      </c>
      <c r="Q8" s="151"/>
      <c r="R8" s="42" t="s">
        <v>46</v>
      </c>
      <c r="S8" s="43" t="s">
        <v>47</v>
      </c>
      <c r="T8" s="166"/>
      <c r="U8" s="169"/>
      <c r="V8" s="172"/>
      <c r="W8" s="140"/>
      <c r="X8" s="143"/>
      <c r="Y8" s="38"/>
      <c r="Z8" s="36"/>
    </row>
    <row r="9" spans="2:26" x14ac:dyDescent="0.35">
      <c r="B9" s="34"/>
      <c r="C9" s="156"/>
      <c r="D9" s="44" t="s">
        <v>133</v>
      </c>
      <c r="E9" s="44" t="s">
        <v>48</v>
      </c>
      <c r="F9" s="45">
        <v>43108</v>
      </c>
      <c r="G9" s="44" t="s">
        <v>49</v>
      </c>
      <c r="H9" s="46" t="str">
        <f t="shared" ref="H9:H28" si="0">IF(AND(U9&gt;=1,U9&lt;=99999),"3",IF(AND(U9&gt;=300000),"3",""))</f>
        <v>3</v>
      </c>
      <c r="I9" s="46" t="str">
        <f>IF(AND(U9&gt;=100000,U9&lt;=299999),"3","")</f>
        <v/>
      </c>
      <c r="J9" s="46" t="str">
        <f t="shared" ref="J9:J28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">
        <v>50</v>
      </c>
      <c r="S9" s="47" t="str">
        <f t="shared" ref="S9:S28" si="4">IF(AND(U9&gt;=1,U9&lt;=99999),"3","")</f>
        <v>3</v>
      </c>
      <c r="T9" s="48">
        <v>8000</v>
      </c>
      <c r="U9" s="49">
        <v>5000</v>
      </c>
      <c r="V9" s="50" t="s">
        <v>51</v>
      </c>
      <c r="W9" s="49" t="str">
        <f t="shared" ref="W9:W27" si="5">IF(U9&gt;=1,"En cours…", "")</f>
        <v>En cours…</v>
      </c>
      <c r="X9" s="49" t="str">
        <f>IF(W9="Signé 100%",U9,IF(W9="Reporté","RIEN",IF(W9="Abandon","0",IF(ISBLANK(W9),"",IF(W9="En cours…","R.A.S","")))))</f>
        <v>R.A.S</v>
      </c>
      <c r="Y9" s="51"/>
      <c r="Z9" s="36"/>
    </row>
    <row r="10" spans="2:26" x14ac:dyDescent="0.35">
      <c r="B10" s="34"/>
      <c r="C10" s="156"/>
      <c r="D10" s="44" t="s">
        <v>134</v>
      </c>
      <c r="E10" s="44" t="s">
        <v>53</v>
      </c>
      <c r="F10" s="45">
        <v>43154</v>
      </c>
      <c r="G10" s="44" t="s">
        <v>54</v>
      </c>
      <c r="H10" s="46" t="str">
        <f t="shared" si="0"/>
        <v>3</v>
      </c>
      <c r="I10" s="46" t="str">
        <f t="shared" ref="I10:I28" si="6">IF(AND(U10&gt;=100000,U10&lt;=299999),"3","")</f>
        <v/>
      </c>
      <c r="J10" s="46" t="str">
        <f t="shared" si="1"/>
        <v/>
      </c>
      <c r="K10" s="47" t="s">
        <v>55</v>
      </c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">
        <v>50</v>
      </c>
      <c r="S10" s="47" t="str">
        <f t="shared" si="4"/>
        <v>3</v>
      </c>
      <c r="T10" s="48">
        <v>50000</v>
      </c>
      <c r="U10" s="49">
        <v>35000</v>
      </c>
      <c r="V10" s="50" t="s">
        <v>56</v>
      </c>
      <c r="W10" s="49" t="str">
        <f t="shared" si="5"/>
        <v>En cours…</v>
      </c>
      <c r="X10" s="49" t="str">
        <f t="shared" ref="X10:X27" si="8">IF(W10="Signé 100%",U10,IF(W10="Reporté","RIEN",IF(W10="Abandon","0",IF(ISBLANK(W10),"",IF(W10="En cours…","R.A.S","")))))</f>
        <v>R.A.S</v>
      </c>
      <c r="Y10" s="51"/>
      <c r="Z10" s="36"/>
    </row>
    <row r="11" spans="2:26" x14ac:dyDescent="0.35">
      <c r="B11" s="34"/>
      <c r="C11" s="156"/>
      <c r="D11" s="44" t="s">
        <v>135</v>
      </c>
      <c r="E11" s="44" t="s">
        <v>53</v>
      </c>
      <c r="F11" s="45">
        <v>43180</v>
      </c>
      <c r="G11" s="44" t="s">
        <v>49</v>
      </c>
      <c r="H11" s="46" t="str">
        <f t="shared" si="0"/>
        <v>3</v>
      </c>
      <c r="I11" s="46" t="str">
        <f t="shared" si="6"/>
        <v/>
      </c>
      <c r="J11" s="46" t="str">
        <f t="shared" si="1"/>
        <v/>
      </c>
      <c r="K11" s="47" t="s">
        <v>55</v>
      </c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9">IF(AND(U11&gt;=1,U11&lt;=99999),"3","")</f>
        <v>3</v>
      </c>
      <c r="S11" s="47" t="str">
        <f t="shared" si="4"/>
        <v>3</v>
      </c>
      <c r="T11" s="48">
        <v>20000</v>
      </c>
      <c r="U11" s="49">
        <v>20000</v>
      </c>
      <c r="V11" s="50" t="s">
        <v>51</v>
      </c>
      <c r="W11" s="49" t="str">
        <f t="shared" si="5"/>
        <v>En cours…</v>
      </c>
      <c r="X11" s="49" t="str">
        <f t="shared" si="8"/>
        <v>R.A.S</v>
      </c>
      <c r="Y11" s="51"/>
      <c r="Z11" s="36"/>
    </row>
    <row r="12" spans="2:26" x14ac:dyDescent="0.35">
      <c r="B12" s="34"/>
      <c r="C12" s="156"/>
      <c r="D12" s="44" t="s">
        <v>46</v>
      </c>
      <c r="E12" s="44" t="s">
        <v>48</v>
      </c>
      <c r="F12" s="45">
        <v>43197</v>
      </c>
      <c r="G12" s="44" t="s">
        <v>54</v>
      </c>
      <c r="H12" s="46" t="str">
        <f t="shared" si="0"/>
        <v>3</v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9"/>
        <v>3</v>
      </c>
      <c r="S12" s="47" t="str">
        <f t="shared" si="4"/>
        <v>3</v>
      </c>
      <c r="T12" s="49">
        <v>7500</v>
      </c>
      <c r="U12" s="49">
        <v>7500</v>
      </c>
      <c r="V12" s="50" t="s">
        <v>57</v>
      </c>
      <c r="W12" s="49" t="str">
        <f t="shared" si="5"/>
        <v>En cours…</v>
      </c>
      <c r="X12" s="49" t="str">
        <f t="shared" si="8"/>
        <v>R.A.S</v>
      </c>
      <c r="Y12" s="51"/>
      <c r="Z12" s="36"/>
    </row>
    <row r="13" spans="2:26" x14ac:dyDescent="0.35">
      <c r="B13" s="34"/>
      <c r="C13" s="156"/>
      <c r="D13" s="44" t="s">
        <v>136</v>
      </c>
      <c r="E13" s="44" t="s">
        <v>53</v>
      </c>
      <c r="F13" s="45">
        <v>43212</v>
      </c>
      <c r="G13" s="44" t="s">
        <v>49</v>
      </c>
      <c r="H13" s="46" t="str">
        <f t="shared" si="0"/>
        <v>3</v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9"/>
        <v>3</v>
      </c>
      <c r="S13" s="47" t="str">
        <f t="shared" si="4"/>
        <v>3</v>
      </c>
      <c r="T13" s="48">
        <v>5000</v>
      </c>
      <c r="U13" s="49">
        <v>5000</v>
      </c>
      <c r="V13" s="50" t="s">
        <v>57</v>
      </c>
      <c r="W13" s="49" t="str">
        <f t="shared" si="5"/>
        <v>En cours…</v>
      </c>
      <c r="X13" s="49" t="str">
        <f t="shared" si="8"/>
        <v>R.A.S</v>
      </c>
      <c r="Y13" s="51"/>
      <c r="Z13" s="36"/>
    </row>
    <row r="14" spans="2:26" x14ac:dyDescent="0.35">
      <c r="B14" s="34"/>
      <c r="C14" s="156"/>
      <c r="D14" s="44" t="s">
        <v>137</v>
      </c>
      <c r="E14" s="44" t="s">
        <v>48</v>
      </c>
      <c r="F14" s="45">
        <v>43216</v>
      </c>
      <c r="G14" s="44" t="s">
        <v>49</v>
      </c>
      <c r="H14" s="46" t="s">
        <v>50</v>
      </c>
      <c r="I14" s="46" t="str">
        <f t="shared" si="6"/>
        <v/>
      </c>
      <c r="J14" s="46" t="str">
        <f t="shared" si="1"/>
        <v/>
      </c>
      <c r="K14" s="47"/>
      <c r="L14" s="47" t="s">
        <v>50</v>
      </c>
      <c r="M14" s="47" t="str">
        <f t="shared" si="3"/>
        <v>3</v>
      </c>
      <c r="N14" s="46"/>
      <c r="O14" s="46"/>
      <c r="P14" s="46"/>
      <c r="Q14" s="47" t="s">
        <v>50</v>
      </c>
      <c r="R14" s="47" t="str">
        <f t="shared" si="9"/>
        <v/>
      </c>
      <c r="S14" s="47" t="str">
        <f t="shared" si="4"/>
        <v/>
      </c>
      <c r="T14" s="49">
        <v>500000</v>
      </c>
      <c r="U14" s="49">
        <v>300000</v>
      </c>
      <c r="V14" s="50" t="s">
        <v>58</v>
      </c>
      <c r="W14" s="49" t="str">
        <f t="shared" si="5"/>
        <v>En cours…</v>
      </c>
      <c r="X14" s="49" t="str">
        <f t="shared" si="8"/>
        <v>R.A.S</v>
      </c>
      <c r="Y14" s="51"/>
      <c r="Z14" s="36"/>
    </row>
    <row r="15" spans="2:26" x14ac:dyDescent="0.35">
      <c r="B15" s="34"/>
      <c r="C15" s="156"/>
      <c r="D15" s="44" t="s">
        <v>138</v>
      </c>
      <c r="E15" s="44" t="s">
        <v>53</v>
      </c>
      <c r="F15" s="45">
        <v>43231</v>
      </c>
      <c r="G15" s="44" t="s">
        <v>59</v>
      </c>
      <c r="H15" s="46" t="str">
        <f t="shared" si="0"/>
        <v>3</v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9"/>
        <v>3</v>
      </c>
      <c r="S15" s="47" t="str">
        <f t="shared" si="4"/>
        <v>3</v>
      </c>
      <c r="T15" s="49">
        <v>15000</v>
      </c>
      <c r="U15" s="49">
        <v>10000</v>
      </c>
      <c r="V15" s="50" t="s">
        <v>57</v>
      </c>
      <c r="W15" s="49" t="str">
        <f t="shared" si="5"/>
        <v>En cours…</v>
      </c>
      <c r="X15" s="49" t="str">
        <f t="shared" si="8"/>
        <v>R.A.S</v>
      </c>
      <c r="Y15" s="51"/>
      <c r="Z15" s="36"/>
    </row>
    <row r="16" spans="2:26" x14ac:dyDescent="0.35">
      <c r="B16" s="34"/>
      <c r="C16" s="156"/>
      <c r="D16" s="44" t="s">
        <v>139</v>
      </c>
      <c r="E16" s="44" t="s">
        <v>53</v>
      </c>
      <c r="F16" s="45">
        <v>43252</v>
      </c>
      <c r="G16" s="44" t="s">
        <v>59</v>
      </c>
      <c r="H16" s="46" t="str">
        <f t="shared" si="0"/>
        <v/>
      </c>
      <c r="I16" s="46" t="str">
        <f t="shared" si="6"/>
        <v>3</v>
      </c>
      <c r="J16" s="46" t="str">
        <f t="shared" si="1"/>
        <v>3</v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>3</v>
      </c>
      <c r="R16" s="47" t="str">
        <f t="shared" si="9"/>
        <v/>
      </c>
      <c r="S16" s="47" t="str">
        <f t="shared" si="4"/>
        <v/>
      </c>
      <c r="T16" s="48">
        <v>150000</v>
      </c>
      <c r="U16" s="49">
        <v>100000</v>
      </c>
      <c r="V16" s="50" t="s">
        <v>56</v>
      </c>
      <c r="W16" s="49" t="str">
        <f t="shared" si="5"/>
        <v>En cours…</v>
      </c>
      <c r="X16" s="49" t="str">
        <f t="shared" si="8"/>
        <v>R.A.S</v>
      </c>
      <c r="Y16" s="51"/>
      <c r="Z16" s="36"/>
    </row>
    <row r="17" spans="2:26" x14ac:dyDescent="0.35">
      <c r="B17" s="34"/>
      <c r="C17" s="156"/>
      <c r="D17" s="44"/>
      <c r="E17" s="44"/>
      <c r="F17" s="45"/>
      <c r="G17" s="44"/>
      <c r="H17" s="46"/>
      <c r="I17" s="46"/>
      <c r="J17" s="46"/>
      <c r="K17" s="47"/>
      <c r="L17" s="47"/>
      <c r="M17" s="47"/>
      <c r="N17" s="46"/>
      <c r="O17" s="46"/>
      <c r="P17" s="46"/>
      <c r="Q17" s="47"/>
      <c r="R17" s="47"/>
      <c r="S17" s="47"/>
      <c r="T17" s="48"/>
      <c r="U17" s="49"/>
      <c r="V17" s="52"/>
      <c r="W17" s="49"/>
      <c r="X17" s="49"/>
      <c r="Y17" s="51"/>
      <c r="Z17" s="36"/>
    </row>
    <row r="18" spans="2:26" x14ac:dyDescent="0.35">
      <c r="B18" s="34"/>
      <c r="C18" s="156"/>
      <c r="D18" s="44"/>
      <c r="E18" s="44"/>
      <c r="F18" s="45"/>
      <c r="G18" s="44"/>
      <c r="H18" s="46" t="str">
        <f t="shared" si="0"/>
        <v/>
      </c>
      <c r="I18" s="46" t="str">
        <f t="shared" si="6"/>
        <v/>
      </c>
      <c r="J18" s="46" t="str">
        <f t="shared" si="1"/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9"/>
        <v/>
      </c>
      <c r="S18" s="47" t="str">
        <f t="shared" si="4"/>
        <v/>
      </c>
      <c r="T18" s="48"/>
      <c r="U18" s="49"/>
      <c r="V18" s="52"/>
      <c r="W18" s="49" t="str">
        <f>IF(U18&gt;=1,"En cours…", "")</f>
        <v/>
      </c>
      <c r="X18" s="49" t="str">
        <f t="shared" si="8"/>
        <v/>
      </c>
      <c r="Y18" s="51"/>
      <c r="Z18" s="36"/>
    </row>
    <row r="19" spans="2:26" x14ac:dyDescent="0.35">
      <c r="B19" s="34"/>
      <c r="C19" s="156"/>
      <c r="D19" s="44"/>
      <c r="E19" s="44"/>
      <c r="F19" s="45"/>
      <c r="G19" s="44"/>
      <c r="H19" s="46" t="str">
        <f t="shared" si="0"/>
        <v/>
      </c>
      <c r="I19" s="46" t="str">
        <f t="shared" si="6"/>
        <v/>
      </c>
      <c r="J19" s="46" t="str">
        <f t="shared" si="1"/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9"/>
        <v/>
      </c>
      <c r="S19" s="47" t="str">
        <f t="shared" si="4"/>
        <v/>
      </c>
      <c r="T19" s="48"/>
      <c r="U19" s="49"/>
      <c r="V19" s="52"/>
      <c r="W19" s="49" t="str">
        <f t="shared" si="5"/>
        <v/>
      </c>
      <c r="X19" s="49" t="str">
        <f t="shared" si="8"/>
        <v/>
      </c>
      <c r="Y19" s="51"/>
      <c r="Z19" s="36"/>
    </row>
    <row r="20" spans="2:26" x14ac:dyDescent="0.35">
      <c r="B20" s="34"/>
      <c r="C20" s="156"/>
      <c r="D20" s="44"/>
      <c r="E20" s="44"/>
      <c r="F20" s="45"/>
      <c r="G20" s="44"/>
      <c r="H20" s="46" t="str">
        <f t="shared" si="0"/>
        <v/>
      </c>
      <c r="I20" s="46" t="str">
        <f t="shared" si="6"/>
        <v/>
      </c>
      <c r="J20" s="46" t="str">
        <f t="shared" si="1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9"/>
        <v/>
      </c>
      <c r="S20" s="47" t="str">
        <f t="shared" si="4"/>
        <v/>
      </c>
      <c r="T20" s="48"/>
      <c r="U20" s="49"/>
      <c r="V20" s="52"/>
      <c r="W20" s="49" t="str">
        <f t="shared" si="5"/>
        <v/>
      </c>
      <c r="X20" s="49" t="str">
        <f t="shared" si="8"/>
        <v/>
      </c>
      <c r="Y20" s="51"/>
      <c r="Z20" s="36"/>
    </row>
    <row r="21" spans="2:26" x14ac:dyDescent="0.35">
      <c r="B21" s="34"/>
      <c r="C21" s="156"/>
      <c r="D21" s="44"/>
      <c r="E21" s="44"/>
      <c r="F21" s="45"/>
      <c r="G21" s="44"/>
      <c r="H21" s="46" t="str">
        <f t="shared" si="0"/>
        <v/>
      </c>
      <c r="I21" s="46" t="str">
        <f t="shared" si="6"/>
        <v/>
      </c>
      <c r="J21" s="46" t="str">
        <f t="shared" si="1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9"/>
        <v/>
      </c>
      <c r="S21" s="47" t="str">
        <f t="shared" si="4"/>
        <v/>
      </c>
      <c r="T21" s="49"/>
      <c r="U21" s="49"/>
      <c r="V21" s="52"/>
      <c r="W21" s="49" t="str">
        <f t="shared" si="5"/>
        <v/>
      </c>
      <c r="X21" s="49" t="str">
        <f t="shared" si="8"/>
        <v/>
      </c>
      <c r="Y21" s="51"/>
      <c r="Z21" s="36"/>
    </row>
    <row r="22" spans="2:26" x14ac:dyDescent="0.35">
      <c r="B22" s="34"/>
      <c r="C22" s="156"/>
      <c r="D22" s="44"/>
      <c r="E22" s="44"/>
      <c r="F22" s="45"/>
      <c r="G22" s="44"/>
      <c r="H22" s="46" t="str">
        <f t="shared" si="0"/>
        <v/>
      </c>
      <c r="I22" s="46" t="str">
        <f t="shared" si="6"/>
        <v/>
      </c>
      <c r="J22" s="46" t="str">
        <f t="shared" si="1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9"/>
        <v/>
      </c>
      <c r="S22" s="47" t="str">
        <f t="shared" si="4"/>
        <v/>
      </c>
      <c r="T22" s="48"/>
      <c r="U22" s="49"/>
      <c r="V22" s="52"/>
      <c r="W22" s="49" t="str">
        <f t="shared" si="5"/>
        <v/>
      </c>
      <c r="X22" s="49" t="str">
        <f t="shared" si="8"/>
        <v/>
      </c>
      <c r="Y22" s="51"/>
      <c r="Z22" s="36"/>
    </row>
    <row r="23" spans="2:26" x14ac:dyDescent="0.35">
      <c r="B23" s="34"/>
      <c r="C23" s="156"/>
      <c r="D23" s="44"/>
      <c r="E23" s="44"/>
      <c r="F23" s="45"/>
      <c r="G23" s="44"/>
      <c r="H23" s="46" t="str">
        <f t="shared" si="0"/>
        <v/>
      </c>
      <c r="I23" s="46" t="str">
        <f t="shared" si="6"/>
        <v/>
      </c>
      <c r="J23" s="46" t="str">
        <f t="shared" si="1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9"/>
        <v/>
      </c>
      <c r="S23" s="47" t="str">
        <f t="shared" si="4"/>
        <v/>
      </c>
      <c r="T23" s="48"/>
      <c r="U23" s="49"/>
      <c r="V23" s="52"/>
      <c r="W23" s="49" t="str">
        <f t="shared" si="5"/>
        <v/>
      </c>
      <c r="X23" s="49" t="str">
        <f t="shared" si="8"/>
        <v/>
      </c>
      <c r="Y23" s="51"/>
      <c r="Z23" s="36"/>
    </row>
    <row r="24" spans="2:26" x14ac:dyDescent="0.35">
      <c r="B24" s="34"/>
      <c r="C24" s="156"/>
      <c r="D24" s="44"/>
      <c r="E24" s="44"/>
      <c r="F24" s="45"/>
      <c r="G24" s="44"/>
      <c r="H24" s="46" t="str">
        <f t="shared" si="0"/>
        <v/>
      </c>
      <c r="I24" s="46" t="str">
        <f t="shared" si="6"/>
        <v/>
      </c>
      <c r="J24" s="46" t="str">
        <f t="shared" si="1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 t="shared" si="7"/>
        <v/>
      </c>
      <c r="R24" s="47" t="str">
        <f t="shared" si="9"/>
        <v/>
      </c>
      <c r="S24" s="47" t="str">
        <f t="shared" si="4"/>
        <v/>
      </c>
      <c r="T24" s="48"/>
      <c r="U24" s="49"/>
      <c r="V24" s="52"/>
      <c r="W24" s="49" t="str">
        <f t="shared" si="5"/>
        <v/>
      </c>
      <c r="X24" s="49" t="str">
        <f t="shared" si="8"/>
        <v/>
      </c>
      <c r="Y24" s="51"/>
      <c r="Z24" s="36"/>
    </row>
    <row r="25" spans="2:26" x14ac:dyDescent="0.35">
      <c r="B25" s="34"/>
      <c r="C25" s="156"/>
      <c r="D25" s="44"/>
      <c r="E25" s="44"/>
      <c r="F25" s="45"/>
      <c r="G25" s="44"/>
      <c r="H25" s="46" t="str">
        <f t="shared" si="0"/>
        <v/>
      </c>
      <c r="I25" s="46" t="str">
        <f t="shared" si="6"/>
        <v/>
      </c>
      <c r="J25" s="46" t="str">
        <f t="shared" si="1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9"/>
        <v/>
      </c>
      <c r="S25" s="47" t="str">
        <f t="shared" si="4"/>
        <v/>
      </c>
      <c r="T25" s="49"/>
      <c r="U25" s="49"/>
      <c r="V25" s="52"/>
      <c r="W25" s="49" t="str">
        <f t="shared" si="5"/>
        <v/>
      </c>
      <c r="X25" s="49" t="str">
        <f t="shared" si="8"/>
        <v/>
      </c>
      <c r="Y25" s="51"/>
      <c r="Z25" s="36"/>
    </row>
    <row r="26" spans="2:26" x14ac:dyDescent="0.35">
      <c r="B26" s="34"/>
      <c r="C26" s="156"/>
      <c r="D26" s="44"/>
      <c r="E26" s="44"/>
      <c r="F26" s="45"/>
      <c r="G26" s="44"/>
      <c r="H26" s="46" t="str">
        <f t="shared" si="0"/>
        <v/>
      </c>
      <c r="I26" s="46" t="str">
        <f t="shared" si="6"/>
        <v/>
      </c>
      <c r="J26" s="46" t="str">
        <f t="shared" si="1"/>
        <v/>
      </c>
      <c r="K26" s="47"/>
      <c r="L26" s="47" t="str">
        <f t="shared" si="2"/>
        <v/>
      </c>
      <c r="M26" s="47" t="str">
        <f t="shared" si="3"/>
        <v/>
      </c>
      <c r="N26" s="46"/>
      <c r="O26" s="46"/>
      <c r="P26" s="46"/>
      <c r="Q26" s="47" t="str">
        <f t="shared" si="7"/>
        <v/>
      </c>
      <c r="R26" s="47" t="str">
        <f t="shared" si="9"/>
        <v/>
      </c>
      <c r="S26" s="47" t="str">
        <f t="shared" si="4"/>
        <v/>
      </c>
      <c r="T26" s="48"/>
      <c r="U26" s="49"/>
      <c r="V26" s="52"/>
      <c r="W26" s="49" t="str">
        <f t="shared" si="5"/>
        <v/>
      </c>
      <c r="X26" s="49" t="str">
        <f t="shared" si="8"/>
        <v/>
      </c>
      <c r="Y26" s="51"/>
      <c r="Z26" s="36"/>
    </row>
    <row r="27" spans="2:26" x14ac:dyDescent="0.35">
      <c r="B27" s="34"/>
      <c r="C27" s="156"/>
      <c r="D27" s="44"/>
      <c r="E27" s="44"/>
      <c r="F27" s="45"/>
      <c r="G27" s="44"/>
      <c r="H27" s="46" t="str">
        <f t="shared" si="0"/>
        <v/>
      </c>
      <c r="I27" s="46" t="str">
        <f t="shared" si="6"/>
        <v/>
      </c>
      <c r="J27" s="46" t="str">
        <f t="shared" si="1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9"/>
        <v/>
      </c>
      <c r="S27" s="47" t="str">
        <f t="shared" si="4"/>
        <v/>
      </c>
      <c r="T27" s="48"/>
      <c r="U27" s="49"/>
      <c r="V27" s="52"/>
      <c r="W27" s="49" t="str">
        <f t="shared" si="5"/>
        <v/>
      </c>
      <c r="X27" s="49" t="str">
        <f t="shared" si="8"/>
        <v/>
      </c>
      <c r="Y27" s="51"/>
      <c r="Z27" s="36"/>
    </row>
    <row r="28" spans="2:26" x14ac:dyDescent="0.35">
      <c r="B28" s="34"/>
      <c r="C28" s="156"/>
      <c r="D28" s="44"/>
      <c r="E28" s="44"/>
      <c r="F28" s="45"/>
      <c r="G28" s="44"/>
      <c r="H28" s="46" t="str">
        <f t="shared" si="0"/>
        <v/>
      </c>
      <c r="I28" s="46" t="str">
        <f t="shared" si="6"/>
        <v/>
      </c>
      <c r="J28" s="46" t="str">
        <f t="shared" si="1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9"/>
        <v/>
      </c>
      <c r="S28" s="47" t="str">
        <f t="shared" si="4"/>
        <v/>
      </c>
      <c r="T28" s="48"/>
      <c r="U28" s="49"/>
      <c r="V28" s="52"/>
      <c r="W28" s="49" t="str">
        <f>IF(U28&gt;=1,"En cours…", "")</f>
        <v/>
      </c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8</v>
      </c>
      <c r="H29" s="54">
        <f t="shared" ref="H29:S29" si="10">COUNTIF(H9:H28,"1 facultative")+COUNTIF(H9:H28,"2 match")</f>
        <v>1</v>
      </c>
      <c r="I29" s="54">
        <f t="shared" si="10"/>
        <v>0</v>
      </c>
      <c r="J29" s="54">
        <f t="shared" si="10"/>
        <v>0</v>
      </c>
      <c r="K29" s="54">
        <f t="shared" si="10"/>
        <v>2</v>
      </c>
      <c r="L29" s="54">
        <f t="shared" si="10"/>
        <v>1</v>
      </c>
      <c r="M29" s="54">
        <f t="shared" si="10"/>
        <v>0</v>
      </c>
      <c r="N29" s="54">
        <f t="shared" si="10"/>
        <v>0</v>
      </c>
      <c r="O29" s="54">
        <f t="shared" si="10"/>
        <v>0</v>
      </c>
      <c r="P29" s="54">
        <f t="shared" si="10"/>
        <v>0</v>
      </c>
      <c r="Q29" s="54">
        <f t="shared" si="10"/>
        <v>1</v>
      </c>
      <c r="R29" s="54">
        <f t="shared" si="10"/>
        <v>2</v>
      </c>
      <c r="S29" s="54">
        <f t="shared" si="10"/>
        <v>0</v>
      </c>
      <c r="T29" s="55">
        <f>SUM(T9:T28)</f>
        <v>755500</v>
      </c>
      <c r="U29" s="55">
        <f>SUM(U9:U28)</f>
        <v>482500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1">IF(AND(U30&gt;=100000,U30&lt;=299999),"3","")</f>
        <v/>
      </c>
      <c r="J30" s="46" t="str">
        <f t="shared" ref="J30:J36" si="12">IF(AND(U30&gt;=100000,U30&lt;=299999),"3","")</f>
        <v/>
      </c>
      <c r="K30" s="47"/>
      <c r="L30" s="47" t="str">
        <f t="shared" ref="L30:L36" si="13">IF(U30&gt;=300000,"3","")</f>
        <v/>
      </c>
      <c r="M30" s="47" t="str">
        <f t="shared" ref="M30:M36" si="14">IF(U30&gt;=300000,"3","")</f>
        <v/>
      </c>
      <c r="N30" s="46"/>
      <c r="O30" s="46"/>
      <c r="P30" s="46"/>
      <c r="Q30" s="47" t="str">
        <f t="shared" ref="Q30:Q36" si="15">IF(U30&gt;=100000,"3","")</f>
        <v/>
      </c>
      <c r="R30" s="47" t="str">
        <f t="shared" ref="R30:R36" si="16">IF(AND(U30&gt;=1,U30&lt;=99999),"3","")</f>
        <v/>
      </c>
      <c r="S30" s="47" t="str">
        <f t="shared" ref="S30:S36" si="17">IF(AND(U30&gt;=1,U30&lt;=99999),"3","")</f>
        <v/>
      </c>
      <c r="T30" s="48"/>
      <c r="U30" s="49"/>
      <c r="V30" s="50"/>
      <c r="W30" s="49"/>
      <c r="X30" s="49" t="str">
        <f t="shared" ref="X30:X36" si="18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19">IF(AND(U31&gt;=1,U31&lt;=99999),"3",IF(AND(U31&gt;=300000),"3",""))</f>
        <v/>
      </c>
      <c r="I31" s="46" t="str">
        <f t="shared" si="11"/>
        <v/>
      </c>
      <c r="J31" s="46" t="str">
        <f t="shared" si="12"/>
        <v/>
      </c>
      <c r="K31" s="47"/>
      <c r="L31" s="47" t="str">
        <f t="shared" si="13"/>
        <v/>
      </c>
      <c r="M31" s="47" t="str">
        <f t="shared" si="14"/>
        <v/>
      </c>
      <c r="N31" s="46"/>
      <c r="O31" s="46"/>
      <c r="P31" s="46"/>
      <c r="Q31" s="47" t="str">
        <f t="shared" si="15"/>
        <v/>
      </c>
      <c r="R31" s="47" t="str">
        <f t="shared" si="16"/>
        <v/>
      </c>
      <c r="S31" s="47" t="str">
        <f t="shared" si="17"/>
        <v/>
      </c>
      <c r="T31" s="49"/>
      <c r="U31" s="49"/>
      <c r="V31" s="52"/>
      <c r="W31" s="49"/>
      <c r="X31" s="49" t="str">
        <f t="shared" si="18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19"/>
        <v/>
      </c>
      <c r="I32" s="46" t="str">
        <f t="shared" si="11"/>
        <v/>
      </c>
      <c r="J32" s="46" t="str">
        <f t="shared" si="12"/>
        <v/>
      </c>
      <c r="K32" s="47"/>
      <c r="L32" s="47" t="str">
        <f t="shared" si="13"/>
        <v/>
      </c>
      <c r="M32" s="47" t="str">
        <f t="shared" si="14"/>
        <v/>
      </c>
      <c r="N32" s="46"/>
      <c r="O32" s="46"/>
      <c r="P32" s="46"/>
      <c r="Q32" s="47" t="str">
        <f t="shared" si="15"/>
        <v/>
      </c>
      <c r="R32" s="47" t="str">
        <f t="shared" si="16"/>
        <v/>
      </c>
      <c r="S32" s="47" t="str">
        <f t="shared" si="17"/>
        <v/>
      </c>
      <c r="T32" s="48"/>
      <c r="U32" s="49"/>
      <c r="V32" s="52"/>
      <c r="W32" s="49"/>
      <c r="X32" s="49" t="str">
        <f t="shared" si="18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19"/>
        <v/>
      </c>
      <c r="I33" s="46" t="str">
        <f t="shared" si="11"/>
        <v/>
      </c>
      <c r="J33" s="46" t="str">
        <f t="shared" si="12"/>
        <v/>
      </c>
      <c r="K33" s="47"/>
      <c r="L33" s="47" t="str">
        <f t="shared" si="13"/>
        <v/>
      </c>
      <c r="M33" s="47" t="str">
        <f t="shared" si="14"/>
        <v/>
      </c>
      <c r="N33" s="46"/>
      <c r="O33" s="46"/>
      <c r="P33" s="46"/>
      <c r="Q33" s="47" t="str">
        <f t="shared" si="15"/>
        <v/>
      </c>
      <c r="R33" s="47" t="str">
        <f t="shared" si="16"/>
        <v/>
      </c>
      <c r="S33" s="47" t="str">
        <f t="shared" si="17"/>
        <v/>
      </c>
      <c r="T33" s="49"/>
      <c r="U33" s="49"/>
      <c r="V33" s="52"/>
      <c r="W33" s="49"/>
      <c r="X33" s="49" t="str">
        <f t="shared" si="18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19"/>
        <v/>
      </c>
      <c r="I34" s="46" t="str">
        <f t="shared" si="11"/>
        <v/>
      </c>
      <c r="J34" s="46" t="str">
        <f t="shared" si="12"/>
        <v/>
      </c>
      <c r="K34" s="47"/>
      <c r="L34" s="47" t="str">
        <f t="shared" si="13"/>
        <v/>
      </c>
      <c r="M34" s="47" t="str">
        <f t="shared" si="14"/>
        <v/>
      </c>
      <c r="N34" s="46"/>
      <c r="O34" s="46"/>
      <c r="P34" s="46"/>
      <c r="Q34" s="47" t="str">
        <f t="shared" si="15"/>
        <v/>
      </c>
      <c r="R34" s="47" t="str">
        <f t="shared" si="16"/>
        <v/>
      </c>
      <c r="S34" s="47" t="str">
        <f t="shared" si="17"/>
        <v/>
      </c>
      <c r="T34" s="48"/>
      <c r="U34" s="49"/>
      <c r="V34" s="52"/>
      <c r="W34" s="49"/>
      <c r="X34" s="49" t="str">
        <f t="shared" si="18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19"/>
        <v/>
      </c>
      <c r="I35" s="46" t="str">
        <f t="shared" si="11"/>
        <v/>
      </c>
      <c r="J35" s="46" t="str">
        <f t="shared" si="12"/>
        <v/>
      </c>
      <c r="K35" s="47"/>
      <c r="L35" s="47" t="str">
        <f t="shared" si="13"/>
        <v/>
      </c>
      <c r="M35" s="47" t="str">
        <f t="shared" si="14"/>
        <v/>
      </c>
      <c r="N35" s="46"/>
      <c r="O35" s="46"/>
      <c r="P35" s="46"/>
      <c r="Q35" s="47" t="str">
        <f t="shared" si="15"/>
        <v/>
      </c>
      <c r="R35" s="47" t="str">
        <f t="shared" si="16"/>
        <v/>
      </c>
      <c r="S35" s="47" t="str">
        <f t="shared" si="17"/>
        <v/>
      </c>
      <c r="T35" s="48"/>
      <c r="U35" s="49"/>
      <c r="V35" s="52"/>
      <c r="W35" s="49"/>
      <c r="X35" s="49" t="str">
        <f t="shared" si="18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19"/>
        <v/>
      </c>
      <c r="I36" s="46" t="str">
        <f t="shared" si="11"/>
        <v/>
      </c>
      <c r="J36" s="46" t="str">
        <f t="shared" si="12"/>
        <v/>
      </c>
      <c r="K36" s="47"/>
      <c r="L36" s="47" t="str">
        <f t="shared" si="13"/>
        <v/>
      </c>
      <c r="M36" s="47" t="str">
        <f t="shared" si="14"/>
        <v/>
      </c>
      <c r="N36" s="46"/>
      <c r="O36" s="46"/>
      <c r="P36" s="46"/>
      <c r="Q36" s="47" t="str">
        <f t="shared" si="15"/>
        <v/>
      </c>
      <c r="R36" s="47" t="str">
        <f t="shared" si="16"/>
        <v/>
      </c>
      <c r="S36" s="47" t="str">
        <f t="shared" si="17"/>
        <v/>
      </c>
      <c r="T36" s="48"/>
      <c r="U36" s="49"/>
      <c r="V36" s="50"/>
      <c r="W36" s="49"/>
      <c r="X36" s="49" t="str">
        <f t="shared" si="18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0">COUNTIF(H30:H36,"1 facultative")+COUNTIF(H30:H36,"2 match")</f>
        <v>0</v>
      </c>
      <c r="I37" s="54">
        <f t="shared" si="20"/>
        <v>0</v>
      </c>
      <c r="J37" s="54">
        <f t="shared" si="20"/>
        <v>0</v>
      </c>
      <c r="K37" s="54">
        <f t="shared" si="20"/>
        <v>0</v>
      </c>
      <c r="L37" s="54">
        <f t="shared" si="20"/>
        <v>0</v>
      </c>
      <c r="M37" s="54">
        <f t="shared" si="20"/>
        <v>0</v>
      </c>
      <c r="N37" s="54">
        <f t="shared" si="20"/>
        <v>0</v>
      </c>
      <c r="O37" s="54">
        <f t="shared" si="20"/>
        <v>0</v>
      </c>
      <c r="P37" s="54">
        <f t="shared" si="20"/>
        <v>0</v>
      </c>
      <c r="Q37" s="54">
        <f t="shared" si="20"/>
        <v>0</v>
      </c>
      <c r="R37" s="54">
        <f t="shared" si="20"/>
        <v>0</v>
      </c>
      <c r="S37" s="54">
        <f t="shared" si="20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57" t="s">
        <v>31</v>
      </c>
      <c r="E40" s="158"/>
      <c r="F40" s="158"/>
      <c r="G40" s="158"/>
      <c r="H40" s="163" t="s">
        <v>64</v>
      </c>
      <c r="I40" s="163"/>
      <c r="J40" s="163"/>
      <c r="K40" s="163"/>
      <c r="L40" s="163"/>
      <c r="M40" s="163"/>
      <c r="N40" s="163"/>
      <c r="O40" s="163"/>
      <c r="P40" s="163"/>
      <c r="Q40" s="163"/>
      <c r="R40" s="163"/>
      <c r="S40" s="163"/>
      <c r="T40" s="164" t="s">
        <v>65</v>
      </c>
      <c r="U40" s="167" t="s">
        <v>34</v>
      </c>
      <c r="V40" s="170" t="s">
        <v>35</v>
      </c>
      <c r="W40" s="138" t="s">
        <v>36</v>
      </c>
      <c r="X40" s="141" t="s">
        <v>37</v>
      </c>
      <c r="Y40" s="144" t="s">
        <v>66</v>
      </c>
      <c r="Z40" s="36"/>
    </row>
    <row r="41" spans="2:26" x14ac:dyDescent="0.35">
      <c r="B41" s="34"/>
      <c r="C41" s="35"/>
      <c r="D41" s="159"/>
      <c r="E41" s="160"/>
      <c r="F41" s="160"/>
      <c r="G41" s="160"/>
      <c r="H41" s="147" t="s">
        <v>4</v>
      </c>
      <c r="I41" s="148"/>
      <c r="J41" s="149"/>
      <c r="K41" s="147" t="s">
        <v>6</v>
      </c>
      <c r="L41" s="148"/>
      <c r="M41" s="149"/>
      <c r="N41" s="147" t="s">
        <v>38</v>
      </c>
      <c r="O41" s="148"/>
      <c r="P41" s="149"/>
      <c r="Q41" s="61"/>
      <c r="R41" s="61"/>
      <c r="S41" s="62"/>
      <c r="T41" s="165"/>
      <c r="U41" s="168"/>
      <c r="V41" s="171"/>
      <c r="W41" s="139"/>
      <c r="X41" s="142"/>
      <c r="Y41" s="145"/>
      <c r="Z41" s="36"/>
    </row>
    <row r="42" spans="2:26" x14ac:dyDescent="0.35">
      <c r="B42" s="34"/>
      <c r="C42" s="35"/>
      <c r="D42" s="161"/>
      <c r="E42" s="162"/>
      <c r="F42" s="162"/>
      <c r="G42" s="162"/>
      <c r="H42" s="150" t="s">
        <v>41</v>
      </c>
      <c r="I42" s="152" t="s">
        <v>40</v>
      </c>
      <c r="J42" s="153"/>
      <c r="K42" s="150" t="s">
        <v>41</v>
      </c>
      <c r="L42" s="154" t="s">
        <v>40</v>
      </c>
      <c r="M42" s="155"/>
      <c r="N42" s="150" t="s">
        <v>41</v>
      </c>
      <c r="O42" s="152" t="s">
        <v>40</v>
      </c>
      <c r="P42" s="153"/>
      <c r="Q42" s="150" t="s">
        <v>41</v>
      </c>
      <c r="R42" s="152" t="s">
        <v>40</v>
      </c>
      <c r="S42" s="153"/>
      <c r="T42" s="165"/>
      <c r="U42" s="168"/>
      <c r="V42" s="171"/>
      <c r="W42" s="139"/>
      <c r="X42" s="142"/>
      <c r="Y42" s="145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51"/>
      <c r="I43" s="42" t="s">
        <v>46</v>
      </c>
      <c r="J43" s="42" t="s">
        <v>47</v>
      </c>
      <c r="K43" s="151"/>
      <c r="L43" s="42" t="s">
        <v>46</v>
      </c>
      <c r="M43" s="43" t="s">
        <v>47</v>
      </c>
      <c r="N43" s="151"/>
      <c r="O43" s="43" t="s">
        <v>46</v>
      </c>
      <c r="P43" s="43" t="s">
        <v>47</v>
      </c>
      <c r="Q43" s="151"/>
      <c r="R43" s="42" t="s">
        <v>46</v>
      </c>
      <c r="S43" s="43" t="s">
        <v>47</v>
      </c>
      <c r="T43" s="166"/>
      <c r="U43" s="169"/>
      <c r="V43" s="172"/>
      <c r="W43" s="140"/>
      <c r="X43" s="143"/>
      <c r="Y43" s="146"/>
      <c r="Z43" s="36"/>
    </row>
    <row r="44" spans="2:26" x14ac:dyDescent="0.35">
      <c r="B44" s="34"/>
      <c r="C44" s="35"/>
      <c r="D44" s="44" t="s">
        <v>69</v>
      </c>
      <c r="E44" s="44" t="s">
        <v>53</v>
      </c>
      <c r="F44" s="45">
        <v>43231</v>
      </c>
      <c r="G44" s="44" t="s">
        <v>54</v>
      </c>
      <c r="H44" s="46" t="s">
        <v>50</v>
      </c>
      <c r="I44" s="46" t="str">
        <f>IF(AND(U44&gt;=100000,U44&lt;=299999),"3","")</f>
        <v/>
      </c>
      <c r="J44" s="46" t="str">
        <f>IF(AND(U44&gt;=100000,U44&lt;=299999),"3","")</f>
        <v/>
      </c>
      <c r="K44" s="47"/>
      <c r="L44" s="47" t="str">
        <f t="shared" ref="L44:L49" si="21">IF(U44&gt;=300000,"3","")</f>
        <v/>
      </c>
      <c r="M44" s="47" t="str">
        <f>IF(U44&gt;=300000,"3","")</f>
        <v/>
      </c>
      <c r="N44" s="46"/>
      <c r="O44" s="46"/>
      <c r="P44" s="46"/>
      <c r="Q44" s="47" t="str">
        <f t="shared" ref="Q44:Q49" si="22">IF(U44&gt;=100000,"3","")</f>
        <v/>
      </c>
      <c r="R44" s="47" t="s">
        <v>50</v>
      </c>
      <c r="S44" s="47" t="str">
        <f t="shared" ref="S44:S46" si="23">IF(AND(U44&gt;=1,U44&lt;=99999),"3","")</f>
        <v>3</v>
      </c>
      <c r="T44" s="48">
        <v>15000</v>
      </c>
      <c r="U44" s="48">
        <v>15000</v>
      </c>
      <c r="V44" s="52" t="s">
        <v>57</v>
      </c>
      <c r="W44" s="49" t="str">
        <f t="shared" ref="W44:W48" si="24">IF(U44&gt;=1,"En cours…", "")</f>
        <v>En cours…</v>
      </c>
      <c r="X44" s="49" t="str">
        <f t="shared" ref="X44:X49" si="25">IF(W44="Signé 100%",U44,IF(W44="Reporté","RIEN",IF(W44="Abandon","0",IF(ISBLANK(W44),"",IF(W44="En cours…","R.A.S","")))))</f>
        <v>R.A.S</v>
      </c>
      <c r="Y44" s="63"/>
      <c r="Z44" s="36"/>
    </row>
    <row r="45" spans="2:26" x14ac:dyDescent="0.35">
      <c r="B45" s="34"/>
      <c r="C45" s="35"/>
      <c r="D45" s="44" t="s">
        <v>71</v>
      </c>
      <c r="E45" s="44" t="s">
        <v>48</v>
      </c>
      <c r="F45" s="45">
        <v>43243</v>
      </c>
      <c r="G45" s="44" t="s">
        <v>54</v>
      </c>
      <c r="H45" s="46" t="str">
        <f t="shared" ref="H45:H49" si="26">IF(AND(U45&gt;=1,U45&lt;=99999),"3",IF(AND(U45&gt;=300000),"3",""))</f>
        <v>3</v>
      </c>
      <c r="I45" s="46" t="str">
        <f t="shared" ref="I45:I49" si="27">IF(AND(U45&gt;=100000,U45&lt;=299999),"3","")</f>
        <v/>
      </c>
      <c r="J45" s="46" t="str">
        <f t="shared" ref="J45:J49" si="28">IF(AND(U45&gt;=100000,U45&lt;=299999),"3","")</f>
        <v/>
      </c>
      <c r="K45" s="47"/>
      <c r="L45" s="47" t="str">
        <f t="shared" si="21"/>
        <v/>
      </c>
      <c r="M45" s="47" t="str">
        <f t="shared" ref="M45:M49" si="29">IF(U45&gt;=300000,"3","")</f>
        <v/>
      </c>
      <c r="N45" s="46"/>
      <c r="O45" s="46"/>
      <c r="P45" s="46"/>
      <c r="Q45" s="47" t="s">
        <v>55</v>
      </c>
      <c r="R45" s="47" t="str">
        <f t="shared" ref="R45:R49" si="30">IF(AND(U45&gt;=1,U45&lt;=99999),"3","")</f>
        <v>3</v>
      </c>
      <c r="S45" s="47" t="str">
        <f t="shared" si="23"/>
        <v>3</v>
      </c>
      <c r="T45" s="48">
        <v>7500</v>
      </c>
      <c r="U45" s="48">
        <v>7500</v>
      </c>
      <c r="V45" s="52" t="s">
        <v>51</v>
      </c>
      <c r="W45" s="49" t="str">
        <f t="shared" si="24"/>
        <v>En cours…</v>
      </c>
      <c r="X45" s="49" t="str">
        <f t="shared" si="25"/>
        <v>R.A.S</v>
      </c>
      <c r="Y45" s="63"/>
      <c r="Z45" s="36"/>
    </row>
    <row r="46" spans="2:26" x14ac:dyDescent="0.35">
      <c r="B46" s="34"/>
      <c r="C46" s="35"/>
      <c r="D46" s="44" t="s">
        <v>73</v>
      </c>
      <c r="E46" s="44" t="s">
        <v>53</v>
      </c>
      <c r="F46" s="45">
        <v>43250</v>
      </c>
      <c r="G46" s="44" t="s">
        <v>49</v>
      </c>
      <c r="H46" s="46" t="str">
        <f t="shared" si="26"/>
        <v/>
      </c>
      <c r="I46" s="46" t="str">
        <f t="shared" si="27"/>
        <v>3</v>
      </c>
      <c r="J46" s="46" t="str">
        <f t="shared" si="28"/>
        <v>3</v>
      </c>
      <c r="K46" s="47"/>
      <c r="L46" s="47" t="str">
        <f t="shared" si="21"/>
        <v/>
      </c>
      <c r="M46" s="47" t="str">
        <f t="shared" si="29"/>
        <v/>
      </c>
      <c r="N46" s="46"/>
      <c r="O46" s="46"/>
      <c r="P46" s="46"/>
      <c r="Q46" s="47" t="str">
        <f t="shared" si="22"/>
        <v>3</v>
      </c>
      <c r="R46" s="47" t="str">
        <f t="shared" si="30"/>
        <v/>
      </c>
      <c r="S46" s="47" t="str">
        <f t="shared" si="23"/>
        <v/>
      </c>
      <c r="T46" s="48">
        <v>200000</v>
      </c>
      <c r="U46" s="48">
        <v>100000</v>
      </c>
      <c r="V46" s="52" t="s">
        <v>56</v>
      </c>
      <c r="W46" s="49" t="str">
        <f t="shared" si="24"/>
        <v>En cours…</v>
      </c>
      <c r="X46" s="49" t="str">
        <f t="shared" si="25"/>
        <v>R.A.S</v>
      </c>
      <c r="Y46" s="63"/>
      <c r="Z46" s="36"/>
    </row>
    <row r="47" spans="2:26" x14ac:dyDescent="0.35">
      <c r="B47" s="34"/>
      <c r="C47" s="35"/>
      <c r="D47" s="44" t="s">
        <v>74</v>
      </c>
      <c r="E47" s="44" t="s">
        <v>53</v>
      </c>
      <c r="F47" s="45">
        <v>43255</v>
      </c>
      <c r="G47" s="44" t="s">
        <v>49</v>
      </c>
      <c r="H47" s="46" t="str">
        <f t="shared" si="26"/>
        <v>3</v>
      </c>
      <c r="I47" s="46" t="str">
        <f t="shared" si="27"/>
        <v/>
      </c>
      <c r="J47" s="46" t="str">
        <f t="shared" si="28"/>
        <v/>
      </c>
      <c r="K47" s="47"/>
      <c r="L47" s="47" t="str">
        <f t="shared" si="21"/>
        <v/>
      </c>
      <c r="M47" s="47" t="str">
        <f t="shared" si="29"/>
        <v/>
      </c>
      <c r="N47" s="46"/>
      <c r="O47" s="46"/>
      <c r="P47" s="46"/>
      <c r="Q47" s="47" t="str">
        <f t="shared" si="22"/>
        <v/>
      </c>
      <c r="R47" s="47" t="str">
        <f t="shared" si="30"/>
        <v>3</v>
      </c>
      <c r="S47" s="47" t="str">
        <f>IF(AND(U47&gt;=1,U47&lt;=99999),"3","")</f>
        <v>3</v>
      </c>
      <c r="T47" s="49">
        <v>4500</v>
      </c>
      <c r="U47" s="48">
        <v>4500</v>
      </c>
      <c r="V47" s="52" t="s">
        <v>57</v>
      </c>
      <c r="W47" s="49" t="str">
        <f t="shared" si="24"/>
        <v>En cours…</v>
      </c>
      <c r="X47" s="49" t="str">
        <f t="shared" si="25"/>
        <v>R.A.S</v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6"/>
        <v/>
      </c>
      <c r="I48" s="46" t="str">
        <f t="shared" si="27"/>
        <v/>
      </c>
      <c r="J48" s="46" t="str">
        <f t="shared" si="28"/>
        <v/>
      </c>
      <c r="K48" s="47"/>
      <c r="L48" s="47" t="str">
        <f t="shared" si="21"/>
        <v/>
      </c>
      <c r="M48" s="47" t="str">
        <f t="shared" si="29"/>
        <v/>
      </c>
      <c r="N48" s="46"/>
      <c r="O48" s="46"/>
      <c r="P48" s="46"/>
      <c r="Q48" s="47" t="str">
        <f t="shared" si="22"/>
        <v/>
      </c>
      <c r="R48" s="47" t="str">
        <f t="shared" si="30"/>
        <v/>
      </c>
      <c r="S48" s="47" t="str">
        <f t="shared" ref="S48:S49" si="31">IF(AND(U48&gt;=1,U48&lt;=99999),"3","")</f>
        <v/>
      </c>
      <c r="T48" s="48"/>
      <c r="U48" s="48"/>
      <c r="V48" s="52"/>
      <c r="W48" s="49" t="str">
        <f t="shared" si="24"/>
        <v/>
      </c>
      <c r="X48" s="49" t="str">
        <f t="shared" si="25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6"/>
        <v/>
      </c>
      <c r="I49" s="46" t="str">
        <f t="shared" si="27"/>
        <v/>
      </c>
      <c r="J49" s="46" t="str">
        <f t="shared" si="28"/>
        <v/>
      </c>
      <c r="K49" s="47"/>
      <c r="L49" s="47" t="str">
        <f t="shared" si="21"/>
        <v/>
      </c>
      <c r="M49" s="47" t="str">
        <f t="shared" si="29"/>
        <v/>
      </c>
      <c r="N49" s="46"/>
      <c r="O49" s="46"/>
      <c r="P49" s="46"/>
      <c r="Q49" s="47" t="str">
        <f t="shared" si="22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>IF(U49&gt;=1,"En cours…", "")</f>
        <v/>
      </c>
      <c r="X49" s="49" t="str">
        <f t="shared" si="25"/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4</v>
      </c>
      <c r="H50" s="54">
        <f t="shared" ref="H50:S50" si="32">COUNTIF(H44:H49,"1 facultative")+COUNTIF(H44:H49,"2 match")</f>
        <v>1</v>
      </c>
      <c r="I50" s="54">
        <f t="shared" si="32"/>
        <v>0</v>
      </c>
      <c r="J50" s="54">
        <f t="shared" si="32"/>
        <v>0</v>
      </c>
      <c r="K50" s="54">
        <f t="shared" si="32"/>
        <v>0</v>
      </c>
      <c r="L50" s="54">
        <f t="shared" si="32"/>
        <v>0</v>
      </c>
      <c r="M50" s="54">
        <f t="shared" si="32"/>
        <v>0</v>
      </c>
      <c r="N50" s="54">
        <f t="shared" si="32"/>
        <v>0</v>
      </c>
      <c r="O50" s="54">
        <f t="shared" si="32"/>
        <v>0</v>
      </c>
      <c r="P50" s="54">
        <f t="shared" si="32"/>
        <v>0</v>
      </c>
      <c r="Q50" s="54">
        <f t="shared" si="32"/>
        <v>1</v>
      </c>
      <c r="R50" s="54">
        <f t="shared" si="32"/>
        <v>1</v>
      </c>
      <c r="S50" s="54">
        <f t="shared" si="32"/>
        <v>0</v>
      </c>
      <c r="T50" s="55">
        <f t="shared" ref="T50:U50" si="33">SUM(T44:T49)</f>
        <v>227000</v>
      </c>
      <c r="U50" s="55">
        <f t="shared" si="33"/>
        <v>127000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4">IF(U51&gt;=300000,"3","")</f>
        <v/>
      </c>
      <c r="M51" s="47" t="str">
        <f t="shared" ref="M51:M55" si="35">IF(U51&gt;=300000,"3","")</f>
        <v/>
      </c>
      <c r="N51" s="46"/>
      <c r="O51" s="46"/>
      <c r="P51" s="46"/>
      <c r="Q51" s="47" t="str">
        <f t="shared" ref="Q51:Q55" si="36">IF(U51&gt;=100000,"3","")</f>
        <v/>
      </c>
      <c r="R51" s="47" t="str">
        <f t="shared" ref="R51:R55" si="37">IF(AND(U51&gt;=1,U51&lt;=99999),"3","")</f>
        <v/>
      </c>
      <c r="S51" s="47" t="str">
        <f t="shared" ref="S51:S55" si="38">IF(AND(U51&gt;=1,U51&lt;=99999),"3","")</f>
        <v/>
      </c>
      <c r="T51" s="48"/>
      <c r="U51" s="49"/>
      <c r="V51" s="52"/>
      <c r="W51" s="49"/>
      <c r="X51" s="49" t="str">
        <f t="shared" ref="X51:X55" si="39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0">IF(AND(U52&gt;=1,U52&lt;=99999),"3",IF(AND(U52&gt;=300000),"3",""))</f>
        <v/>
      </c>
      <c r="I52" s="46" t="str">
        <f t="shared" ref="I52:I55" si="41">IF(AND(U52&gt;=100000,U52&lt;=299999),"3","")</f>
        <v/>
      </c>
      <c r="J52" s="46" t="str">
        <f t="shared" ref="J52:J55" si="42">IF(AND(U52&gt;=100000,U52&lt;=299999),"3","")</f>
        <v/>
      </c>
      <c r="K52" s="47"/>
      <c r="L52" s="47" t="str">
        <f>IF(U52&gt;=300000,"3","")</f>
        <v/>
      </c>
      <c r="M52" s="47" t="str">
        <f t="shared" si="35"/>
        <v/>
      </c>
      <c r="N52" s="46"/>
      <c r="O52" s="46"/>
      <c r="P52" s="46"/>
      <c r="Q52" s="47" t="str">
        <f t="shared" si="36"/>
        <v/>
      </c>
      <c r="R52" s="47" t="str">
        <f t="shared" si="37"/>
        <v/>
      </c>
      <c r="S52" s="47" t="str">
        <f t="shared" si="38"/>
        <v/>
      </c>
      <c r="T52" s="48"/>
      <c r="U52" s="49"/>
      <c r="V52" s="52"/>
      <c r="W52" s="49"/>
      <c r="X52" s="49" t="str">
        <f t="shared" si="39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0"/>
        <v/>
      </c>
      <c r="I53" s="46" t="str">
        <f t="shared" si="41"/>
        <v/>
      </c>
      <c r="J53" s="46" t="str">
        <f t="shared" si="42"/>
        <v/>
      </c>
      <c r="K53" s="47"/>
      <c r="L53" s="47" t="str">
        <f t="shared" si="34"/>
        <v/>
      </c>
      <c r="M53" s="47" t="str">
        <f t="shared" si="35"/>
        <v/>
      </c>
      <c r="N53" s="46"/>
      <c r="O53" s="46"/>
      <c r="P53" s="46"/>
      <c r="Q53" s="47" t="str">
        <f t="shared" si="36"/>
        <v/>
      </c>
      <c r="R53" s="47" t="str">
        <f t="shared" si="37"/>
        <v/>
      </c>
      <c r="S53" s="47" t="str">
        <f t="shared" si="38"/>
        <v/>
      </c>
      <c r="T53" s="48"/>
      <c r="U53" s="49"/>
      <c r="V53" s="52"/>
      <c r="W53" s="49"/>
      <c r="X53" s="49" t="str">
        <f t="shared" si="39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4"/>
        <v/>
      </c>
      <c r="M54" s="47" t="str">
        <f t="shared" si="35"/>
        <v/>
      </c>
      <c r="N54" s="46"/>
      <c r="O54" s="46"/>
      <c r="P54" s="46"/>
      <c r="Q54" s="47" t="str">
        <f t="shared" si="36"/>
        <v/>
      </c>
      <c r="R54" s="47" t="str">
        <f t="shared" si="37"/>
        <v/>
      </c>
      <c r="S54" s="47" t="str">
        <f t="shared" si="38"/>
        <v/>
      </c>
      <c r="T54" s="48"/>
      <c r="U54" s="49"/>
      <c r="V54" s="52"/>
      <c r="W54" s="49"/>
      <c r="X54" s="49" t="str">
        <f t="shared" si="39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0"/>
        <v/>
      </c>
      <c r="I55" s="46" t="str">
        <f t="shared" si="41"/>
        <v/>
      </c>
      <c r="J55" s="46" t="str">
        <f t="shared" si="42"/>
        <v/>
      </c>
      <c r="K55" s="47"/>
      <c r="L55" s="47" t="str">
        <f t="shared" si="34"/>
        <v/>
      </c>
      <c r="M55" s="47" t="str">
        <f t="shared" si="35"/>
        <v/>
      </c>
      <c r="N55" s="46"/>
      <c r="O55" s="46"/>
      <c r="P55" s="46"/>
      <c r="Q55" s="47" t="str">
        <f t="shared" si="36"/>
        <v/>
      </c>
      <c r="R55" s="47" t="str">
        <f t="shared" si="37"/>
        <v/>
      </c>
      <c r="S55" s="47" t="str">
        <f t="shared" si="38"/>
        <v/>
      </c>
      <c r="T55" s="48"/>
      <c r="U55" s="49"/>
      <c r="V55" s="52"/>
      <c r="W55" s="49"/>
      <c r="X55" s="49" t="str">
        <f t="shared" si="39"/>
        <v/>
      </c>
      <c r="Y55" s="63"/>
      <c r="Z55" s="36"/>
    </row>
    <row r="56" spans="2:26" x14ac:dyDescent="0.35">
      <c r="B56" s="34"/>
      <c r="C56" s="35"/>
      <c r="D56" s="64"/>
      <c r="E56" s="64"/>
      <c r="F56" s="65"/>
      <c r="G56" s="54">
        <f>COUNTA(G51:G55)</f>
        <v>0</v>
      </c>
      <c r="H56" s="54">
        <f t="shared" ref="H56:S56" si="43">COUNTIF(H51:H55,"1 facultative")+COUNTIF(H51:H55,"2 match")</f>
        <v>0</v>
      </c>
      <c r="I56" s="54">
        <f t="shared" si="43"/>
        <v>0</v>
      </c>
      <c r="J56" s="54">
        <f t="shared" si="43"/>
        <v>0</v>
      </c>
      <c r="K56" s="54">
        <f t="shared" si="43"/>
        <v>0</v>
      </c>
      <c r="L56" s="54">
        <f t="shared" si="43"/>
        <v>0</v>
      </c>
      <c r="M56" s="54">
        <f t="shared" si="43"/>
        <v>0</v>
      </c>
      <c r="N56" s="54">
        <f t="shared" si="43"/>
        <v>0</v>
      </c>
      <c r="O56" s="54">
        <f t="shared" si="43"/>
        <v>0</v>
      </c>
      <c r="P56" s="54">
        <f t="shared" si="43"/>
        <v>0</v>
      </c>
      <c r="Q56" s="54">
        <f t="shared" si="43"/>
        <v>0</v>
      </c>
      <c r="R56" s="54">
        <f t="shared" si="43"/>
        <v>0</v>
      </c>
      <c r="S56" s="54">
        <f t="shared" si="43"/>
        <v>0</v>
      </c>
      <c r="T56" s="67">
        <f t="shared" ref="T56:U56" si="44">SUM(T51:T55)</f>
        <v>0</v>
      </c>
      <c r="U56" s="67">
        <f t="shared" si="44"/>
        <v>0</v>
      </c>
      <c r="V56" s="64"/>
      <c r="W56" s="64"/>
      <c r="X56" s="67">
        <f>SUM(X51:X55)</f>
        <v>0</v>
      </c>
      <c r="Y56" s="66">
        <f>SUM(Y51:Y55)</f>
        <v>0</v>
      </c>
      <c r="Z56" s="36"/>
    </row>
    <row r="57" spans="2:26" x14ac:dyDescent="0.35">
      <c r="B57" s="34"/>
      <c r="C57" s="35"/>
      <c r="D57" s="68"/>
      <c r="E57" s="68"/>
      <c r="F57" s="69"/>
      <c r="G57" s="70">
        <f>SUM(G50+G56)</f>
        <v>4</v>
      </c>
      <c r="H57" s="134">
        <f>SUM(H56+H50)</f>
        <v>1</v>
      </c>
      <c r="I57" s="135"/>
      <c r="J57" s="70">
        <f>SUM(J56+J50)</f>
        <v>0</v>
      </c>
      <c r="K57" s="70">
        <f>SUM(K56+K50)</f>
        <v>0</v>
      </c>
      <c r="L57" s="134">
        <f>SUM(L56+L50)</f>
        <v>0</v>
      </c>
      <c r="M57" s="135"/>
      <c r="N57" s="71">
        <f>SUM(N56+N50)</f>
        <v>0</v>
      </c>
      <c r="O57" s="71">
        <f>SUM(O56+O50)</f>
        <v>0</v>
      </c>
      <c r="P57" s="134">
        <f>SUM(P56+P50)</f>
        <v>0</v>
      </c>
      <c r="Q57" s="135"/>
      <c r="R57" s="70">
        <f>SUM(R56+R50)</f>
        <v>1</v>
      </c>
      <c r="S57" s="70">
        <f>SUM(S56+S50)</f>
        <v>0</v>
      </c>
      <c r="T57" s="58">
        <f>SUM(T56+T50+T37)</f>
        <v>227000</v>
      </c>
      <c r="U57" s="58">
        <f>SUM(U56+U50+U37)</f>
        <v>127000</v>
      </c>
      <c r="V57" s="68"/>
      <c r="W57" s="68"/>
      <c r="X57" s="72" t="e">
        <f>(X56/U56)</f>
        <v>#DIV/0!</v>
      </c>
      <c r="Y57" s="66">
        <f>SUM(Y56+Y50)</f>
        <v>0</v>
      </c>
      <c r="Z57" s="36"/>
    </row>
    <row r="58" spans="2:26" x14ac:dyDescent="0.35">
      <c r="B58" s="34"/>
      <c r="C58" s="35"/>
      <c r="D58" s="127" t="s">
        <v>76</v>
      </c>
      <c r="E58" s="128"/>
      <c r="F58" s="129"/>
      <c r="G58" s="73" t="s">
        <v>77</v>
      </c>
      <c r="H58" s="136">
        <f>SUM(H29+K29+N29+Q29)</f>
        <v>4</v>
      </c>
      <c r="I58" s="137"/>
      <c r="J58" s="131" t="s">
        <v>78</v>
      </c>
      <c r="K58" s="133"/>
      <c r="L58" s="136">
        <f>SUM(H37+K37+N37+Q37)</f>
        <v>0</v>
      </c>
      <c r="M58" s="137"/>
      <c r="N58" s="74"/>
      <c r="O58" s="131" t="s">
        <v>79</v>
      </c>
      <c r="P58" s="132"/>
      <c r="Q58" s="132"/>
      <c r="R58" s="132"/>
      <c r="S58" s="133"/>
      <c r="T58" s="73" t="s">
        <v>77</v>
      </c>
      <c r="U58" s="75">
        <f>SUM(H50+K50+N50+Q50)</f>
        <v>2</v>
      </c>
      <c r="V58" s="76" t="s">
        <v>78</v>
      </c>
      <c r="W58" s="75">
        <f>SUM(H56+K56+N56+Q56)</f>
        <v>0</v>
      </c>
      <c r="X58" s="77" t="e">
        <f>(X57/X37)</f>
        <v>#DIV/0!</v>
      </c>
      <c r="Y58" s="35"/>
      <c r="Z58" s="36"/>
    </row>
    <row r="59" spans="2:26" x14ac:dyDescent="0.35">
      <c r="B59" s="34"/>
      <c r="C59" s="35"/>
      <c r="D59" s="120" t="s">
        <v>80</v>
      </c>
      <c r="E59" s="121"/>
      <c r="F59" s="122"/>
      <c r="G59" s="76" t="s">
        <v>77</v>
      </c>
      <c r="H59" s="123">
        <f>SUM(I29+L29+O29+R29)</f>
        <v>3</v>
      </c>
      <c r="I59" s="124"/>
      <c r="J59" s="125" t="s">
        <v>78</v>
      </c>
      <c r="K59" s="126"/>
      <c r="L59" s="123">
        <f>SUM(I37+L37+O37+R37)</f>
        <v>0</v>
      </c>
      <c r="M59" s="124"/>
      <c r="N59" s="78"/>
      <c r="O59" s="127" t="s">
        <v>81</v>
      </c>
      <c r="P59" s="128"/>
      <c r="Q59" s="128"/>
      <c r="R59" s="128"/>
      <c r="S59" s="129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25" t="s">
        <v>82</v>
      </c>
      <c r="E60" s="130"/>
      <c r="F60" s="126"/>
      <c r="G60" s="76" t="s">
        <v>77</v>
      </c>
      <c r="H60" s="123">
        <f>SUM(J29+M29+P29+S29)</f>
        <v>0</v>
      </c>
      <c r="I60" s="124"/>
      <c r="J60" s="125" t="s">
        <v>78</v>
      </c>
      <c r="K60" s="126"/>
      <c r="L60" s="123">
        <f>SUM(J37+M37+P37+S37)</f>
        <v>0</v>
      </c>
      <c r="M60" s="124"/>
      <c r="N60" s="78"/>
      <c r="O60" s="131" t="s">
        <v>83</v>
      </c>
      <c r="P60" s="132"/>
      <c r="Q60" s="132"/>
      <c r="R60" s="132"/>
      <c r="S60" s="133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35"/>
      <c r="Z60" s="36"/>
    </row>
    <row r="61" spans="2:26" x14ac:dyDescent="0.35">
      <c r="B61" s="34"/>
      <c r="C61" s="35"/>
      <c r="D61" s="113" t="s">
        <v>84</v>
      </c>
      <c r="E61" s="114"/>
      <c r="F61" s="115"/>
      <c r="G61" s="80" t="s">
        <v>77</v>
      </c>
      <c r="H61" s="116">
        <f>SUM(H58:I60)</f>
        <v>7</v>
      </c>
      <c r="I61" s="117"/>
      <c r="J61" s="118" t="s">
        <v>78</v>
      </c>
      <c r="K61" s="119"/>
      <c r="L61" s="116">
        <f>SUM(L58:M60)</f>
        <v>0</v>
      </c>
      <c r="M61" s="117"/>
      <c r="N61" s="78"/>
      <c r="O61" s="113" t="s">
        <v>84</v>
      </c>
      <c r="P61" s="114"/>
      <c r="Q61" s="114"/>
      <c r="R61" s="114"/>
      <c r="S61" s="115"/>
      <c r="T61" s="80" t="s">
        <v>77</v>
      </c>
      <c r="U61" s="81">
        <f>SUM(U58:U60)</f>
        <v>2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3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H57:I57"/>
    <mergeCell ref="L57:M57"/>
    <mergeCell ref="P57:Q57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1383" operator="containsText" text="x">
      <formula>NOT(ISERROR(SEARCH("x",G37)))</formula>
    </cfRule>
  </conditionalFormatting>
  <conditionalFormatting sqref="G57:H57 J57 G56">
    <cfRule type="containsText" priority="1382" operator="containsText" text="x">
      <formula>NOT(ISERROR(SEARCH("x",G56)))</formula>
    </cfRule>
  </conditionalFormatting>
  <conditionalFormatting sqref="X57:X58">
    <cfRule type="cellIs" dxfId="8629" priority="1376" operator="greaterThan">
      <formula>25000</formula>
    </cfRule>
    <cfRule type="cellIs" dxfId="8628" priority="1377" operator="equal">
      <formula>10000</formula>
    </cfRule>
    <cfRule type="cellIs" dxfId="8627" priority="1378" operator="lessThan">
      <formula>10000</formula>
    </cfRule>
    <cfRule type="cellIs" dxfId="8626" priority="1379" operator="greaterThan">
      <formula>10000</formula>
    </cfRule>
    <cfRule type="cellIs" dxfId="8625" priority="1380" operator="lessThan">
      <formula>25000</formula>
    </cfRule>
    <cfRule type="cellIs" dxfId="8624" priority="1381" operator="greaterThan">
      <formula>25000</formula>
    </cfRule>
  </conditionalFormatting>
  <conditionalFormatting sqref="G29:S29">
    <cfRule type="containsText" priority="1375" operator="containsText" text="x">
      <formula>NOT(ISERROR(SEARCH("x",G29)))</formula>
    </cfRule>
  </conditionalFormatting>
  <conditionalFormatting sqref="G50:H50 J50">
    <cfRule type="containsText" priority="1374" operator="containsText" text="x">
      <formula>NOT(ISERROR(SEARCH("x",G50)))</formula>
    </cfRule>
  </conditionalFormatting>
  <conditionalFormatting sqref="X50:Y50">
    <cfRule type="cellIs" dxfId="8623" priority="1372" operator="equal">
      <formula>10000</formula>
    </cfRule>
    <cfRule type="cellIs" dxfId="8622" priority="1373" operator="greaterThan">
      <formula>10000</formula>
    </cfRule>
  </conditionalFormatting>
  <conditionalFormatting sqref="X37">
    <cfRule type="cellIs" dxfId="8621" priority="1366" operator="equal">
      <formula>10000</formula>
    </cfRule>
    <cfRule type="cellIs" dxfId="8620" priority="1367" operator="lessThan">
      <formula>10000</formula>
    </cfRule>
    <cfRule type="cellIs" dxfId="8619" priority="1368" operator="greaterThan">
      <formula>10000</formula>
    </cfRule>
    <cfRule type="cellIs" dxfId="8618" priority="1369" operator="lessThan">
      <formula>25000</formula>
    </cfRule>
    <cfRule type="cellIs" dxfId="8617" priority="1370" operator="greaterThan">
      <formula>25000</formula>
    </cfRule>
    <cfRule type="cellIs" dxfId="8616" priority="1371" operator="greaterThan">
      <formula>25000</formula>
    </cfRule>
  </conditionalFormatting>
  <conditionalFormatting sqref="N56:P56">
    <cfRule type="cellIs" dxfId="8615" priority="1365" operator="equal">
      <formula>1</formula>
    </cfRule>
  </conditionalFormatting>
  <conditionalFormatting sqref="N56:P56">
    <cfRule type="cellIs" dxfId="8614" priority="1364" operator="equal">
      <formula>1</formula>
    </cfRule>
  </conditionalFormatting>
  <conditionalFormatting sqref="H56:J56">
    <cfRule type="cellIs" dxfId="8613" priority="1363" operator="equal">
      <formula>1</formula>
    </cfRule>
  </conditionalFormatting>
  <conditionalFormatting sqref="H56:J56">
    <cfRule type="cellIs" dxfId="8612" priority="1362" operator="equal">
      <formula>1</formula>
    </cfRule>
  </conditionalFormatting>
  <conditionalFormatting sqref="X50:Y50">
    <cfRule type="containsBlanks" dxfId="8611" priority="1360">
      <formula>LEN(TRIM(X50))=0</formula>
    </cfRule>
    <cfRule type="containsText" dxfId="8610" priority="1361" operator="containsText" text="En cours">
      <formula>NOT(ISERROR(SEARCH("En cours",X50)))</formula>
    </cfRule>
  </conditionalFormatting>
  <conditionalFormatting sqref="X56">
    <cfRule type="containsBlanks" dxfId="8609" priority="1358">
      <formula>LEN(TRIM(X56))=0</formula>
    </cfRule>
    <cfRule type="containsText" dxfId="8608" priority="1359" operator="containsText" text="En cours">
      <formula>NOT(ISERROR(SEARCH("En cours",X56)))</formula>
    </cfRule>
  </conditionalFormatting>
  <conditionalFormatting sqref="Y9:Y43 Y56:Y57 D29:X29 D37:X43 D56:X56 D50:Y50">
    <cfRule type="containsText" dxfId="8607" priority="1356" operator="containsText" text="2 match">
      <formula>NOT(ISERROR(SEARCH("2 match",D9)))</formula>
    </cfRule>
    <cfRule type="containsText" dxfId="8606" priority="1357" operator="containsText" text="1 facultative">
      <formula>NOT(ISERROR(SEARCH("1 facultative",D9)))</formula>
    </cfRule>
  </conditionalFormatting>
  <conditionalFormatting sqref="X56">
    <cfRule type="cellIs" dxfId="8605" priority="1352" operator="equal">
      <formula>10000</formula>
    </cfRule>
    <cfRule type="cellIs" dxfId="8604" priority="1353" operator="lessThan">
      <formula>10000</formula>
    </cfRule>
    <cfRule type="cellIs" dxfId="8603" priority="1354" operator="greaterThan">
      <formula>10000</formula>
    </cfRule>
    <cfRule type="cellIs" dxfId="8602" priority="1355" operator="lessThan">
      <formula>25000</formula>
    </cfRule>
  </conditionalFormatting>
  <conditionalFormatting sqref="X57">
    <cfRule type="cellIs" dxfId="8601" priority="1349" operator="equal">
      <formula>0.5</formula>
    </cfRule>
    <cfRule type="cellIs" priority="1350" operator="between">
      <formula>30</formula>
      <formula>50</formula>
    </cfRule>
    <cfRule type="cellIs" dxfId="8600" priority="1351" operator="greaterThan">
      <formula>0.5</formula>
    </cfRule>
  </conditionalFormatting>
  <conditionalFormatting sqref="N32:P36">
    <cfRule type="cellIs" dxfId="8599" priority="1348" operator="equal">
      <formula>1</formula>
    </cfRule>
  </conditionalFormatting>
  <conditionalFormatting sqref="N32:P36">
    <cfRule type="cellIs" dxfId="8598" priority="1347" operator="equal">
      <formula>1</formula>
    </cfRule>
  </conditionalFormatting>
  <conditionalFormatting sqref="N32:P36">
    <cfRule type="containsText" dxfId="8597" priority="1346" operator="containsText" text="3">
      <formula>NOT(ISERROR(SEARCH("3",N32)))</formula>
    </cfRule>
  </conditionalFormatting>
  <conditionalFormatting sqref="D32:G36 N32:P36 T32:T36 V32:V36">
    <cfRule type="containsText" dxfId="8596" priority="1344" operator="containsText" text="2 match">
      <formula>NOT(ISERROR(SEARCH("2 match",D32)))</formula>
    </cfRule>
    <cfRule type="containsText" dxfId="8595" priority="1345" operator="containsText" text="1 facultative">
      <formula>NOT(ISERROR(SEARCH("1 facultative",D32)))</formula>
    </cfRule>
  </conditionalFormatting>
  <conditionalFormatting sqref="N32:P36">
    <cfRule type="cellIs" dxfId="8594" priority="1341" operator="equal">
      <formula>1</formula>
    </cfRule>
  </conditionalFormatting>
  <conditionalFormatting sqref="N32:P36">
    <cfRule type="cellIs" dxfId="8593" priority="1343" operator="equal">
      <formula>1</formula>
    </cfRule>
  </conditionalFormatting>
  <conditionalFormatting sqref="N32:P36">
    <cfRule type="cellIs" dxfId="8592" priority="1342" operator="equal">
      <formula>1</formula>
    </cfRule>
  </conditionalFormatting>
  <conditionalFormatting sqref="N32:P36">
    <cfRule type="cellIs" dxfId="8591" priority="1340" operator="equal">
      <formula>1</formula>
    </cfRule>
  </conditionalFormatting>
  <conditionalFormatting sqref="N32:P36">
    <cfRule type="containsText" dxfId="8590" priority="1339" operator="containsText" text="3">
      <formula>NOT(ISERROR(SEARCH("3",N32)))</formula>
    </cfRule>
  </conditionalFormatting>
  <conditionalFormatting sqref="K32:K36">
    <cfRule type="cellIs" dxfId="8589" priority="1338" operator="equal">
      <formula>1</formula>
    </cfRule>
  </conditionalFormatting>
  <conditionalFormatting sqref="K32:K36">
    <cfRule type="cellIs" dxfId="8588" priority="1337" operator="equal">
      <formula>1</formula>
    </cfRule>
  </conditionalFormatting>
  <conditionalFormatting sqref="K32:K36">
    <cfRule type="containsText" dxfId="8587" priority="1336" operator="containsText" text="3">
      <formula>NOT(ISERROR(SEARCH("3",K32)))</formula>
    </cfRule>
  </conditionalFormatting>
  <conditionalFormatting sqref="K32:K36">
    <cfRule type="containsText" dxfId="8586" priority="1334" operator="containsText" text="2 match">
      <formula>NOT(ISERROR(SEARCH("2 match",K32)))</formula>
    </cfRule>
    <cfRule type="containsText" dxfId="8585" priority="1335" operator="containsText" text="1 facultative">
      <formula>NOT(ISERROR(SEARCH("1 facultative",K32)))</formula>
    </cfRule>
  </conditionalFormatting>
  <conditionalFormatting sqref="K32:K36">
    <cfRule type="cellIs" dxfId="8584" priority="1333" operator="equal">
      <formula>1</formula>
    </cfRule>
  </conditionalFormatting>
  <conditionalFormatting sqref="K32:K36">
    <cfRule type="cellIs" dxfId="8583" priority="1332" operator="equal">
      <formula>1</formula>
    </cfRule>
  </conditionalFormatting>
  <conditionalFormatting sqref="K32:K36">
    <cfRule type="cellIs" dxfId="8582" priority="1331" operator="equal">
      <formula>1</formula>
    </cfRule>
  </conditionalFormatting>
  <conditionalFormatting sqref="K32:K36">
    <cfRule type="cellIs" dxfId="8581" priority="1330" operator="equal">
      <formula>1</formula>
    </cfRule>
  </conditionalFormatting>
  <conditionalFormatting sqref="K32:K36">
    <cfRule type="containsText" dxfId="8580" priority="1329" operator="containsText" text="3">
      <formula>NOT(ISERROR(SEARCH("3",K32)))</formula>
    </cfRule>
  </conditionalFormatting>
  <conditionalFormatting sqref="Y44:Y49">
    <cfRule type="containsText" dxfId="8579" priority="1327" operator="containsText" text="non">
      <formula>NOT(ISERROR(SEARCH("non",Y44)))</formula>
    </cfRule>
    <cfRule type="containsText" dxfId="8578" priority="1328" operator="containsText" text="oui">
      <formula>NOT(ISERROR(SEARCH("oui",Y44)))</formula>
    </cfRule>
  </conditionalFormatting>
  <conditionalFormatting sqref="Y44:Y49">
    <cfRule type="containsText" dxfId="8577" priority="1320" operator="containsText" text="2 match">
      <formula>NOT(ISERROR(SEARCH("2 match",Y44)))</formula>
    </cfRule>
    <cfRule type="containsText" dxfId="8576" priority="1321" operator="containsText" text="1 facultative">
      <formula>NOT(ISERROR(SEARCH("1 facultative",Y44)))</formula>
    </cfRule>
  </conditionalFormatting>
  <conditionalFormatting sqref="Q51:S55">
    <cfRule type="cellIs" dxfId="8575" priority="1218" operator="equal">
      <formula>1</formula>
    </cfRule>
  </conditionalFormatting>
  <conditionalFormatting sqref="Q51">
    <cfRule type="cellIs" dxfId="8574" priority="1216" operator="equal">
      <formula>1</formula>
    </cfRule>
  </conditionalFormatting>
  <conditionalFormatting sqref="Q51">
    <cfRule type="cellIs" dxfId="8573" priority="1215" operator="equal">
      <formula>1</formula>
    </cfRule>
  </conditionalFormatting>
  <conditionalFormatting sqref="Q52:Q55">
    <cfRule type="cellIs" dxfId="8572" priority="1220" operator="equal">
      <formula>1</formula>
    </cfRule>
  </conditionalFormatting>
  <conditionalFormatting sqref="Q52:Q55">
    <cfRule type="cellIs" dxfId="8571" priority="1219" operator="equal">
      <formula>1</formula>
    </cfRule>
  </conditionalFormatting>
  <conditionalFormatting sqref="Q51:S55">
    <cfRule type="cellIs" dxfId="8570" priority="1217" operator="equal">
      <formula>1</formula>
    </cfRule>
  </conditionalFormatting>
  <conditionalFormatting sqref="Q51:S55">
    <cfRule type="containsText" dxfId="8569" priority="1214" operator="containsText" text="3">
      <formula>NOT(ISERROR(SEARCH("3",Q51)))</formula>
    </cfRule>
  </conditionalFormatting>
  <conditionalFormatting sqref="Y51:Y55">
    <cfRule type="containsText" dxfId="8568" priority="1306" operator="containsText" text="non">
      <formula>NOT(ISERROR(SEARCH("non",Y51)))</formula>
    </cfRule>
    <cfRule type="containsText" dxfId="8567" priority="1307" operator="containsText" text="oui">
      <formula>NOT(ISERROR(SEARCH("oui",Y51)))</formula>
    </cfRule>
  </conditionalFormatting>
  <conditionalFormatting sqref="I51:J55">
    <cfRule type="cellIs" dxfId="8566" priority="1305" operator="equal">
      <formula>1</formula>
    </cfRule>
  </conditionalFormatting>
  <conditionalFormatting sqref="N51:P55">
    <cfRule type="cellIs" dxfId="8565" priority="1304" operator="equal">
      <formula>1</formula>
    </cfRule>
  </conditionalFormatting>
  <conditionalFormatting sqref="I51:J55 N51:P55">
    <cfRule type="cellIs" dxfId="8564" priority="1303" operator="equal">
      <formula>1</formula>
    </cfRule>
  </conditionalFormatting>
  <conditionalFormatting sqref="H51:J55">
    <cfRule type="cellIs" dxfId="8563" priority="1302" operator="equal">
      <formula>1</formula>
    </cfRule>
  </conditionalFormatting>
  <conditionalFormatting sqref="H51:J55">
    <cfRule type="cellIs" dxfId="8562" priority="1301" operator="equal">
      <formula>1</formula>
    </cfRule>
  </conditionalFormatting>
  <conditionalFormatting sqref="H51:J55 N51:P55">
    <cfRule type="containsText" dxfId="8561" priority="1300" operator="containsText" text="3">
      <formula>NOT(ISERROR(SEARCH("3",H51)))</formula>
    </cfRule>
  </conditionalFormatting>
  <conditionalFormatting sqref="D51:J55 N51:P55 Y51:Y55 T51:V55">
    <cfRule type="containsText" dxfId="8560" priority="1298" operator="containsText" text="2 match">
      <formula>NOT(ISERROR(SEARCH("2 match",D51)))</formula>
    </cfRule>
    <cfRule type="containsText" dxfId="8559" priority="1299" operator="containsText" text="1 facultative">
      <formula>NOT(ISERROR(SEARCH("1 facultative",D51)))</formula>
    </cfRule>
  </conditionalFormatting>
  <conditionalFormatting sqref="I51:J55">
    <cfRule type="cellIs" dxfId="8558" priority="1297" operator="equal">
      <formula>1</formula>
    </cfRule>
  </conditionalFormatting>
  <conditionalFormatting sqref="I51:J55">
    <cfRule type="cellIs" dxfId="8557" priority="1296" operator="equal">
      <formula>1</formula>
    </cfRule>
  </conditionalFormatting>
  <conditionalFormatting sqref="H51:J55">
    <cfRule type="cellIs" dxfId="8556" priority="1295" operator="equal">
      <formula>1</formula>
    </cfRule>
  </conditionalFormatting>
  <conditionalFormatting sqref="H51:J55">
    <cfRule type="cellIs" dxfId="8555" priority="1294" operator="equal">
      <formula>1</formula>
    </cfRule>
  </conditionalFormatting>
  <conditionalFormatting sqref="H51:J55">
    <cfRule type="containsText" dxfId="8554" priority="1293" operator="containsText" text="3">
      <formula>NOT(ISERROR(SEARCH("3",H51)))</formula>
    </cfRule>
  </conditionalFormatting>
  <conditionalFormatting sqref="I51:J55">
    <cfRule type="cellIs" dxfId="8553" priority="1292" operator="equal">
      <formula>1</formula>
    </cfRule>
  </conditionalFormatting>
  <conditionalFormatting sqref="I51:J55">
    <cfRule type="cellIs" dxfId="8552" priority="1291" operator="equal">
      <formula>1</formula>
    </cfRule>
  </conditionalFormatting>
  <conditionalFormatting sqref="H51:J55">
    <cfRule type="cellIs" dxfId="8551" priority="1290" operator="equal">
      <formula>1</formula>
    </cfRule>
  </conditionalFormatting>
  <conditionalFormatting sqref="H51:J55">
    <cfRule type="cellIs" dxfId="8550" priority="1289" operator="equal">
      <formula>1</formula>
    </cfRule>
  </conditionalFormatting>
  <conditionalFormatting sqref="H51:J55">
    <cfRule type="containsText" dxfId="8549" priority="1288" operator="containsText" text="3">
      <formula>NOT(ISERROR(SEARCH("3",H51)))</formula>
    </cfRule>
  </conditionalFormatting>
  <conditionalFormatting sqref="I51:J55">
    <cfRule type="cellIs" dxfId="8548" priority="1287" operator="equal">
      <formula>1</formula>
    </cfRule>
  </conditionalFormatting>
  <conditionalFormatting sqref="I51:J55">
    <cfRule type="cellIs" dxfId="8547" priority="1286" operator="equal">
      <formula>1</formula>
    </cfRule>
  </conditionalFormatting>
  <conditionalFormatting sqref="H51:J55">
    <cfRule type="cellIs" dxfId="8546" priority="1285" operator="equal">
      <formula>1</formula>
    </cfRule>
  </conditionalFormatting>
  <conditionalFormatting sqref="H51:J55">
    <cfRule type="cellIs" dxfId="8545" priority="1284" operator="equal">
      <formula>1</formula>
    </cfRule>
  </conditionalFormatting>
  <conditionalFormatting sqref="H51:J55">
    <cfRule type="containsText" dxfId="8544" priority="1283" operator="containsText" text="3">
      <formula>NOT(ISERROR(SEARCH("3",H51)))</formula>
    </cfRule>
  </conditionalFormatting>
  <conditionalFormatting sqref="I51:J55">
    <cfRule type="cellIs" dxfId="8543" priority="1282" operator="equal">
      <formula>1</formula>
    </cfRule>
  </conditionalFormatting>
  <conditionalFormatting sqref="I51:J55">
    <cfRule type="cellIs" dxfId="8542" priority="1281" operator="equal">
      <formula>1</formula>
    </cfRule>
  </conditionalFormatting>
  <conditionalFormatting sqref="H51:J55">
    <cfRule type="cellIs" dxfId="8541" priority="1280" operator="equal">
      <formula>1</formula>
    </cfRule>
  </conditionalFormatting>
  <conditionalFormatting sqref="H51:J55">
    <cfRule type="cellIs" dxfId="8540" priority="1279" operator="equal">
      <formula>1</formula>
    </cfRule>
  </conditionalFormatting>
  <conditionalFormatting sqref="H51:J55">
    <cfRule type="containsText" dxfId="8539" priority="1278" operator="containsText" text="3">
      <formula>NOT(ISERROR(SEARCH("3",H51)))</formula>
    </cfRule>
  </conditionalFormatting>
  <conditionalFormatting sqref="I51:J55">
    <cfRule type="cellIs" dxfId="8538" priority="1277" operator="equal">
      <formula>1</formula>
    </cfRule>
  </conditionalFormatting>
  <conditionalFormatting sqref="I51:J55">
    <cfRule type="cellIs" dxfId="8537" priority="1276" operator="equal">
      <formula>1</formula>
    </cfRule>
  </conditionalFormatting>
  <conditionalFormatting sqref="H51:J55">
    <cfRule type="cellIs" dxfId="8536" priority="1275" operator="equal">
      <formula>1</formula>
    </cfRule>
  </conditionalFormatting>
  <conditionalFormatting sqref="H51:J55">
    <cfRule type="cellIs" dxfId="8535" priority="1274" operator="equal">
      <formula>1</formula>
    </cfRule>
  </conditionalFormatting>
  <conditionalFormatting sqref="H51:J55">
    <cfRule type="containsText" dxfId="8534" priority="1273" operator="containsText" text="3">
      <formula>NOT(ISERROR(SEARCH("3",H51)))</formula>
    </cfRule>
  </conditionalFormatting>
  <conditionalFormatting sqref="I51:J55">
    <cfRule type="cellIs" dxfId="8533" priority="1272" operator="equal">
      <formula>1</formula>
    </cfRule>
  </conditionalFormatting>
  <conditionalFormatting sqref="I51:J55">
    <cfRule type="cellIs" dxfId="8532" priority="1271" operator="equal">
      <formula>1</formula>
    </cfRule>
  </conditionalFormatting>
  <conditionalFormatting sqref="H51:J55">
    <cfRule type="cellIs" dxfId="8531" priority="1270" operator="equal">
      <formula>1</formula>
    </cfRule>
  </conditionalFormatting>
  <conditionalFormatting sqref="H51:J55">
    <cfRule type="cellIs" dxfId="8530" priority="1269" operator="equal">
      <formula>1</formula>
    </cfRule>
  </conditionalFormatting>
  <conditionalFormatting sqref="H51:J55">
    <cfRule type="containsText" dxfId="8529" priority="1268" operator="containsText" text="3">
      <formula>NOT(ISERROR(SEARCH("3",H51)))</formula>
    </cfRule>
  </conditionalFormatting>
  <conditionalFormatting sqref="I51:J55">
    <cfRule type="cellIs" dxfId="8528" priority="1267" operator="equal">
      <formula>1</formula>
    </cfRule>
  </conditionalFormatting>
  <conditionalFormatting sqref="I51:J55">
    <cfRule type="cellIs" dxfId="8527" priority="1266" operator="equal">
      <formula>1</formula>
    </cfRule>
  </conditionalFormatting>
  <conditionalFormatting sqref="H51:J55">
    <cfRule type="cellIs" dxfId="8526" priority="1265" operator="equal">
      <formula>1</formula>
    </cfRule>
  </conditionalFormatting>
  <conditionalFormatting sqref="H51:J55">
    <cfRule type="cellIs" dxfId="8525" priority="1264" operator="equal">
      <formula>1</formula>
    </cfRule>
  </conditionalFormatting>
  <conditionalFormatting sqref="H51:J55">
    <cfRule type="containsText" dxfId="8524" priority="1263" operator="containsText" text="3">
      <formula>NOT(ISERROR(SEARCH("3",H51)))</formula>
    </cfRule>
  </conditionalFormatting>
  <conditionalFormatting sqref="I51:J55">
    <cfRule type="cellIs" dxfId="8523" priority="1262" operator="equal">
      <formula>1</formula>
    </cfRule>
  </conditionalFormatting>
  <conditionalFormatting sqref="I51:J55">
    <cfRule type="cellIs" dxfId="8522" priority="1261" operator="equal">
      <formula>1</formula>
    </cfRule>
  </conditionalFormatting>
  <conditionalFormatting sqref="H51:J55">
    <cfRule type="cellIs" dxfId="8521" priority="1260" operator="equal">
      <formula>1</formula>
    </cfRule>
  </conditionalFormatting>
  <conditionalFormatting sqref="H51:J55">
    <cfRule type="cellIs" dxfId="8520" priority="1259" operator="equal">
      <formula>1</formula>
    </cfRule>
  </conditionalFormatting>
  <conditionalFormatting sqref="H51:J55">
    <cfRule type="containsText" dxfId="8519" priority="1258" operator="containsText" text="3">
      <formula>NOT(ISERROR(SEARCH("3",H51)))</formula>
    </cfRule>
  </conditionalFormatting>
  <conditionalFormatting sqref="I51:J55">
    <cfRule type="cellIs" dxfId="8518" priority="1257" operator="equal">
      <formula>1</formula>
    </cfRule>
  </conditionalFormatting>
  <conditionalFormatting sqref="I51:J55">
    <cfRule type="cellIs" dxfId="8517" priority="1256" operator="equal">
      <formula>1</formula>
    </cfRule>
  </conditionalFormatting>
  <conditionalFormatting sqref="H51:J55">
    <cfRule type="cellIs" dxfId="8516" priority="1255" operator="equal">
      <formula>1</formula>
    </cfRule>
  </conditionalFormatting>
  <conditionalFormatting sqref="H51:J55">
    <cfRule type="cellIs" dxfId="8515" priority="1254" operator="equal">
      <formula>1</formula>
    </cfRule>
  </conditionalFormatting>
  <conditionalFormatting sqref="H51:J55">
    <cfRule type="containsText" dxfId="8514" priority="1253" operator="containsText" text="3">
      <formula>NOT(ISERROR(SEARCH("3",H51)))</formula>
    </cfRule>
  </conditionalFormatting>
  <conditionalFormatting sqref="N51:P55">
    <cfRule type="cellIs" dxfId="8513" priority="1252" operator="equal">
      <formula>1</formula>
    </cfRule>
  </conditionalFormatting>
  <conditionalFormatting sqref="N51:P55">
    <cfRule type="cellIs" dxfId="8512" priority="1251" operator="equal">
      <formula>1</formula>
    </cfRule>
  </conditionalFormatting>
  <conditionalFormatting sqref="N51:P55">
    <cfRule type="containsText" dxfId="8511" priority="1250" operator="containsText" text="3">
      <formula>NOT(ISERROR(SEARCH("3",N51)))</formula>
    </cfRule>
  </conditionalFormatting>
  <conditionalFormatting sqref="N51:P55">
    <cfRule type="cellIs" dxfId="8510" priority="1249" operator="equal">
      <formula>1</formula>
    </cfRule>
  </conditionalFormatting>
  <conditionalFormatting sqref="N51:P55">
    <cfRule type="cellIs" dxfId="8509" priority="1248" operator="equal">
      <formula>1</formula>
    </cfRule>
  </conditionalFormatting>
  <conditionalFormatting sqref="N51:P55">
    <cfRule type="containsText" dxfId="8508" priority="1247" operator="containsText" text="3">
      <formula>NOT(ISERROR(SEARCH("3",N51)))</formula>
    </cfRule>
  </conditionalFormatting>
  <conditionalFormatting sqref="N51:P55">
    <cfRule type="cellIs" dxfId="8507" priority="1244" operator="equal">
      <formula>1</formula>
    </cfRule>
  </conditionalFormatting>
  <conditionalFormatting sqref="N51:P55">
    <cfRule type="cellIs" dxfId="8506" priority="1246" operator="equal">
      <formula>1</formula>
    </cfRule>
  </conditionalFormatting>
  <conditionalFormatting sqref="N51:P55">
    <cfRule type="cellIs" dxfId="8505" priority="1245" operator="equal">
      <formula>1</formula>
    </cfRule>
  </conditionalFormatting>
  <conditionalFormatting sqref="N51:P55">
    <cfRule type="cellIs" dxfId="8504" priority="1243" operator="equal">
      <formula>1</formula>
    </cfRule>
  </conditionalFormatting>
  <conditionalFormatting sqref="N51:P55">
    <cfRule type="containsText" dxfId="8503" priority="1242" operator="containsText" text="3">
      <formula>NOT(ISERROR(SEARCH("3",N51)))</formula>
    </cfRule>
  </conditionalFormatting>
  <conditionalFormatting sqref="Q30:S36">
    <cfRule type="cellIs" dxfId="8502" priority="1241" operator="equal">
      <formula>1</formula>
    </cfRule>
  </conditionalFormatting>
  <conditionalFormatting sqref="Q30:S36">
    <cfRule type="cellIs" dxfId="8501" priority="1238" operator="equal">
      <formula>1</formula>
    </cfRule>
  </conditionalFormatting>
  <conditionalFormatting sqref="Q32 Q30">
    <cfRule type="cellIs" dxfId="8500" priority="1236" operator="equal">
      <formula>1</formula>
    </cfRule>
  </conditionalFormatting>
  <conditionalFormatting sqref="Q33:Q36 Q31">
    <cfRule type="cellIs" dxfId="8499" priority="1240" operator="equal">
      <formula>1</formula>
    </cfRule>
  </conditionalFormatting>
  <conditionalFormatting sqref="Q33:Q36 Q31">
    <cfRule type="cellIs" dxfId="8498" priority="1239" operator="equal">
      <formula>1</formula>
    </cfRule>
  </conditionalFormatting>
  <conditionalFormatting sqref="Q30:S36">
    <cfRule type="cellIs" dxfId="8497" priority="1237" operator="equal">
      <formula>1</formula>
    </cfRule>
  </conditionalFormatting>
  <conditionalFormatting sqref="Q32 Q30">
    <cfRule type="cellIs" dxfId="8496" priority="1235" operator="equal">
      <formula>1</formula>
    </cfRule>
  </conditionalFormatting>
  <conditionalFormatting sqref="Q30:S36">
    <cfRule type="containsText" dxfId="8495" priority="1234" operator="containsText" text="3">
      <formula>NOT(ISERROR(SEARCH("3",Q30)))</formula>
    </cfRule>
  </conditionalFormatting>
  <conditionalFormatting sqref="Q30:S36">
    <cfRule type="containsText" dxfId="8494" priority="1232" operator="containsText" text="2 match">
      <formula>NOT(ISERROR(SEARCH("2 match",Q30)))</formula>
    </cfRule>
    <cfRule type="containsText" dxfId="8493" priority="1233" operator="containsText" text="1 facultative">
      <formula>NOT(ISERROR(SEARCH("1 facultative",Q30)))</formula>
    </cfRule>
  </conditionalFormatting>
  <conditionalFormatting sqref="H30:J36">
    <cfRule type="cellIs" dxfId="8492" priority="1137" operator="equal">
      <formula>1</formula>
    </cfRule>
  </conditionalFormatting>
  <conditionalFormatting sqref="Q51:S55">
    <cfRule type="cellIs" dxfId="8491" priority="1221" operator="equal">
      <formula>1</formula>
    </cfRule>
  </conditionalFormatting>
  <conditionalFormatting sqref="Q51:S55">
    <cfRule type="containsText" dxfId="8490" priority="1212" operator="containsText" text="2 match">
      <formula>NOT(ISERROR(SEARCH("2 match",Q51)))</formula>
    </cfRule>
    <cfRule type="containsText" dxfId="8489" priority="1213" operator="containsText" text="1 facultative">
      <formula>NOT(ISERROR(SEARCH("1 facultative",Q51)))</formula>
    </cfRule>
  </conditionalFormatting>
  <conditionalFormatting sqref="L30:M35">
    <cfRule type="cellIs" dxfId="8488" priority="1077" operator="equal">
      <formula>1</formula>
    </cfRule>
  </conditionalFormatting>
  <conditionalFormatting sqref="L30:M35">
    <cfRule type="cellIs" dxfId="8487" priority="1071" operator="equal">
      <formula>1</formula>
    </cfRule>
  </conditionalFormatting>
  <conditionalFormatting sqref="L30:M36">
    <cfRule type="cellIs" dxfId="8486" priority="1076" operator="equal">
      <formula>1</formula>
    </cfRule>
  </conditionalFormatting>
  <conditionalFormatting sqref="L30:M36">
    <cfRule type="cellIs" dxfId="8485" priority="1074" operator="equal">
      <formula>1</formula>
    </cfRule>
  </conditionalFormatting>
  <conditionalFormatting sqref="L30:M36">
    <cfRule type="cellIs" dxfId="8484" priority="1073" operator="equal">
      <formula>1</formula>
    </cfRule>
  </conditionalFormatting>
  <conditionalFormatting sqref="L30:M36">
    <cfRule type="cellIs" dxfId="8483" priority="1211" operator="equal">
      <formula>1</formula>
    </cfRule>
  </conditionalFormatting>
  <conditionalFormatting sqref="L30:M36">
    <cfRule type="cellIs" dxfId="8482" priority="1210" operator="equal">
      <formula>1</formula>
    </cfRule>
  </conditionalFormatting>
  <conditionalFormatting sqref="L30:M36">
    <cfRule type="cellIs" dxfId="8481" priority="1209" operator="equal">
      <formula>1</formula>
    </cfRule>
  </conditionalFormatting>
  <conditionalFormatting sqref="L30:M36">
    <cfRule type="cellIs" dxfId="8480" priority="1208" operator="equal">
      <formula>1</formula>
    </cfRule>
  </conditionalFormatting>
  <conditionalFormatting sqref="L30:M36">
    <cfRule type="cellIs" dxfId="8479" priority="1207" operator="equal">
      <formula>1</formula>
    </cfRule>
  </conditionalFormatting>
  <conditionalFormatting sqref="L30:M36">
    <cfRule type="cellIs" dxfId="8478" priority="1206" operator="equal">
      <formula>1</formula>
    </cfRule>
  </conditionalFormatting>
  <conditionalFormatting sqref="L30:M36">
    <cfRule type="containsText" dxfId="8477" priority="1205" operator="containsText" text="3">
      <formula>NOT(ISERROR(SEARCH("3",L30)))</formula>
    </cfRule>
  </conditionalFormatting>
  <conditionalFormatting sqref="L30:M36">
    <cfRule type="containsText" dxfId="8476" priority="1203" operator="containsText" text="2 match">
      <formula>NOT(ISERROR(SEARCH("2 match",L30)))</formula>
    </cfRule>
    <cfRule type="containsText" dxfId="8475" priority="1204" operator="containsText" text="1 facultative">
      <formula>NOT(ISERROR(SEARCH("1 facultative",L30)))</formula>
    </cfRule>
  </conditionalFormatting>
  <conditionalFormatting sqref="L30:M36">
    <cfRule type="cellIs" dxfId="8474" priority="1202" operator="equal">
      <formula>1</formula>
    </cfRule>
  </conditionalFormatting>
  <conditionalFormatting sqref="L30:M36">
    <cfRule type="cellIs" dxfId="8473" priority="1201" operator="equal">
      <formula>1</formula>
    </cfRule>
  </conditionalFormatting>
  <conditionalFormatting sqref="L30:M36">
    <cfRule type="cellIs" dxfId="8472" priority="1200" operator="equal">
      <formula>1</formula>
    </cfRule>
  </conditionalFormatting>
  <conditionalFormatting sqref="L30:M36">
    <cfRule type="cellIs" dxfId="8471" priority="1199" operator="equal">
      <formula>1</formula>
    </cfRule>
  </conditionalFormatting>
  <conditionalFormatting sqref="L30:M36">
    <cfRule type="cellIs" dxfId="8470" priority="1198" operator="equal">
      <formula>1</formula>
    </cfRule>
  </conditionalFormatting>
  <conditionalFormatting sqref="L30:M36">
    <cfRule type="cellIs" dxfId="8469" priority="1197" operator="equal">
      <formula>1</formula>
    </cfRule>
  </conditionalFormatting>
  <conditionalFormatting sqref="L30:M36">
    <cfRule type="containsText" dxfId="8468" priority="1196" operator="containsText" text="3">
      <formula>NOT(ISERROR(SEARCH("3",L30)))</formula>
    </cfRule>
  </conditionalFormatting>
  <conditionalFormatting sqref="X30:X36">
    <cfRule type="cellIs" dxfId="8467" priority="1193" operator="between">
      <formula>1</formula>
      <formula>10000000000</formula>
    </cfRule>
    <cfRule type="containsBlanks" dxfId="8466" priority="1194">
      <formula>LEN(TRIM(X30))=0</formula>
    </cfRule>
    <cfRule type="cellIs" dxfId="8465" priority="1195" operator="between">
      <formula>0</formula>
      <formula>0</formula>
    </cfRule>
  </conditionalFormatting>
  <conditionalFormatting sqref="K51:K55">
    <cfRule type="cellIs" dxfId="8464" priority="1166" operator="equal">
      <formula>1</formula>
    </cfRule>
  </conditionalFormatting>
  <conditionalFormatting sqref="K51:K55">
    <cfRule type="cellIs" dxfId="8463" priority="1165" operator="equal">
      <formula>1</formula>
    </cfRule>
  </conditionalFormatting>
  <conditionalFormatting sqref="K51:K55">
    <cfRule type="containsText" dxfId="8462" priority="1164" operator="containsText" text="3">
      <formula>NOT(ISERROR(SEARCH("3",K51)))</formula>
    </cfRule>
  </conditionalFormatting>
  <conditionalFormatting sqref="K51:K55">
    <cfRule type="containsText" dxfId="8461" priority="1162" operator="containsText" text="2 match">
      <formula>NOT(ISERROR(SEARCH("2 match",K51)))</formula>
    </cfRule>
    <cfRule type="containsText" dxfId="8460" priority="1163" operator="containsText" text="1 facultative">
      <formula>NOT(ISERROR(SEARCH("1 facultative",K51)))</formula>
    </cfRule>
  </conditionalFormatting>
  <conditionalFormatting sqref="K51:K55">
    <cfRule type="cellIs" dxfId="8459" priority="1161" operator="equal">
      <formula>1</formula>
    </cfRule>
  </conditionalFormatting>
  <conditionalFormatting sqref="K51:K55">
    <cfRule type="cellIs" dxfId="8458" priority="1160" operator="equal">
      <formula>1</formula>
    </cfRule>
  </conditionalFormatting>
  <conditionalFormatting sqref="K51:K55">
    <cfRule type="cellIs" dxfId="8457" priority="1159" operator="equal">
      <formula>1</formula>
    </cfRule>
  </conditionalFormatting>
  <conditionalFormatting sqref="K51:K55">
    <cfRule type="cellIs" dxfId="8456" priority="1158" operator="equal">
      <formula>1</formula>
    </cfRule>
  </conditionalFormatting>
  <conditionalFormatting sqref="K51:K55">
    <cfRule type="containsText" dxfId="8455" priority="1157" operator="containsText" text="3">
      <formula>NOT(ISERROR(SEARCH("3",K51)))</formula>
    </cfRule>
  </conditionalFormatting>
  <conditionalFormatting sqref="L51:M55">
    <cfRule type="cellIs" dxfId="8454" priority="1156" operator="equal">
      <formula>1</formula>
    </cfRule>
  </conditionalFormatting>
  <conditionalFormatting sqref="L51:M55">
    <cfRule type="cellIs" dxfId="8453" priority="1155" operator="equal">
      <formula>1</formula>
    </cfRule>
  </conditionalFormatting>
  <conditionalFormatting sqref="L51:M55">
    <cfRule type="cellIs" dxfId="8452" priority="1154" operator="equal">
      <formula>1</formula>
    </cfRule>
  </conditionalFormatting>
  <conditionalFormatting sqref="L51:M55">
    <cfRule type="cellIs" dxfId="8451" priority="1153" operator="equal">
      <formula>1</formula>
    </cfRule>
  </conditionalFormatting>
  <conditionalFormatting sqref="L51:M55">
    <cfRule type="cellIs" dxfId="8450" priority="1152" operator="equal">
      <formula>1</formula>
    </cfRule>
  </conditionalFormatting>
  <conditionalFormatting sqref="L51:M55">
    <cfRule type="cellIs" dxfId="8449" priority="1151" operator="equal">
      <formula>1</formula>
    </cfRule>
  </conditionalFormatting>
  <conditionalFormatting sqref="L51:M55">
    <cfRule type="containsText" dxfId="8448" priority="1150" operator="containsText" text="3">
      <formula>NOT(ISERROR(SEARCH("3",L51)))</formula>
    </cfRule>
  </conditionalFormatting>
  <conditionalFormatting sqref="L51:M55">
    <cfRule type="containsText" dxfId="8447" priority="1148" operator="containsText" text="2 match">
      <formula>NOT(ISERROR(SEARCH("2 match",L51)))</formula>
    </cfRule>
    <cfRule type="containsText" dxfId="8446" priority="1149" operator="containsText" text="1 facultative">
      <formula>NOT(ISERROR(SEARCH("1 facultative",L51)))</formula>
    </cfRule>
  </conditionalFormatting>
  <conditionalFormatting sqref="L51:M55">
    <cfRule type="cellIs" dxfId="8445" priority="1147" operator="equal">
      <formula>1</formula>
    </cfRule>
  </conditionalFormatting>
  <conditionalFormatting sqref="L51:M55">
    <cfRule type="cellIs" dxfId="8444" priority="1146" operator="equal">
      <formula>1</formula>
    </cfRule>
  </conditionalFormatting>
  <conditionalFormatting sqref="L51:M55">
    <cfRule type="cellIs" dxfId="8443" priority="1145" operator="equal">
      <formula>1</formula>
    </cfRule>
  </conditionalFormatting>
  <conditionalFormatting sqref="L51:M55">
    <cfRule type="cellIs" dxfId="8442" priority="1144" operator="equal">
      <formula>1</formula>
    </cfRule>
  </conditionalFormatting>
  <conditionalFormatting sqref="L51:M55">
    <cfRule type="cellIs" dxfId="8441" priority="1143" operator="equal">
      <formula>1</formula>
    </cfRule>
  </conditionalFormatting>
  <conditionalFormatting sqref="L51:M55">
    <cfRule type="cellIs" dxfId="8440" priority="1142" operator="equal">
      <formula>1</formula>
    </cfRule>
  </conditionalFormatting>
  <conditionalFormatting sqref="L51:M55">
    <cfRule type="containsText" dxfId="8439" priority="1141" operator="containsText" text="3">
      <formula>NOT(ISERROR(SEARCH("3",L51)))</formula>
    </cfRule>
  </conditionalFormatting>
  <conditionalFormatting sqref="I30:J36">
    <cfRule type="cellIs" dxfId="8438" priority="1128" operator="equal">
      <formula>1</formula>
    </cfRule>
  </conditionalFormatting>
  <conditionalFormatting sqref="H30:J36">
    <cfRule type="cellIs" dxfId="8437" priority="1126" operator="equal">
      <formula>1</formula>
    </cfRule>
  </conditionalFormatting>
  <conditionalFormatting sqref="I30:J36">
    <cfRule type="cellIs" dxfId="8436" priority="1123" operator="equal">
      <formula>1</formula>
    </cfRule>
  </conditionalFormatting>
  <conditionalFormatting sqref="I30:J36">
    <cfRule type="cellIs" dxfId="8435" priority="1127" operator="equal">
      <formula>1</formula>
    </cfRule>
  </conditionalFormatting>
  <conditionalFormatting sqref="H30:J36">
    <cfRule type="cellIs" dxfId="8434" priority="1125" operator="equal">
      <formula>1</formula>
    </cfRule>
  </conditionalFormatting>
  <conditionalFormatting sqref="I30:J36">
    <cfRule type="cellIs" dxfId="8433" priority="1140" operator="equal">
      <formula>1</formula>
    </cfRule>
  </conditionalFormatting>
  <conditionalFormatting sqref="I30:J36">
    <cfRule type="cellIs" dxfId="8432" priority="1139" operator="equal">
      <formula>1</formula>
    </cfRule>
  </conditionalFormatting>
  <conditionalFormatting sqref="H30:J36">
    <cfRule type="cellIs" dxfId="8431" priority="1138" operator="equal">
      <formula>1</formula>
    </cfRule>
  </conditionalFormatting>
  <conditionalFormatting sqref="H30:J36">
    <cfRule type="containsText" dxfId="8430" priority="1136" operator="containsText" text="3">
      <formula>NOT(ISERROR(SEARCH("3",H30)))</formula>
    </cfRule>
  </conditionalFormatting>
  <conditionalFormatting sqref="H30:J36">
    <cfRule type="containsText" dxfId="8429" priority="1134" operator="containsText" text="2 match">
      <formula>NOT(ISERROR(SEARCH("2 match",H30)))</formula>
    </cfRule>
    <cfRule type="containsText" dxfId="8428" priority="1135" operator="containsText" text="1 facultative">
      <formula>NOT(ISERROR(SEARCH("1 facultative",H30)))</formula>
    </cfRule>
  </conditionalFormatting>
  <conditionalFormatting sqref="I30:J36">
    <cfRule type="cellIs" dxfId="8427" priority="1133" operator="equal">
      <formula>1</formula>
    </cfRule>
  </conditionalFormatting>
  <conditionalFormatting sqref="I30:J36">
    <cfRule type="cellIs" dxfId="8426" priority="1132" operator="equal">
      <formula>1</formula>
    </cfRule>
  </conditionalFormatting>
  <conditionalFormatting sqref="H30:J36">
    <cfRule type="cellIs" dxfId="8425" priority="1131" operator="equal">
      <formula>1</formula>
    </cfRule>
  </conditionalFormatting>
  <conditionalFormatting sqref="H30:J36">
    <cfRule type="cellIs" dxfId="8424" priority="1130" operator="equal">
      <formula>1</formula>
    </cfRule>
  </conditionalFormatting>
  <conditionalFormatting sqref="H30:J36">
    <cfRule type="containsText" dxfId="8423" priority="1129" operator="containsText" text="3">
      <formula>NOT(ISERROR(SEARCH("3",H30)))</formula>
    </cfRule>
  </conditionalFormatting>
  <conditionalFormatting sqref="H30:J36">
    <cfRule type="containsText" dxfId="8422" priority="1124" operator="containsText" text="3">
      <formula>NOT(ISERROR(SEARCH("3",H30)))</formula>
    </cfRule>
  </conditionalFormatting>
  <conditionalFormatting sqref="H30:J36">
    <cfRule type="containsText" dxfId="8421" priority="1121" operator="containsText" text="Néant">
      <formula>NOT(ISERROR(SEARCH("Néant",H30)))</formula>
    </cfRule>
  </conditionalFormatting>
  <conditionalFormatting sqref="I30:J36">
    <cfRule type="cellIs" dxfId="8420" priority="1116" operator="equal">
      <formula>1</formula>
    </cfRule>
  </conditionalFormatting>
  <conditionalFormatting sqref="I30:J36">
    <cfRule type="cellIs" dxfId="8419" priority="1115" operator="equal">
      <formula>1</formula>
    </cfRule>
  </conditionalFormatting>
  <conditionalFormatting sqref="I30:J36">
    <cfRule type="cellIs" dxfId="8418" priority="1120" operator="equal">
      <formula>1</formula>
    </cfRule>
  </conditionalFormatting>
  <conditionalFormatting sqref="I30:J36">
    <cfRule type="cellIs" dxfId="8417" priority="1119" operator="equal">
      <formula>1</formula>
    </cfRule>
  </conditionalFormatting>
  <conditionalFormatting sqref="I30:J36">
    <cfRule type="cellIs" dxfId="8416" priority="1118" operator="equal">
      <formula>1</formula>
    </cfRule>
  </conditionalFormatting>
  <conditionalFormatting sqref="I30:J36">
    <cfRule type="cellIs" dxfId="8415" priority="1117" operator="equal">
      <formula>1</formula>
    </cfRule>
  </conditionalFormatting>
  <conditionalFormatting sqref="K32:M36 K29:M29 L30:M31">
    <cfRule type="containsText" dxfId="8414" priority="1088" operator="containsText" text="Néant">
      <formula>NOT(ISERROR(SEARCH("Néant",K29)))</formula>
    </cfRule>
  </conditionalFormatting>
  <conditionalFormatting sqref="L30:M35">
    <cfRule type="cellIs" dxfId="8413" priority="1087" operator="equal">
      <formula>1</formula>
    </cfRule>
  </conditionalFormatting>
  <conditionalFormatting sqref="L30:M35">
    <cfRule type="cellIs" dxfId="8412" priority="1086" operator="equal">
      <formula>1</formula>
    </cfRule>
  </conditionalFormatting>
  <conditionalFormatting sqref="L30:M36">
    <cfRule type="cellIs" dxfId="8411" priority="1085" operator="equal">
      <formula>1</formula>
    </cfRule>
  </conditionalFormatting>
  <conditionalFormatting sqref="L30:M36">
    <cfRule type="cellIs" dxfId="8410" priority="1084" operator="equal">
      <formula>1</formula>
    </cfRule>
  </conditionalFormatting>
  <conditionalFormatting sqref="L30:M36">
    <cfRule type="cellIs" dxfId="8409" priority="1083" operator="equal">
      <formula>1</formula>
    </cfRule>
  </conditionalFormatting>
  <conditionalFormatting sqref="L30:M36">
    <cfRule type="cellIs" dxfId="8408" priority="1082" operator="equal">
      <formula>1</formula>
    </cfRule>
  </conditionalFormatting>
  <conditionalFormatting sqref="L30:M36">
    <cfRule type="containsText" dxfId="8407" priority="1081" operator="containsText" text="3">
      <formula>NOT(ISERROR(SEARCH("3",L30)))</formula>
    </cfRule>
  </conditionalFormatting>
  <conditionalFormatting sqref="L30:M36">
    <cfRule type="containsText" dxfId="8406" priority="1079" operator="containsText" text="2 match">
      <formula>NOT(ISERROR(SEARCH("2 match",L30)))</formula>
    </cfRule>
    <cfRule type="containsText" dxfId="8405" priority="1080" operator="containsText" text="1 facultative">
      <formula>NOT(ISERROR(SEARCH("1 facultative",L30)))</formula>
    </cfRule>
  </conditionalFormatting>
  <conditionalFormatting sqref="L30:M35">
    <cfRule type="cellIs" dxfId="8404" priority="1078" operator="equal">
      <formula>1</formula>
    </cfRule>
  </conditionalFormatting>
  <conditionalFormatting sqref="L30:M36">
    <cfRule type="cellIs" dxfId="8403" priority="1075" operator="equal">
      <formula>1</formula>
    </cfRule>
  </conditionalFormatting>
  <conditionalFormatting sqref="L30:M36">
    <cfRule type="containsText" dxfId="8402" priority="1072" operator="containsText" text="3">
      <formula>NOT(ISERROR(SEARCH("3",L30)))</formula>
    </cfRule>
  </conditionalFormatting>
  <conditionalFormatting sqref="L30:M35">
    <cfRule type="cellIs" dxfId="8401" priority="1070" operator="equal">
      <formula>1</formula>
    </cfRule>
  </conditionalFormatting>
  <conditionalFormatting sqref="L30:M36">
    <cfRule type="cellIs" dxfId="8400" priority="1069" operator="equal">
      <formula>1</formula>
    </cfRule>
  </conditionalFormatting>
  <conditionalFormatting sqref="L30:M36">
    <cfRule type="cellIs" dxfId="8399" priority="1068" operator="equal">
      <formula>1</formula>
    </cfRule>
  </conditionalFormatting>
  <conditionalFormatting sqref="L30:M36">
    <cfRule type="cellIs" dxfId="8398" priority="1067" operator="equal">
      <formula>1</formula>
    </cfRule>
  </conditionalFormatting>
  <conditionalFormatting sqref="L30:M36">
    <cfRule type="cellIs" dxfId="8397" priority="1066" operator="equal">
      <formula>1</formula>
    </cfRule>
  </conditionalFormatting>
  <conditionalFormatting sqref="L30:M36">
    <cfRule type="containsText" dxfId="8396" priority="1065" operator="containsText" text="3">
      <formula>NOT(ISERROR(SEARCH("3",L30)))</formula>
    </cfRule>
  </conditionalFormatting>
  <conditionalFormatting sqref="L30:M36">
    <cfRule type="containsText" dxfId="8395" priority="1063" operator="containsText" text="2 match">
      <formula>NOT(ISERROR(SEARCH("2 match",L30)))</formula>
    </cfRule>
    <cfRule type="containsText" dxfId="8394" priority="1064" operator="containsText" text="1 facultative">
      <formula>NOT(ISERROR(SEARCH("1 facultative",L30)))</formula>
    </cfRule>
  </conditionalFormatting>
  <conditionalFormatting sqref="L30:M35">
    <cfRule type="cellIs" dxfId="8393" priority="1062" operator="equal">
      <formula>1</formula>
    </cfRule>
  </conditionalFormatting>
  <conditionalFormatting sqref="L30:M35">
    <cfRule type="cellIs" dxfId="8392" priority="1061" operator="equal">
      <formula>1</formula>
    </cfRule>
  </conditionalFormatting>
  <conditionalFormatting sqref="L30:M36">
    <cfRule type="cellIs" dxfId="8391" priority="1060" operator="equal">
      <formula>1</formula>
    </cfRule>
  </conditionalFormatting>
  <conditionalFormatting sqref="L30:M36">
    <cfRule type="cellIs" dxfId="8390" priority="1059" operator="equal">
      <formula>1</formula>
    </cfRule>
  </conditionalFormatting>
  <conditionalFormatting sqref="L30:M36">
    <cfRule type="cellIs" dxfId="8389" priority="1058" operator="equal">
      <formula>1</formula>
    </cfRule>
  </conditionalFormatting>
  <conditionalFormatting sqref="L30:M36">
    <cfRule type="cellIs" dxfId="8388" priority="1057" operator="equal">
      <formula>1</formula>
    </cfRule>
  </conditionalFormatting>
  <conditionalFormatting sqref="L30:M36">
    <cfRule type="containsText" dxfId="8387" priority="1056" operator="containsText" text="3">
      <formula>NOT(ISERROR(SEARCH("3",L30)))</formula>
    </cfRule>
  </conditionalFormatting>
  <conditionalFormatting sqref="K30">
    <cfRule type="cellIs" dxfId="8386" priority="1053" operator="equal">
      <formula>1</formula>
    </cfRule>
  </conditionalFormatting>
  <conditionalFormatting sqref="N30:P30">
    <cfRule type="cellIs" dxfId="8385" priority="1054" operator="equal">
      <formula>1</formula>
    </cfRule>
  </conditionalFormatting>
  <conditionalFormatting sqref="K30">
    <cfRule type="containsText" dxfId="8384" priority="1046" operator="containsText" text="Néant">
      <formula>NOT(ISERROR(SEARCH("Néant",K30)))</formula>
    </cfRule>
  </conditionalFormatting>
  <conditionalFormatting sqref="G30">
    <cfRule type="cellIs" dxfId="8383" priority="1055" operator="lessThan">
      <formula>1</formula>
    </cfRule>
  </conditionalFormatting>
  <conditionalFormatting sqref="N30:P30">
    <cfRule type="cellIs" dxfId="8382" priority="1052" operator="equal">
      <formula>1</formula>
    </cfRule>
  </conditionalFormatting>
  <conditionalFormatting sqref="K30">
    <cfRule type="cellIs" dxfId="8381" priority="1051" operator="equal">
      <formula>1</formula>
    </cfRule>
  </conditionalFormatting>
  <conditionalFormatting sqref="K30 N30:P30">
    <cfRule type="containsText" dxfId="8380" priority="1050" operator="containsText" text="3">
      <formula>NOT(ISERROR(SEARCH("3",K30)))</formula>
    </cfRule>
  </conditionalFormatting>
  <conditionalFormatting sqref="K30 N30:P30">
    <cfRule type="containsText" dxfId="8379" priority="1048" operator="containsText" text="2 match">
      <formula>NOT(ISERROR(SEARCH("2 match",K30)))</formula>
    </cfRule>
    <cfRule type="containsText" dxfId="8378" priority="1049" operator="containsText" text="1 facultative">
      <formula>NOT(ISERROR(SEARCH("1 facultative",K30)))</formula>
    </cfRule>
  </conditionalFormatting>
  <conditionalFormatting sqref="K30 N30:P30">
    <cfRule type="containsText" dxfId="8377" priority="1047" operator="containsText" text="Néant">
      <formula>NOT(ISERROR(SEARCH("Néant",K30)))</formula>
    </cfRule>
  </conditionalFormatting>
  <conditionalFormatting sqref="K30">
    <cfRule type="containsText" dxfId="8376" priority="1045" operator="containsText" text="Néant">
      <formula>NOT(ISERROR(SEARCH("Néant",K30)))</formula>
    </cfRule>
  </conditionalFormatting>
  <conditionalFormatting sqref="N31:P31">
    <cfRule type="cellIs" dxfId="8375" priority="1044" operator="equal">
      <formula>1</formula>
    </cfRule>
  </conditionalFormatting>
  <conditionalFormatting sqref="N31:P31">
    <cfRule type="cellIs" dxfId="8374" priority="1043" operator="equal">
      <formula>1</formula>
    </cfRule>
  </conditionalFormatting>
  <conditionalFormatting sqref="K31">
    <cfRule type="cellIs" dxfId="8373" priority="1024" operator="equal">
      <formula>1</formula>
    </cfRule>
  </conditionalFormatting>
  <conditionalFormatting sqref="K31">
    <cfRule type="cellIs" dxfId="8372" priority="1026" operator="equal">
      <formula>1</formula>
    </cfRule>
  </conditionalFormatting>
  <conditionalFormatting sqref="K31">
    <cfRule type="cellIs" dxfId="8371" priority="1025" operator="equal">
      <formula>1</formula>
    </cfRule>
  </conditionalFormatting>
  <conditionalFormatting sqref="K31">
    <cfRule type="cellIs" dxfId="8370" priority="1023" operator="equal">
      <formula>1</formula>
    </cfRule>
  </conditionalFormatting>
  <conditionalFormatting sqref="K31">
    <cfRule type="containsText" dxfId="8369" priority="1022" operator="containsText" text="3">
      <formula>NOT(ISERROR(SEARCH("3",K31)))</formula>
    </cfRule>
  </conditionalFormatting>
  <conditionalFormatting sqref="N31:P31">
    <cfRule type="containsText" dxfId="8368" priority="1042" operator="containsText" text="3">
      <formula>NOT(ISERROR(SEARCH("3",N31)))</formula>
    </cfRule>
  </conditionalFormatting>
  <conditionalFormatting sqref="N31:P31">
    <cfRule type="cellIs" dxfId="8367" priority="1039" operator="equal">
      <formula>1</formula>
    </cfRule>
  </conditionalFormatting>
  <conditionalFormatting sqref="N31:P31">
    <cfRule type="cellIs" dxfId="8366" priority="1038" operator="equal">
      <formula>1</formula>
    </cfRule>
  </conditionalFormatting>
  <conditionalFormatting sqref="N31:P31">
    <cfRule type="containsText" dxfId="8365" priority="1037" operator="containsText" text="3">
      <formula>NOT(ISERROR(SEARCH("3",N31)))</formula>
    </cfRule>
  </conditionalFormatting>
  <conditionalFormatting sqref="N31:P31">
    <cfRule type="cellIs" dxfId="8364" priority="1034" operator="equal">
      <formula>1</formula>
    </cfRule>
  </conditionalFormatting>
  <conditionalFormatting sqref="N31:P31">
    <cfRule type="cellIs" dxfId="8363" priority="1033" operator="equal">
      <formula>1</formula>
    </cfRule>
  </conditionalFormatting>
  <conditionalFormatting sqref="K31">
    <cfRule type="cellIs" dxfId="8362" priority="1031" operator="equal">
      <formula>1</formula>
    </cfRule>
  </conditionalFormatting>
  <conditionalFormatting sqref="D31:E31 N31:P31 T31 G31 V31">
    <cfRule type="containsText" dxfId="8361" priority="1040" operator="containsText" text="2 match">
      <formula>NOT(ISERROR(SEARCH("2 match",D31)))</formula>
    </cfRule>
    <cfRule type="containsText" dxfId="8360" priority="1041" operator="containsText" text="1 facultative">
      <formula>NOT(ISERROR(SEARCH("1 facultative",D31)))</formula>
    </cfRule>
  </conditionalFormatting>
  <conditionalFormatting sqref="N31:P31">
    <cfRule type="cellIs" dxfId="8359" priority="1036" operator="equal">
      <formula>1</formula>
    </cfRule>
  </conditionalFormatting>
  <conditionalFormatting sqref="N31:P31">
    <cfRule type="cellIs" dxfId="8358" priority="1035" operator="equal">
      <formula>1</formula>
    </cfRule>
  </conditionalFormatting>
  <conditionalFormatting sqref="N31:P31">
    <cfRule type="containsText" dxfId="8357" priority="1032" operator="containsText" text="3">
      <formula>NOT(ISERROR(SEARCH("3",N31)))</formula>
    </cfRule>
  </conditionalFormatting>
  <conditionalFormatting sqref="K31">
    <cfRule type="containsText" dxfId="8356" priority="1027" operator="containsText" text="2 match">
      <formula>NOT(ISERROR(SEARCH("2 match",K31)))</formula>
    </cfRule>
    <cfRule type="containsText" dxfId="8355" priority="1028" operator="containsText" text="1 facultative">
      <formula>NOT(ISERROR(SEARCH("1 facultative",K31)))</formula>
    </cfRule>
  </conditionalFormatting>
  <conditionalFormatting sqref="K31">
    <cfRule type="cellIs" dxfId="8354" priority="1030" operator="equal">
      <formula>1</formula>
    </cfRule>
  </conditionalFormatting>
  <conditionalFormatting sqref="K31">
    <cfRule type="containsText" dxfId="8353" priority="1029" operator="containsText" text="3">
      <formula>NOT(ISERROR(SEARCH("3",K31)))</formula>
    </cfRule>
  </conditionalFormatting>
  <conditionalFormatting sqref="H37:S37">
    <cfRule type="containsText" priority="1021" operator="containsText" text="x">
      <formula>NOT(ISERROR(SEARCH("x",H37)))</formula>
    </cfRule>
  </conditionalFormatting>
  <conditionalFormatting sqref="K37:M37">
    <cfRule type="containsText" dxfId="8352" priority="1020" operator="containsText" text="Néant">
      <formula>NOT(ISERROR(SEARCH("Néant",K37)))</formula>
    </cfRule>
  </conditionalFormatting>
  <conditionalFormatting sqref="H50:S50">
    <cfRule type="containsText" priority="1019" operator="containsText" text="x">
      <formula>NOT(ISERROR(SEARCH("x",H50)))</formula>
    </cfRule>
  </conditionalFormatting>
  <conditionalFormatting sqref="H50:S50">
    <cfRule type="containsText" priority="1018" operator="containsText" text="x">
      <formula>NOT(ISERROR(SEARCH("x",H50)))</formula>
    </cfRule>
  </conditionalFormatting>
  <conditionalFormatting sqref="K50:M50">
    <cfRule type="containsText" dxfId="8351" priority="1017" operator="containsText" text="Néant">
      <formula>NOT(ISERROR(SEARCH("Néant",K50)))</formula>
    </cfRule>
  </conditionalFormatting>
  <conditionalFormatting sqref="H56:S56">
    <cfRule type="containsText" priority="1016" operator="containsText" text="x">
      <formula>NOT(ISERROR(SEARCH("x",H56)))</formula>
    </cfRule>
  </conditionalFormatting>
  <conditionalFormatting sqref="H56:S56">
    <cfRule type="containsText" priority="1015" operator="containsText" text="x">
      <formula>NOT(ISERROR(SEARCH("x",H56)))</formula>
    </cfRule>
  </conditionalFormatting>
  <conditionalFormatting sqref="K56:M56">
    <cfRule type="containsText" dxfId="8350" priority="1014" operator="containsText" text="Néant">
      <formula>NOT(ISERROR(SEARCH("Néant",K56)))</formula>
    </cfRule>
  </conditionalFormatting>
  <conditionalFormatting sqref="X51:X55">
    <cfRule type="cellIs" dxfId="8349" priority="1003" operator="between">
      <formula>1</formula>
      <formula>10000000000</formula>
    </cfRule>
    <cfRule type="containsBlanks" dxfId="8348" priority="1004">
      <formula>LEN(TRIM(X51))=0</formula>
    </cfRule>
    <cfRule type="cellIs" dxfId="8347" priority="1005" operator="between">
      <formula>0</formula>
      <formula>0</formula>
    </cfRule>
  </conditionalFormatting>
  <conditionalFormatting sqref="W30:W36">
    <cfRule type="containsText" dxfId="8346" priority="997" operator="containsText" text="Signé partie">
      <formula>NOT(ISERROR(SEARCH("Signé partie",W30)))</formula>
    </cfRule>
    <cfRule type="containsText" dxfId="8345" priority="998" operator="containsText" text="Reporté">
      <formula>NOT(ISERROR(SEARCH("Reporté",W30)))</formula>
    </cfRule>
    <cfRule type="containsText" dxfId="8344" priority="999" operator="containsText" text="Abandon">
      <formula>NOT(ISERROR(SEARCH("Abandon",W30)))</formula>
    </cfRule>
    <cfRule type="containsText" dxfId="8343" priority="1000" operator="containsText" text="Signé 100%">
      <formula>NOT(ISERROR(SEARCH("Signé 100%",W30)))</formula>
    </cfRule>
    <cfRule type="containsBlanks" dxfId="8342" priority="1001">
      <formula>LEN(TRIM(W30))=0</formula>
    </cfRule>
    <cfRule type="containsText" dxfId="8341" priority="1002" operator="containsText" text="En cours">
      <formula>NOT(ISERROR(SEARCH("En cours",W30)))</formula>
    </cfRule>
  </conditionalFormatting>
  <conditionalFormatting sqref="W51:W55">
    <cfRule type="containsText" dxfId="8340" priority="991" operator="containsText" text="Signé partie">
      <formula>NOT(ISERROR(SEARCH("Signé partie",W51)))</formula>
    </cfRule>
    <cfRule type="containsText" dxfId="8339" priority="992" operator="containsText" text="Reporté">
      <formula>NOT(ISERROR(SEARCH("Reporté",W51)))</formula>
    </cfRule>
    <cfRule type="containsText" dxfId="8338" priority="993" operator="containsText" text="Abandon">
      <formula>NOT(ISERROR(SEARCH("Abandon",W51)))</formula>
    </cfRule>
    <cfRule type="containsText" dxfId="8337" priority="994" operator="containsText" text="Signé 100%">
      <formula>NOT(ISERROR(SEARCH("Signé 100%",W51)))</formula>
    </cfRule>
    <cfRule type="containsBlanks" dxfId="8336" priority="995">
      <formula>LEN(TRIM(W51))=0</formula>
    </cfRule>
    <cfRule type="containsText" dxfId="8335" priority="996" operator="containsText" text="En cours">
      <formula>NOT(ISERROR(SEARCH("En cours",W51)))</formula>
    </cfRule>
  </conditionalFormatting>
  <conditionalFormatting sqref="R44:S49">
    <cfRule type="cellIs" dxfId="8288" priority="319" operator="equal">
      <formula>1</formula>
    </cfRule>
  </conditionalFormatting>
  <conditionalFormatting sqref="R44:S49">
    <cfRule type="cellIs" dxfId="8287" priority="318" operator="equal">
      <formula>1</formula>
    </cfRule>
  </conditionalFormatting>
  <conditionalFormatting sqref="I45:J49 J44">
    <cfRule type="cellIs" dxfId="8286" priority="334" operator="equal">
      <formula>1</formula>
    </cfRule>
  </conditionalFormatting>
  <conditionalFormatting sqref="N44:P44">
    <cfRule type="cellIs" dxfId="8285" priority="389" operator="equal">
      <formula>1</formula>
    </cfRule>
  </conditionalFormatting>
  <conditionalFormatting sqref="N44:P44">
    <cfRule type="cellIs" dxfId="8284" priority="388" operator="equal">
      <formula>1</formula>
    </cfRule>
  </conditionalFormatting>
  <conditionalFormatting sqref="N45:P49">
    <cfRule type="cellIs" dxfId="8283" priority="391" operator="equal">
      <formula>1</formula>
    </cfRule>
  </conditionalFormatting>
  <conditionalFormatting sqref="N45:P49">
    <cfRule type="cellIs" dxfId="8282" priority="390" operator="equal">
      <formula>1</formula>
    </cfRule>
  </conditionalFormatting>
  <conditionalFormatting sqref="N44:P49">
    <cfRule type="containsText" dxfId="8281" priority="387" operator="containsText" text="3">
      <formula>NOT(ISERROR(SEARCH("3",N44)))</formula>
    </cfRule>
  </conditionalFormatting>
  <conditionalFormatting sqref="D44:E49 N44:P49 T44:V49 G44:G49">
    <cfRule type="containsText" dxfId="8280" priority="385" operator="containsText" text="2 match">
      <formula>NOT(ISERROR(SEARCH("2 match",D44)))</formula>
    </cfRule>
    <cfRule type="containsText" dxfId="8279" priority="386" operator="containsText" text="1 facultative">
      <formula>NOT(ISERROR(SEARCH("1 facultative",D44)))</formula>
    </cfRule>
  </conditionalFormatting>
  <conditionalFormatting sqref="N44:P44">
    <cfRule type="cellIs" dxfId="8278" priority="382" operator="equal">
      <formula>1</formula>
    </cfRule>
  </conditionalFormatting>
  <conditionalFormatting sqref="N44:P44">
    <cfRule type="cellIs" dxfId="8277" priority="381" operator="equal">
      <formula>1</formula>
    </cfRule>
  </conditionalFormatting>
  <conditionalFormatting sqref="N45:P49">
    <cfRule type="cellIs" dxfId="8276" priority="384" operator="equal">
      <formula>1</formula>
    </cfRule>
  </conditionalFormatting>
  <conditionalFormatting sqref="N45:P49">
    <cfRule type="cellIs" dxfId="8275" priority="383" operator="equal">
      <formula>1</formula>
    </cfRule>
  </conditionalFormatting>
  <conditionalFormatting sqref="N44:P49">
    <cfRule type="containsText" dxfId="8274" priority="380" operator="containsText" text="3">
      <formula>NOT(ISERROR(SEARCH("3",N44)))</formula>
    </cfRule>
  </conditionalFormatting>
  <conditionalFormatting sqref="N44:P49">
    <cfRule type="cellIs" dxfId="8273" priority="377" operator="equal">
      <formula>1</formula>
    </cfRule>
  </conditionalFormatting>
  <conditionalFormatting sqref="N44:P44">
    <cfRule type="cellIs" dxfId="8272" priority="375" operator="equal">
      <formula>1</formula>
    </cfRule>
  </conditionalFormatting>
  <conditionalFormatting sqref="N44:P44">
    <cfRule type="cellIs" dxfId="8271" priority="374" operator="equal">
      <formula>1</formula>
    </cfRule>
  </conditionalFormatting>
  <conditionalFormatting sqref="N45:P49">
    <cfRule type="cellIs" dxfId="8270" priority="379" operator="equal">
      <formula>1</formula>
    </cfRule>
  </conditionalFormatting>
  <conditionalFormatting sqref="N45:P49">
    <cfRule type="cellIs" dxfId="8269" priority="378" operator="equal">
      <formula>1</formula>
    </cfRule>
  </conditionalFormatting>
  <conditionalFormatting sqref="N44:P49">
    <cfRule type="cellIs" dxfId="8268" priority="376" operator="equal">
      <formula>1</formula>
    </cfRule>
  </conditionalFormatting>
  <conditionalFormatting sqref="N44:P49">
    <cfRule type="containsText" dxfId="8267" priority="373" operator="containsText" text="3">
      <formula>NOT(ISERROR(SEARCH("3",N44)))</formula>
    </cfRule>
  </conditionalFormatting>
  <conditionalFormatting sqref="K44:K49">
    <cfRule type="containsText" dxfId="8266" priority="368" operator="containsText" text="2 match">
      <formula>NOT(ISERROR(SEARCH("2 match",K44)))</formula>
    </cfRule>
    <cfRule type="containsText" dxfId="8265" priority="369" operator="containsText" text="1 facultative">
      <formula>NOT(ISERROR(SEARCH("1 facultative",K44)))</formula>
    </cfRule>
  </conditionalFormatting>
  <conditionalFormatting sqref="L44:M49">
    <cfRule type="cellIs" dxfId="8264" priority="362" operator="equal">
      <formula>1</formula>
    </cfRule>
  </conditionalFormatting>
  <conditionalFormatting sqref="L44:M49">
    <cfRule type="cellIs" dxfId="8263" priority="361" operator="equal">
      <formula>1</formula>
    </cfRule>
  </conditionalFormatting>
  <conditionalFormatting sqref="K44:K49">
    <cfRule type="cellIs" dxfId="8262" priority="372" operator="equal">
      <formula>1</formula>
    </cfRule>
  </conditionalFormatting>
  <conditionalFormatting sqref="K44:K49">
    <cfRule type="cellIs" dxfId="8261" priority="371" operator="equal">
      <formula>1</formula>
    </cfRule>
  </conditionalFormatting>
  <conditionalFormatting sqref="K44:K49">
    <cfRule type="containsText" dxfId="8260" priority="370" operator="containsText" text="3">
      <formula>NOT(ISERROR(SEARCH("3",K44)))</formula>
    </cfRule>
  </conditionalFormatting>
  <conditionalFormatting sqref="K44:K49">
    <cfRule type="cellIs" dxfId="8259" priority="367" operator="equal">
      <formula>1</formula>
    </cfRule>
  </conditionalFormatting>
  <conditionalFormatting sqref="K44:K49">
    <cfRule type="cellIs" dxfId="8258" priority="366" operator="equal">
      <formula>1</formula>
    </cfRule>
  </conditionalFormatting>
  <conditionalFormatting sqref="K44:K49">
    <cfRule type="cellIs" dxfId="8257" priority="365" operator="equal">
      <formula>1</formula>
    </cfRule>
  </conditionalFormatting>
  <conditionalFormatting sqref="K44:K49">
    <cfRule type="cellIs" dxfId="8256" priority="364" operator="equal">
      <formula>1</formula>
    </cfRule>
  </conditionalFormatting>
  <conditionalFormatting sqref="K44:K49">
    <cfRule type="containsText" dxfId="8255" priority="363" operator="containsText" text="3">
      <formula>NOT(ISERROR(SEARCH("3",K44)))</formula>
    </cfRule>
  </conditionalFormatting>
  <conditionalFormatting sqref="L44:M49">
    <cfRule type="cellIs" dxfId="8254" priority="360" operator="equal">
      <formula>1</formula>
    </cfRule>
  </conditionalFormatting>
  <conditionalFormatting sqref="L44:M49">
    <cfRule type="cellIs" dxfId="8253" priority="359" operator="equal">
      <formula>1</formula>
    </cfRule>
  </conditionalFormatting>
  <conditionalFormatting sqref="L44:M49">
    <cfRule type="cellIs" dxfId="8252" priority="358" operator="equal">
      <formula>1</formula>
    </cfRule>
  </conditionalFormatting>
  <conditionalFormatting sqref="L44:M49">
    <cfRule type="cellIs" dxfId="8251" priority="357" operator="equal">
      <formula>1</formula>
    </cfRule>
  </conditionalFormatting>
  <conditionalFormatting sqref="L44:M49">
    <cfRule type="containsText" dxfId="8250" priority="356" operator="containsText" text="3">
      <formula>NOT(ISERROR(SEARCH("3",L44)))</formula>
    </cfRule>
  </conditionalFormatting>
  <conditionalFormatting sqref="L44:M49">
    <cfRule type="containsText" dxfId="8249" priority="354" operator="containsText" text="2 match">
      <formula>NOT(ISERROR(SEARCH("2 match",L44)))</formula>
    </cfRule>
    <cfRule type="containsText" dxfId="8248" priority="355" operator="containsText" text="1 facultative">
      <formula>NOT(ISERROR(SEARCH("1 facultative",L44)))</formula>
    </cfRule>
  </conditionalFormatting>
  <conditionalFormatting sqref="L44:M49">
    <cfRule type="cellIs" dxfId="8247" priority="353" operator="equal">
      <formula>1</formula>
    </cfRule>
  </conditionalFormatting>
  <conditionalFormatting sqref="L44:M49">
    <cfRule type="cellIs" dxfId="8246" priority="352" operator="equal">
      <formula>1</formula>
    </cfRule>
  </conditionalFormatting>
  <conditionalFormatting sqref="L44:M49">
    <cfRule type="cellIs" dxfId="8245" priority="351" operator="equal">
      <formula>1</formula>
    </cfRule>
  </conditionalFormatting>
  <conditionalFormatting sqref="L44:M49">
    <cfRule type="cellIs" dxfId="8244" priority="350" operator="equal">
      <formula>1</formula>
    </cfRule>
  </conditionalFormatting>
  <conditionalFormatting sqref="L44:M49">
    <cfRule type="cellIs" dxfId="8243" priority="349" operator="equal">
      <formula>1</formula>
    </cfRule>
  </conditionalFormatting>
  <conditionalFormatting sqref="L44:M49">
    <cfRule type="cellIs" dxfId="8242" priority="348" operator="equal">
      <formula>1</formula>
    </cfRule>
  </conditionalFormatting>
  <conditionalFormatting sqref="L44:M49">
    <cfRule type="containsText" dxfId="8241" priority="347" operator="containsText" text="3">
      <formula>NOT(ISERROR(SEARCH("3",L44)))</formula>
    </cfRule>
  </conditionalFormatting>
  <conditionalFormatting sqref="H44:J49">
    <cfRule type="cellIs" dxfId="8240" priority="332" operator="equal">
      <formula>1</formula>
    </cfRule>
  </conditionalFormatting>
  <conditionalFormatting sqref="I44:J49">
    <cfRule type="cellIs" dxfId="8239" priority="329" operator="equal">
      <formula>1</formula>
    </cfRule>
  </conditionalFormatting>
  <conditionalFormatting sqref="I45:J49 J44">
    <cfRule type="cellIs" dxfId="8238" priority="333" operator="equal">
      <formula>1</formula>
    </cfRule>
  </conditionalFormatting>
  <conditionalFormatting sqref="H44:J49">
    <cfRule type="cellIs" dxfId="8237" priority="331" operator="equal">
      <formula>1</formula>
    </cfRule>
  </conditionalFormatting>
  <conditionalFormatting sqref="I45:J49 J44">
    <cfRule type="cellIs" dxfId="8236" priority="346" operator="equal">
      <formula>1</formula>
    </cfRule>
  </conditionalFormatting>
  <conditionalFormatting sqref="I45:J49 J44">
    <cfRule type="cellIs" dxfId="8235" priority="345" operator="equal">
      <formula>1</formula>
    </cfRule>
  </conditionalFormatting>
  <conditionalFormatting sqref="H44:J49">
    <cfRule type="cellIs" dxfId="8234" priority="344" operator="equal">
      <formula>1</formula>
    </cfRule>
  </conditionalFormatting>
  <conditionalFormatting sqref="H44:J49">
    <cfRule type="cellIs" dxfId="8233" priority="343" operator="equal">
      <formula>1</formula>
    </cfRule>
  </conditionalFormatting>
  <conditionalFormatting sqref="H44:J49">
    <cfRule type="containsText" dxfId="8232" priority="342" operator="containsText" text="3">
      <formula>NOT(ISERROR(SEARCH("3",H44)))</formula>
    </cfRule>
  </conditionalFormatting>
  <conditionalFormatting sqref="H44:J49">
    <cfRule type="containsText" dxfId="8231" priority="340" operator="containsText" text="2 match">
      <formula>NOT(ISERROR(SEARCH("2 match",H44)))</formula>
    </cfRule>
    <cfRule type="containsText" dxfId="8230" priority="341" operator="containsText" text="1 facultative">
      <formula>NOT(ISERROR(SEARCH("1 facultative",H44)))</formula>
    </cfRule>
  </conditionalFormatting>
  <conditionalFormatting sqref="I45:J49 J44">
    <cfRule type="cellIs" dxfId="8229" priority="339" operator="equal">
      <formula>1</formula>
    </cfRule>
  </conditionalFormatting>
  <conditionalFormatting sqref="I45:J49 J44">
    <cfRule type="cellIs" dxfId="8228" priority="338" operator="equal">
      <formula>1</formula>
    </cfRule>
  </conditionalFormatting>
  <conditionalFormatting sqref="H44:J49">
    <cfRule type="cellIs" dxfId="8227" priority="337" operator="equal">
      <formula>1</formula>
    </cfRule>
  </conditionalFormatting>
  <conditionalFormatting sqref="H44:J49">
    <cfRule type="cellIs" dxfId="8226" priority="336" operator="equal">
      <formula>1</formula>
    </cfRule>
  </conditionalFormatting>
  <conditionalFormatting sqref="H44:J49">
    <cfRule type="containsText" dxfId="8225" priority="335" operator="containsText" text="3">
      <formula>NOT(ISERROR(SEARCH("3",H44)))</formula>
    </cfRule>
  </conditionalFormatting>
  <conditionalFormatting sqref="H44:J49">
    <cfRule type="containsText" dxfId="8224" priority="330" operator="containsText" text="3">
      <formula>NOT(ISERROR(SEARCH("3",H44)))</formula>
    </cfRule>
  </conditionalFormatting>
  <conditionalFormatting sqref="H44:J49">
    <cfRule type="containsText" dxfId="8223" priority="327" operator="containsText" text="Néant">
      <formula>NOT(ISERROR(SEARCH("Néant",H44)))</formula>
    </cfRule>
  </conditionalFormatting>
  <conditionalFormatting sqref="I44:J49">
    <cfRule type="cellIs" dxfId="8222" priority="322" operator="equal">
      <formula>1</formula>
    </cfRule>
  </conditionalFormatting>
  <conditionalFormatting sqref="I44:J49">
    <cfRule type="cellIs" dxfId="8221" priority="321" operator="equal">
      <formula>1</formula>
    </cfRule>
  </conditionalFormatting>
  <conditionalFormatting sqref="I44:J49">
    <cfRule type="cellIs" dxfId="8220" priority="326" operator="equal">
      <formula>1</formula>
    </cfRule>
  </conditionalFormatting>
  <conditionalFormatting sqref="I44:J49">
    <cfRule type="cellIs" dxfId="8219" priority="325" operator="equal">
      <formula>1</formula>
    </cfRule>
  </conditionalFormatting>
  <conditionalFormatting sqref="I44:J49">
    <cfRule type="cellIs" dxfId="8218" priority="324" operator="equal">
      <formula>1</formula>
    </cfRule>
  </conditionalFormatting>
  <conditionalFormatting sqref="I44:J49">
    <cfRule type="cellIs" dxfId="8217" priority="323" operator="equal">
      <formula>1</formula>
    </cfRule>
  </conditionalFormatting>
  <conditionalFormatting sqref="R44:S49">
    <cfRule type="cellIs" dxfId="8216" priority="320" operator="equal">
      <formula>1</formula>
    </cfRule>
  </conditionalFormatting>
  <conditionalFormatting sqref="R44:S49">
    <cfRule type="containsText" dxfId="8215" priority="317" operator="containsText" text="3">
      <formula>NOT(ISERROR(SEARCH("3",R44)))</formula>
    </cfRule>
  </conditionalFormatting>
  <conditionalFormatting sqref="R44:S49">
    <cfRule type="containsText" dxfId="8214" priority="315" operator="containsText" text="2 match">
      <formula>NOT(ISERROR(SEARCH("2 match",R44)))</formula>
    </cfRule>
    <cfRule type="containsText" dxfId="8213" priority="316" operator="containsText" text="1 facultative">
      <formula>NOT(ISERROR(SEARCH("1 facultative",R44)))</formula>
    </cfRule>
  </conditionalFormatting>
  <conditionalFormatting sqref="Q44:Q49">
    <cfRule type="cellIs" dxfId="8212" priority="314" operator="equal">
      <formula>1</formula>
    </cfRule>
  </conditionalFormatting>
  <conditionalFormatting sqref="Q44:Q49">
    <cfRule type="cellIs" dxfId="8211" priority="311" operator="equal">
      <formula>1</formula>
    </cfRule>
  </conditionalFormatting>
  <conditionalFormatting sqref="Q44:Q49">
    <cfRule type="cellIs" dxfId="8210" priority="313" operator="equal">
      <formula>1</formula>
    </cfRule>
  </conditionalFormatting>
  <conditionalFormatting sqref="Q44:Q49">
    <cfRule type="cellIs" dxfId="8209" priority="312" operator="equal">
      <formula>1</formula>
    </cfRule>
  </conditionalFormatting>
  <conditionalFormatting sqref="Q44:Q49">
    <cfRule type="cellIs" dxfId="8208" priority="310" operator="equal">
      <formula>1</formula>
    </cfRule>
  </conditionalFormatting>
  <conditionalFormatting sqref="Q44:Q49">
    <cfRule type="containsText" dxfId="8207" priority="309" operator="containsText" text="3">
      <formula>NOT(ISERROR(SEARCH("3",Q44)))</formula>
    </cfRule>
  </conditionalFormatting>
  <conditionalFormatting sqref="Q44:Q49">
    <cfRule type="containsText" dxfId="8206" priority="307" operator="containsText" text="2 match">
      <formula>NOT(ISERROR(SEARCH("2 match",Q44)))</formula>
    </cfRule>
    <cfRule type="containsText" dxfId="8205" priority="308" operator="containsText" text="1 facultative">
      <formula>NOT(ISERROR(SEARCH("1 facultative",Q44)))</formula>
    </cfRule>
  </conditionalFormatting>
  <conditionalFormatting sqref="W44:W49">
    <cfRule type="containsText" dxfId="8204" priority="301" operator="containsText" text="Signé partie">
      <formula>NOT(ISERROR(SEARCH("Signé partie",W44)))</formula>
    </cfRule>
    <cfRule type="containsText" dxfId="8203" priority="302" operator="containsText" text="Reporté">
      <formula>NOT(ISERROR(SEARCH("Reporté",W44)))</formula>
    </cfRule>
    <cfRule type="containsText" dxfId="8202" priority="303" operator="containsText" text="Abandon">
      <formula>NOT(ISERROR(SEARCH("Abandon",W44)))</formula>
    </cfRule>
    <cfRule type="containsText" dxfId="8201" priority="304" operator="containsText" text="Signé 100%">
      <formula>NOT(ISERROR(SEARCH("Signé 100%",W44)))</formula>
    </cfRule>
    <cfRule type="containsBlanks" dxfId="8200" priority="305">
      <formula>LEN(TRIM(W44))=0</formula>
    </cfRule>
    <cfRule type="containsText" dxfId="8199" priority="306" operator="containsText" text="En cours">
      <formula>NOT(ISERROR(SEARCH("En cours",W44)))</formula>
    </cfRule>
  </conditionalFormatting>
  <conditionalFormatting sqref="X44:X49">
    <cfRule type="cellIs" dxfId="8198" priority="298" operator="between">
      <formula>1</formula>
      <formula>10000000000</formula>
    </cfRule>
    <cfRule type="containsBlanks" dxfId="8197" priority="299">
      <formula>LEN(TRIM(X44))=0</formula>
    </cfRule>
    <cfRule type="cellIs" dxfId="8196" priority="300" operator="between">
      <formula>0</formula>
      <formula>0</formula>
    </cfRule>
  </conditionalFormatting>
  <conditionalFormatting sqref="N24:P27">
    <cfRule type="cellIs" dxfId="296" priority="160" operator="equal">
      <formula>1</formula>
    </cfRule>
  </conditionalFormatting>
  <conditionalFormatting sqref="L24:M27">
    <cfRule type="cellIs" dxfId="295" priority="136" operator="equal">
      <formula>1</formula>
    </cfRule>
  </conditionalFormatting>
  <conditionalFormatting sqref="N24:P27">
    <cfRule type="cellIs" dxfId="294" priority="163" operator="equal">
      <formula>1</formula>
    </cfRule>
  </conditionalFormatting>
  <conditionalFormatting sqref="N24:P27">
    <cfRule type="cellIs" dxfId="293" priority="162" operator="equal">
      <formula>1</formula>
    </cfRule>
  </conditionalFormatting>
  <conditionalFormatting sqref="G9:G16 E28 G28">
    <cfRule type="cellIs" dxfId="292" priority="297" operator="lessThan">
      <formula>1</formula>
    </cfRule>
  </conditionalFormatting>
  <conditionalFormatting sqref="N9:P9">
    <cfRule type="cellIs" dxfId="291" priority="296" operator="equal">
      <formula>1</formula>
    </cfRule>
  </conditionalFormatting>
  <conditionalFormatting sqref="N9:P17 N28:P28">
    <cfRule type="cellIs" dxfId="290" priority="291" operator="equal">
      <formula>1</formula>
    </cfRule>
  </conditionalFormatting>
  <conditionalFormatting sqref="K28">
    <cfRule type="cellIs" dxfId="289" priority="295" operator="equal">
      <formula>1</formula>
    </cfRule>
  </conditionalFormatting>
  <conditionalFormatting sqref="N28:P28">
    <cfRule type="cellIs" dxfId="288" priority="294" operator="equal">
      <formula>1</formula>
    </cfRule>
  </conditionalFormatting>
  <conditionalFormatting sqref="K28 N28:P28">
    <cfRule type="cellIs" dxfId="287" priority="293" operator="equal">
      <formula>1</formula>
    </cfRule>
  </conditionalFormatting>
  <conditionalFormatting sqref="K9:K17 K28">
    <cfRule type="cellIs" dxfId="286" priority="292" operator="equal">
      <formula>1</formula>
    </cfRule>
  </conditionalFormatting>
  <conditionalFormatting sqref="N10:P17 K9:K17 K28 N28:P28">
    <cfRule type="cellIs" dxfId="285" priority="290" operator="equal">
      <formula>1</formula>
    </cfRule>
  </conditionalFormatting>
  <conditionalFormatting sqref="K9:K17 N28:P28 K28 N9:P17">
    <cfRule type="containsText" dxfId="284" priority="285" operator="containsText" text="3">
      <formula>NOT(ISERROR(SEARCH("3",K9)))</formula>
    </cfRule>
  </conditionalFormatting>
  <conditionalFormatting sqref="K9:K17 N28:P28 K28 N9:P17">
    <cfRule type="containsText" dxfId="283" priority="283" operator="containsText" text="2 match">
      <formula>NOT(ISERROR(SEARCH("2 match",K9)))</formula>
    </cfRule>
    <cfRule type="containsText" dxfId="282" priority="284" operator="containsText" text="1 facultative">
      <formula>NOT(ISERROR(SEARCH("1 facultative",K9)))</formula>
    </cfRule>
  </conditionalFormatting>
  <conditionalFormatting sqref="I9:J17 I28:J28 I22:J22 I24:J24 I26:J26">
    <cfRule type="cellIs" dxfId="281" priority="267" operator="equal">
      <formula>1</formula>
    </cfRule>
  </conditionalFormatting>
  <conditionalFormatting sqref="I9:J17 I28:J28 I22:J22 I24:J24 I26:J26">
    <cfRule type="cellIs" dxfId="280" priority="266" operator="equal">
      <formula>1</formula>
    </cfRule>
  </conditionalFormatting>
  <conditionalFormatting sqref="I9:J17 I28:J28 I22:J22 I24:J24 I26:J26">
    <cfRule type="cellIs" dxfId="279" priority="262" operator="equal">
      <formula>1</formula>
    </cfRule>
  </conditionalFormatting>
  <conditionalFormatting sqref="I9:J17 I28:J28 I22:J22 I24:J24 I26:J26">
    <cfRule type="cellIs" dxfId="278" priority="261" operator="equal">
      <formula>1</formula>
    </cfRule>
  </conditionalFormatting>
  <conditionalFormatting sqref="N24:P27">
    <cfRule type="cellIs" dxfId="277" priority="159" operator="equal">
      <formula>1</formula>
    </cfRule>
  </conditionalFormatting>
  <conditionalFormatting sqref="Q9:Q17 Q28">
    <cfRule type="cellIs" dxfId="276" priority="228" operator="equal">
      <formula>1</formula>
    </cfRule>
  </conditionalFormatting>
  <conditionalFormatting sqref="N17:P17">
    <cfRule type="cellIs" dxfId="275" priority="287" operator="equal">
      <formula>1</formula>
    </cfRule>
  </conditionalFormatting>
  <conditionalFormatting sqref="N17:P17">
    <cfRule type="cellIs" dxfId="274" priority="286" operator="equal">
      <formula>1</formula>
    </cfRule>
  </conditionalFormatting>
  <conditionalFormatting sqref="K17">
    <cfRule type="cellIs" dxfId="273" priority="289" operator="equal">
      <formula>1</formula>
    </cfRule>
  </conditionalFormatting>
  <conditionalFormatting sqref="K17">
    <cfRule type="cellIs" dxfId="272" priority="288" operator="equal">
      <formula>1</formula>
    </cfRule>
  </conditionalFormatting>
  <conditionalFormatting sqref="K9:K17 N9:P17 N28:P28 K28">
    <cfRule type="containsText" dxfId="271" priority="282" operator="containsText" text="Néant">
      <formula>NOT(ISERROR(SEARCH("Néant",K9)))</formula>
    </cfRule>
  </conditionalFormatting>
  <conditionalFormatting sqref="K9:K17 K28">
    <cfRule type="containsText" dxfId="270" priority="281" operator="containsText" text="Néant">
      <formula>NOT(ISERROR(SEARCH("Néant",K9)))</formula>
    </cfRule>
  </conditionalFormatting>
  <conditionalFormatting sqref="Q18:Q23">
    <cfRule type="containsText" dxfId="269" priority="5" operator="containsText" text="2 match">
      <formula>NOT(ISERROR(SEARCH("2 match",Q18)))</formula>
    </cfRule>
    <cfRule type="containsText" dxfId="268" priority="6" operator="containsText" text="1 facultative">
      <formula>NOT(ISERROR(SEARCH("1 facultative",Q18)))</formula>
    </cfRule>
  </conditionalFormatting>
  <conditionalFormatting sqref="I18:J20">
    <cfRule type="cellIs" dxfId="267" priority="24" operator="equal">
      <formula>1</formula>
    </cfRule>
  </conditionalFormatting>
  <conditionalFormatting sqref="I18:J20">
    <cfRule type="cellIs" dxfId="266" priority="23" operator="equal">
      <formula>1</formula>
    </cfRule>
  </conditionalFormatting>
  <conditionalFormatting sqref="I18:J20">
    <cfRule type="cellIs" dxfId="265" priority="22" operator="equal">
      <formula>1</formula>
    </cfRule>
  </conditionalFormatting>
  <conditionalFormatting sqref="I18:J20">
    <cfRule type="cellIs" dxfId="264" priority="21" operator="equal">
      <formula>1</formula>
    </cfRule>
  </conditionalFormatting>
  <conditionalFormatting sqref="Q18:Q23">
    <cfRule type="cellIs" dxfId="263" priority="12" operator="equal">
      <formula>1</formula>
    </cfRule>
  </conditionalFormatting>
  <conditionalFormatting sqref="I18:J20">
    <cfRule type="cellIs" dxfId="262" priority="20" operator="equal">
      <formula>1</formula>
    </cfRule>
  </conditionalFormatting>
  <conditionalFormatting sqref="I18:J20">
    <cfRule type="cellIs" dxfId="261" priority="19" operator="equal">
      <formula>1</formula>
    </cfRule>
  </conditionalFormatting>
  <conditionalFormatting sqref="Q18:Q23">
    <cfRule type="cellIs" dxfId="260" priority="11" operator="equal">
      <formula>1</formula>
    </cfRule>
  </conditionalFormatting>
  <conditionalFormatting sqref="Q18:Q23">
    <cfRule type="cellIs" dxfId="259" priority="10" operator="equal">
      <formula>1</formula>
    </cfRule>
  </conditionalFormatting>
  <conditionalFormatting sqref="L9:M17 L28:M28">
    <cfRule type="cellIs" dxfId="258" priority="205" operator="equal">
      <formula>1</formula>
    </cfRule>
  </conditionalFormatting>
  <conditionalFormatting sqref="L9:M17 L28:M28">
    <cfRule type="cellIs" dxfId="257" priority="204" operator="equal">
      <formula>1</formula>
    </cfRule>
  </conditionalFormatting>
  <conditionalFormatting sqref="L9:M17 L28:M28">
    <cfRule type="cellIs" dxfId="256" priority="203" operator="equal">
      <formula>1</formula>
    </cfRule>
  </conditionalFormatting>
  <conditionalFormatting sqref="L9:M17 L28:M28">
    <cfRule type="cellIs" dxfId="255" priority="202" operator="equal">
      <formula>1</formula>
    </cfRule>
  </conditionalFormatting>
  <conditionalFormatting sqref="L9:M17 L28:M28">
    <cfRule type="cellIs" dxfId="254" priority="196" operator="equal">
      <formula>1</formula>
    </cfRule>
  </conditionalFormatting>
  <conditionalFormatting sqref="L9:M17 L28:M28">
    <cfRule type="cellIs" dxfId="253" priority="195" operator="equal">
      <formula>1</formula>
    </cfRule>
  </conditionalFormatting>
  <conditionalFormatting sqref="I19:J20 J18">
    <cfRule type="cellIs" dxfId="252" priority="44" operator="equal">
      <formula>1</formula>
    </cfRule>
  </conditionalFormatting>
  <conditionalFormatting sqref="I19:J20 J18">
    <cfRule type="cellIs" dxfId="251" priority="43" operator="equal">
      <formula>1</formula>
    </cfRule>
  </conditionalFormatting>
  <conditionalFormatting sqref="K18:K23">
    <cfRule type="cellIs" dxfId="250" priority="65" operator="equal">
      <formula>1</formula>
    </cfRule>
  </conditionalFormatting>
  <conditionalFormatting sqref="K18:K23">
    <cfRule type="cellIs" dxfId="249" priority="64" operator="equal">
      <formula>1</formula>
    </cfRule>
  </conditionalFormatting>
  <conditionalFormatting sqref="K18:K23">
    <cfRule type="cellIs" dxfId="248" priority="63" operator="equal">
      <formula>1</formula>
    </cfRule>
  </conditionalFormatting>
  <conditionalFormatting sqref="K18:K23">
    <cfRule type="cellIs" dxfId="247" priority="62" operator="equal">
      <formula>1</formula>
    </cfRule>
  </conditionalFormatting>
  <conditionalFormatting sqref="K18:K23">
    <cfRule type="containsText" dxfId="246" priority="61" operator="containsText" text="3">
      <formula>NOT(ISERROR(SEARCH("3",K18)))</formula>
    </cfRule>
  </conditionalFormatting>
  <conditionalFormatting sqref="L18:M23">
    <cfRule type="cellIs" dxfId="245" priority="58" operator="equal">
      <formula>1</formula>
    </cfRule>
  </conditionalFormatting>
  <conditionalFormatting sqref="L18:M23">
    <cfRule type="cellIs" dxfId="244" priority="57" operator="equal">
      <formula>1</formula>
    </cfRule>
  </conditionalFormatting>
  <conditionalFormatting sqref="L18:M23">
    <cfRule type="cellIs" dxfId="243" priority="56" operator="equal">
      <formula>1</formula>
    </cfRule>
  </conditionalFormatting>
  <conditionalFormatting sqref="L18:M23">
    <cfRule type="cellIs" dxfId="242" priority="55" operator="equal">
      <formula>1</formula>
    </cfRule>
  </conditionalFormatting>
  <conditionalFormatting sqref="L9:M17 L28:M28">
    <cfRule type="cellIs" dxfId="241" priority="280" operator="equal">
      <formula>1</formula>
    </cfRule>
  </conditionalFormatting>
  <conditionalFormatting sqref="L9:M17 L28:M28">
    <cfRule type="cellIs" dxfId="240" priority="279" operator="equal">
      <formula>1</formula>
    </cfRule>
  </conditionalFormatting>
  <conditionalFormatting sqref="L9:M17 L28:M28">
    <cfRule type="cellIs" dxfId="239" priority="278" operator="equal">
      <formula>1</formula>
    </cfRule>
  </conditionalFormatting>
  <conditionalFormatting sqref="L9:M17 L28:M28">
    <cfRule type="cellIs" dxfId="238" priority="277" operator="equal">
      <formula>1</formula>
    </cfRule>
  </conditionalFormatting>
  <conditionalFormatting sqref="L9:M17 L28:M28">
    <cfRule type="containsText" dxfId="237" priority="276" operator="containsText" text="3">
      <formula>NOT(ISERROR(SEARCH("3",L9)))</formula>
    </cfRule>
  </conditionalFormatting>
  <conditionalFormatting sqref="L9:M17 L28:M28">
    <cfRule type="containsText" dxfId="236" priority="274" operator="containsText" text="2 match">
      <formula>NOT(ISERROR(SEARCH("2 match",L9)))</formula>
    </cfRule>
    <cfRule type="containsText" dxfId="235" priority="275" operator="containsText" text="1 facultative">
      <formula>NOT(ISERROR(SEARCH("1 facultative",L9)))</formula>
    </cfRule>
  </conditionalFormatting>
  <conditionalFormatting sqref="L9:M17 L28:M28">
    <cfRule type="cellIs" dxfId="234" priority="273" operator="equal">
      <formula>1</formula>
    </cfRule>
  </conditionalFormatting>
  <conditionalFormatting sqref="L9:M17 L28:M28">
    <cfRule type="cellIs" dxfId="233" priority="272" operator="equal">
      <formula>1</formula>
    </cfRule>
  </conditionalFormatting>
  <conditionalFormatting sqref="L9:M17 L28:M28">
    <cfRule type="cellIs" dxfId="232" priority="271" operator="equal">
      <formula>1</formula>
    </cfRule>
  </conditionalFormatting>
  <conditionalFormatting sqref="L9:M17 L28:M28">
    <cfRule type="cellIs" dxfId="231" priority="270" operator="equal">
      <formula>1</formula>
    </cfRule>
  </conditionalFormatting>
  <conditionalFormatting sqref="L9:M17 L28:M28">
    <cfRule type="containsText" dxfId="230" priority="269" operator="containsText" text="3">
      <formula>NOT(ISERROR(SEARCH("3",L9)))</formula>
    </cfRule>
  </conditionalFormatting>
  <conditionalFormatting sqref="N24:P27">
    <cfRule type="containsText" dxfId="229" priority="161" operator="containsText" text="3">
      <formula>NOT(ISERROR(SEARCH("3",N24)))</formula>
    </cfRule>
  </conditionalFormatting>
  <conditionalFormatting sqref="K24:K27">
    <cfRule type="cellIs" dxfId="228" priority="155" operator="equal">
      <formula>1</formula>
    </cfRule>
  </conditionalFormatting>
  <conditionalFormatting sqref="K24:K27">
    <cfRule type="cellIs" dxfId="227" priority="154" operator="equal">
      <formula>1</formula>
    </cfRule>
  </conditionalFormatting>
  <conditionalFormatting sqref="I27:J27 I21:J21 I23:J23 I25:J25">
    <cfRule type="cellIs" dxfId="226" priority="109" operator="equal">
      <formula>1</formula>
    </cfRule>
  </conditionalFormatting>
  <conditionalFormatting sqref="I27:J27 I21:J21 I23:J23 I25:J25">
    <cfRule type="cellIs" dxfId="225" priority="108" operator="equal">
      <formula>1</formula>
    </cfRule>
  </conditionalFormatting>
  <conditionalFormatting sqref="R24:S27">
    <cfRule type="cellIs" dxfId="224" priority="103" operator="equal">
      <formula>1</formula>
    </cfRule>
  </conditionalFormatting>
  <conditionalFormatting sqref="R24:S27">
    <cfRule type="cellIs" dxfId="223" priority="102" operator="equal">
      <formula>1</formula>
    </cfRule>
  </conditionalFormatting>
  <conditionalFormatting sqref="R24:S27">
    <cfRule type="cellIs" dxfId="222" priority="101" operator="equal">
      <formula>1</formula>
    </cfRule>
  </conditionalFormatting>
  <conditionalFormatting sqref="H18:J20 H21:H23">
    <cfRule type="cellIs" dxfId="221" priority="30" operator="equal">
      <formula>1</formula>
    </cfRule>
  </conditionalFormatting>
  <conditionalFormatting sqref="H18:J20 H21:H23">
    <cfRule type="cellIs" dxfId="220" priority="29" operator="equal">
      <formula>1</formula>
    </cfRule>
  </conditionalFormatting>
  <conditionalFormatting sqref="L9:M17 L28:M28">
    <cfRule type="cellIs" dxfId="219" priority="171" operator="equal">
      <formula>1</formula>
    </cfRule>
  </conditionalFormatting>
  <conditionalFormatting sqref="L9:M17 L28:M28">
    <cfRule type="cellIs" dxfId="218" priority="170" operator="equal">
      <formula>1</formula>
    </cfRule>
  </conditionalFormatting>
  <conditionalFormatting sqref="K9:M17 K28:M28">
    <cfRule type="containsText" dxfId="217" priority="268" operator="containsText" text="Néant">
      <formula>NOT(ISERROR(SEARCH("Néant",K9)))</formula>
    </cfRule>
  </conditionalFormatting>
  <conditionalFormatting sqref="I9:J17 I28:J28 I22:J22 I24:J24 I26:J26">
    <cfRule type="cellIs" dxfId="216" priority="259" operator="equal">
      <formula>1</formula>
    </cfRule>
  </conditionalFormatting>
  <conditionalFormatting sqref="I9:J17 I28:J28 I22:J22 I24:J24 I26:J26">
    <cfRule type="cellIs" dxfId="215" priority="256" operator="equal">
      <formula>1</formula>
    </cfRule>
  </conditionalFormatting>
  <conditionalFormatting sqref="I9:J17 I28:J28 I22:J22 I24:J24 I26:J26">
    <cfRule type="cellIs" dxfId="214" priority="258" operator="equal">
      <formula>1</formula>
    </cfRule>
  </conditionalFormatting>
  <conditionalFormatting sqref="I9:J17 I28:J28 I22:J22 I24:J24 I26:J26">
    <cfRule type="containsText" dxfId="213" priority="265" operator="containsText" text="3">
      <formula>NOT(ISERROR(SEARCH("3",I9)))</formula>
    </cfRule>
  </conditionalFormatting>
  <conditionalFormatting sqref="I9:J17 I28:J28 I22:J22 I24:J24 I26:J26">
    <cfRule type="containsText" dxfId="212" priority="263" operator="containsText" text="2 match">
      <formula>NOT(ISERROR(SEARCH("2 match",I9)))</formula>
    </cfRule>
    <cfRule type="containsText" dxfId="211" priority="264" operator="containsText" text="1 facultative">
      <formula>NOT(ISERROR(SEARCH("1 facultative",I9)))</formula>
    </cfRule>
  </conditionalFormatting>
  <conditionalFormatting sqref="I9:J17 I28:J28 I22:J22 I24:J24 I26:J26">
    <cfRule type="containsText" dxfId="210" priority="260" operator="containsText" text="3">
      <formula>NOT(ISERROR(SEARCH("3",I9)))</formula>
    </cfRule>
  </conditionalFormatting>
  <conditionalFormatting sqref="I9:J17 I28:J28 I22:J22 I24:J24 I26:J26">
    <cfRule type="containsText" dxfId="209" priority="257" operator="containsText" text="3">
      <formula>NOT(ISERROR(SEARCH("3",I9)))</formula>
    </cfRule>
  </conditionalFormatting>
  <conditionalFormatting sqref="I9:J17 I28:J28 I22:J22 I24:J24 I26:J26">
    <cfRule type="containsText" dxfId="208" priority="254" operator="containsText" text="Néant">
      <formula>NOT(ISERROR(SEARCH("Néant",I9)))</formula>
    </cfRule>
  </conditionalFormatting>
  <conditionalFormatting sqref="I9:J17 I28:J28 I22:J22 I24:J24 I26:J26">
    <cfRule type="cellIs" dxfId="207" priority="249" operator="equal">
      <formula>1</formula>
    </cfRule>
  </conditionalFormatting>
  <conditionalFormatting sqref="I9:J17 I28:J28 I22:J22 I24:J24 I26:J26">
    <cfRule type="cellIs" dxfId="206" priority="248" operator="equal">
      <formula>1</formula>
    </cfRule>
  </conditionalFormatting>
  <conditionalFormatting sqref="I9:J17 I28:J28 I22:J22 I24:J24 I26:J26">
    <cfRule type="cellIs" dxfId="205" priority="253" operator="equal">
      <formula>1</formula>
    </cfRule>
  </conditionalFormatting>
  <conditionalFormatting sqref="I9:J17 I28:J28 I22:J22 I24:J24 I26:J26">
    <cfRule type="cellIs" dxfId="204" priority="252" operator="equal">
      <formula>1</formula>
    </cfRule>
  </conditionalFormatting>
  <conditionalFormatting sqref="I9:J17 I28:J28 I22:J22 I24:J24 I26:J26">
    <cfRule type="cellIs" dxfId="203" priority="251" operator="equal">
      <formula>1</formula>
    </cfRule>
  </conditionalFormatting>
  <conditionalFormatting sqref="I9:J17 I28:J28 I22:J22 I24:J24 I26:J26">
    <cfRule type="cellIs" dxfId="202" priority="250" operator="equal">
      <formula>1</formula>
    </cfRule>
  </conditionalFormatting>
  <conditionalFormatting sqref="H9:H17 H28">
    <cfRule type="cellIs" dxfId="201" priority="239" operator="equal">
      <formula>1</formula>
    </cfRule>
  </conditionalFormatting>
  <conditionalFormatting sqref="H9:H17 H28">
    <cfRule type="cellIs" dxfId="200" priority="238" operator="equal">
      <formula>1</formula>
    </cfRule>
  </conditionalFormatting>
  <conditionalFormatting sqref="H9:H17 H28">
    <cfRule type="cellIs" dxfId="199" priority="247" operator="equal">
      <formula>1</formula>
    </cfRule>
  </conditionalFormatting>
  <conditionalFormatting sqref="H9:H17 H28">
    <cfRule type="cellIs" dxfId="198" priority="246" operator="equal">
      <formula>1</formula>
    </cfRule>
  </conditionalFormatting>
  <conditionalFormatting sqref="H9:H17 H28">
    <cfRule type="containsText" dxfId="197" priority="245" operator="containsText" text="3">
      <formula>NOT(ISERROR(SEARCH("3",H9)))</formula>
    </cfRule>
  </conditionalFormatting>
  <conditionalFormatting sqref="H9:H17 H28">
    <cfRule type="containsText" dxfId="196" priority="243" operator="containsText" text="2 match">
      <formula>NOT(ISERROR(SEARCH("2 match",H9)))</formula>
    </cfRule>
    <cfRule type="containsText" dxfId="195" priority="244" operator="containsText" text="1 facultative">
      <formula>NOT(ISERROR(SEARCH("1 facultative",H9)))</formula>
    </cfRule>
  </conditionalFormatting>
  <conditionalFormatting sqref="H9:H17 H28">
    <cfRule type="cellIs" dxfId="194" priority="242" operator="equal">
      <formula>1</formula>
    </cfRule>
  </conditionalFormatting>
  <conditionalFormatting sqref="H9:H17 H28">
    <cfRule type="cellIs" dxfId="193" priority="241" operator="equal">
      <formula>1</formula>
    </cfRule>
  </conditionalFormatting>
  <conditionalFormatting sqref="H9:H17 H28">
    <cfRule type="containsText" dxfId="192" priority="240" operator="containsText" text="3">
      <formula>NOT(ISERROR(SEARCH("3",H9)))</formula>
    </cfRule>
  </conditionalFormatting>
  <conditionalFormatting sqref="H9:H17 H28">
    <cfRule type="containsText" dxfId="191" priority="237" operator="containsText" text="3">
      <formula>NOT(ISERROR(SEARCH("3",H9)))</formula>
    </cfRule>
  </conditionalFormatting>
  <conditionalFormatting sqref="H9:H17 H28">
    <cfRule type="containsText" dxfId="190" priority="236" operator="containsText" text="Néant">
      <formula>NOT(ISERROR(SEARCH("Néant",H9)))</formula>
    </cfRule>
  </conditionalFormatting>
  <conditionalFormatting sqref="R9:S17 R28:S28">
    <cfRule type="cellIs" dxfId="189" priority="235" operator="equal">
      <formula>1</formula>
    </cfRule>
  </conditionalFormatting>
  <conditionalFormatting sqref="R9:S17 R28:S28">
    <cfRule type="cellIs" dxfId="188" priority="234" operator="equal">
      <formula>1</formula>
    </cfRule>
  </conditionalFormatting>
  <conditionalFormatting sqref="R9:S17 R28:S28">
    <cfRule type="cellIs" dxfId="187" priority="233" operator="equal">
      <formula>1</formula>
    </cfRule>
  </conditionalFormatting>
  <conditionalFormatting sqref="R9:S17 R28:S28">
    <cfRule type="containsText" dxfId="186" priority="232" operator="containsText" text="3">
      <formula>NOT(ISERROR(SEARCH("3",R9)))</formula>
    </cfRule>
  </conditionalFormatting>
  <conditionalFormatting sqref="R9:S17 R28:S28">
    <cfRule type="containsText" dxfId="185" priority="230" operator="containsText" text="2 match">
      <formula>NOT(ISERROR(SEARCH("2 match",R9)))</formula>
    </cfRule>
    <cfRule type="containsText" dxfId="184" priority="231" operator="containsText" text="1 facultative">
      <formula>NOT(ISERROR(SEARCH("1 facultative",R9)))</formula>
    </cfRule>
  </conditionalFormatting>
  <conditionalFormatting sqref="Q9:Q17 Q28">
    <cfRule type="cellIs" dxfId="183" priority="229" operator="equal">
      <formula>1</formula>
    </cfRule>
  </conditionalFormatting>
  <conditionalFormatting sqref="Q9:Q17 Q28">
    <cfRule type="cellIs" dxfId="182" priority="226" operator="equal">
      <formula>1</formula>
    </cfRule>
  </conditionalFormatting>
  <conditionalFormatting sqref="Q9:Q17 Q28">
    <cfRule type="cellIs" dxfId="181" priority="227" operator="equal">
      <formula>1</formula>
    </cfRule>
  </conditionalFormatting>
  <conditionalFormatting sqref="Q9:Q17 Q28">
    <cfRule type="cellIs" dxfId="180" priority="225" operator="equal">
      <formula>1</formula>
    </cfRule>
  </conditionalFormatting>
  <conditionalFormatting sqref="Q9:Q17 Q28">
    <cfRule type="containsText" dxfId="179" priority="224" operator="containsText" text="3">
      <formula>NOT(ISERROR(SEARCH("3",Q9)))</formula>
    </cfRule>
  </conditionalFormatting>
  <conditionalFormatting sqref="Q9:Q17 Q28">
    <cfRule type="containsText" dxfId="178" priority="222" operator="containsText" text="2 match">
      <formula>NOT(ISERROR(SEARCH("2 match",Q9)))</formula>
    </cfRule>
    <cfRule type="containsText" dxfId="177" priority="223" operator="containsText" text="1 facultative">
      <formula>NOT(ISERROR(SEARCH("1 facultative",Q9)))</formula>
    </cfRule>
  </conditionalFormatting>
  <conditionalFormatting sqref="W9:W28">
    <cfRule type="containsText" dxfId="176" priority="1" operator="containsText" text="Signé partie">
      <formula>NOT(ISERROR(SEARCH("Signé partie",W9)))</formula>
    </cfRule>
    <cfRule type="containsText" dxfId="175" priority="2" operator="containsText" text="Reporté">
      <formula>NOT(ISERROR(SEARCH("Reporté",W9)))</formula>
    </cfRule>
    <cfRule type="containsText" dxfId="174" priority="3" operator="containsText" text="Abandon">
      <formula>NOT(ISERROR(SEARCH("Abandon",W9)))</formula>
    </cfRule>
    <cfRule type="containsText" dxfId="173" priority="4" operator="containsText" text="Signé 100%">
      <formula>NOT(ISERROR(SEARCH("Signé 100%",W9)))</formula>
    </cfRule>
    <cfRule type="containsBlanks" dxfId="172" priority="220">
      <formula>LEN(TRIM(W9))=0</formula>
    </cfRule>
    <cfRule type="containsText" dxfId="171" priority="221" operator="containsText" text="En cours">
      <formula>NOT(ISERROR(SEARCH("En cours",W9)))</formula>
    </cfRule>
  </conditionalFormatting>
  <conditionalFormatting sqref="X9:X28">
    <cfRule type="cellIs" dxfId="170" priority="217" operator="between">
      <formula>1</formula>
      <formula>10000000000</formula>
    </cfRule>
    <cfRule type="containsBlanks" dxfId="169" priority="218">
      <formula>LEN(TRIM(X9))=0</formula>
    </cfRule>
    <cfRule type="cellIs" dxfId="168" priority="219" operator="between">
      <formula>0</formula>
      <formula>0</formula>
    </cfRule>
  </conditionalFormatting>
  <conditionalFormatting sqref="L10:M17 L28:M28">
    <cfRule type="cellIs" dxfId="167" priority="216" operator="equal">
      <formula>1</formula>
    </cfRule>
  </conditionalFormatting>
  <conditionalFormatting sqref="L10:M17 L28:M28">
    <cfRule type="cellIs" dxfId="166" priority="215" operator="equal">
      <formula>1</formula>
    </cfRule>
  </conditionalFormatting>
  <conditionalFormatting sqref="L9:M17 L28:M28">
    <cfRule type="cellIs" dxfId="165" priority="214" operator="equal">
      <formula>1</formula>
    </cfRule>
  </conditionalFormatting>
  <conditionalFormatting sqref="L9:M17 L28:M28">
    <cfRule type="cellIs" dxfId="164" priority="213" operator="equal">
      <formula>1</formula>
    </cfRule>
  </conditionalFormatting>
  <conditionalFormatting sqref="L9:M17 L28:M28">
    <cfRule type="cellIs" dxfId="163" priority="212" operator="equal">
      <formula>1</formula>
    </cfRule>
  </conditionalFormatting>
  <conditionalFormatting sqref="L9:M17 L28:M28">
    <cfRule type="cellIs" dxfId="162" priority="211" operator="equal">
      <formula>1</formula>
    </cfRule>
  </conditionalFormatting>
  <conditionalFormatting sqref="L9:M17 L28:M28">
    <cfRule type="containsText" dxfId="161" priority="210" operator="containsText" text="3">
      <formula>NOT(ISERROR(SEARCH("3",L9)))</formula>
    </cfRule>
  </conditionalFormatting>
  <conditionalFormatting sqref="L9:M17 L28:M28">
    <cfRule type="containsText" dxfId="160" priority="208" operator="containsText" text="2 match">
      <formula>NOT(ISERROR(SEARCH("2 match",L9)))</formula>
    </cfRule>
    <cfRule type="containsText" dxfId="159" priority="209" operator="containsText" text="1 facultative">
      <formula>NOT(ISERROR(SEARCH("1 facultative",L9)))</formula>
    </cfRule>
  </conditionalFormatting>
  <conditionalFormatting sqref="L10:M17 L28:M28">
    <cfRule type="cellIs" dxfId="158" priority="207" operator="equal">
      <formula>1</formula>
    </cfRule>
  </conditionalFormatting>
  <conditionalFormatting sqref="L10:M17 L28:M28">
    <cfRule type="cellIs" dxfId="157" priority="206" operator="equal">
      <formula>1</formula>
    </cfRule>
  </conditionalFormatting>
  <conditionalFormatting sqref="L9:M17 L28:M28">
    <cfRule type="containsText" dxfId="156" priority="201" operator="containsText" text="3">
      <formula>NOT(ISERROR(SEARCH("3",L9)))</formula>
    </cfRule>
  </conditionalFormatting>
  <conditionalFormatting sqref="L9:M14">
    <cfRule type="cellIs" dxfId="155" priority="200" operator="equal">
      <formula>1</formula>
    </cfRule>
  </conditionalFormatting>
  <conditionalFormatting sqref="L9:M14">
    <cfRule type="cellIs" dxfId="154" priority="199" operator="equal">
      <formula>1</formula>
    </cfRule>
  </conditionalFormatting>
  <conditionalFormatting sqref="L9:M17 L28:M28">
    <cfRule type="cellIs" dxfId="153" priority="198" operator="equal">
      <formula>1</formula>
    </cfRule>
  </conditionalFormatting>
  <conditionalFormatting sqref="L9:M17 L28:M28">
    <cfRule type="cellIs" dxfId="152" priority="197" operator="equal">
      <formula>1</formula>
    </cfRule>
  </conditionalFormatting>
  <conditionalFormatting sqref="L9:M17 L28:M28">
    <cfRule type="containsText" dxfId="151" priority="194" operator="containsText" text="3">
      <formula>NOT(ISERROR(SEARCH("3",L9)))</formula>
    </cfRule>
  </conditionalFormatting>
  <conditionalFormatting sqref="L9:M17 L28:M28">
    <cfRule type="containsText" dxfId="150" priority="192" operator="containsText" text="2 match">
      <formula>NOT(ISERROR(SEARCH("2 match",L9)))</formula>
    </cfRule>
    <cfRule type="containsText" dxfId="149" priority="193" operator="containsText" text="1 facultative">
      <formula>NOT(ISERROR(SEARCH("1 facultative",L9)))</formula>
    </cfRule>
  </conditionalFormatting>
  <conditionalFormatting sqref="L9:M14">
    <cfRule type="cellIs" dxfId="148" priority="191" operator="equal">
      <formula>1</formula>
    </cfRule>
  </conditionalFormatting>
  <conditionalFormatting sqref="L9:M14">
    <cfRule type="cellIs" dxfId="147" priority="190" operator="equal">
      <formula>1</formula>
    </cfRule>
  </conditionalFormatting>
  <conditionalFormatting sqref="L9:M17 L28:M28">
    <cfRule type="cellIs" dxfId="146" priority="189" operator="equal">
      <formula>1</formula>
    </cfRule>
  </conditionalFormatting>
  <conditionalFormatting sqref="L9:M17 L28:M28">
    <cfRule type="cellIs" dxfId="145" priority="188" operator="equal">
      <formula>1</formula>
    </cfRule>
  </conditionalFormatting>
  <conditionalFormatting sqref="L9:M17 L28:M28">
    <cfRule type="cellIs" dxfId="144" priority="187" operator="equal">
      <formula>1</formula>
    </cfRule>
  </conditionalFormatting>
  <conditionalFormatting sqref="L9:M17 L28:M28">
    <cfRule type="cellIs" dxfId="143" priority="186" operator="equal">
      <formula>1</formula>
    </cfRule>
  </conditionalFormatting>
  <conditionalFormatting sqref="L9:M17 L28:M28">
    <cfRule type="containsText" dxfId="142" priority="185" operator="containsText" text="3">
      <formula>NOT(ISERROR(SEARCH("3",L9)))</formula>
    </cfRule>
  </conditionalFormatting>
  <conditionalFormatting sqref="L9:M14">
    <cfRule type="cellIs" dxfId="141" priority="184" operator="equal">
      <formula>1</formula>
    </cfRule>
  </conditionalFormatting>
  <conditionalFormatting sqref="L9:M14">
    <cfRule type="cellIs" dxfId="140" priority="183" operator="equal">
      <formula>1</formula>
    </cfRule>
  </conditionalFormatting>
  <conditionalFormatting sqref="L9:M17 L28:M28">
    <cfRule type="cellIs" dxfId="139" priority="182" operator="equal">
      <formula>1</formula>
    </cfRule>
  </conditionalFormatting>
  <conditionalFormatting sqref="L9:M17 L28:M28">
    <cfRule type="cellIs" dxfId="138" priority="181" operator="equal">
      <formula>1</formula>
    </cfRule>
  </conditionalFormatting>
  <conditionalFormatting sqref="L9:M17 L28:M28">
    <cfRule type="cellIs" dxfId="137" priority="180" operator="equal">
      <formula>1</formula>
    </cfRule>
  </conditionalFormatting>
  <conditionalFormatting sqref="L9:M17 L28:M28">
    <cfRule type="cellIs" dxfId="136" priority="179" operator="equal">
      <formula>1</formula>
    </cfRule>
  </conditionalFormatting>
  <conditionalFormatting sqref="L9:M17 L28:M28">
    <cfRule type="containsText" dxfId="135" priority="178" operator="containsText" text="3">
      <formula>NOT(ISERROR(SEARCH("3",L9)))</formula>
    </cfRule>
  </conditionalFormatting>
  <conditionalFormatting sqref="L9:M17 L28:M28">
    <cfRule type="containsText" dxfId="134" priority="176" operator="containsText" text="2 match">
      <formula>NOT(ISERROR(SEARCH("2 match",L9)))</formula>
    </cfRule>
    <cfRule type="containsText" dxfId="133" priority="177" operator="containsText" text="1 facultative">
      <formula>NOT(ISERROR(SEARCH("1 facultative",L9)))</formula>
    </cfRule>
  </conditionalFormatting>
  <conditionalFormatting sqref="L9:M14">
    <cfRule type="cellIs" dxfId="132" priority="175" operator="equal">
      <formula>1</formula>
    </cfRule>
  </conditionalFormatting>
  <conditionalFormatting sqref="L9:M14">
    <cfRule type="cellIs" dxfId="131" priority="174" operator="equal">
      <formula>1</formula>
    </cfRule>
  </conditionalFormatting>
  <conditionalFormatting sqref="L9:M17 L28:M28">
    <cfRule type="cellIs" dxfId="130" priority="173" operator="equal">
      <formula>1</formula>
    </cfRule>
  </conditionalFormatting>
  <conditionalFormatting sqref="L9:M17 L28:M28">
    <cfRule type="cellIs" dxfId="129" priority="172" operator="equal">
      <formula>1</formula>
    </cfRule>
  </conditionalFormatting>
  <conditionalFormatting sqref="L9:M17 L28:M28">
    <cfRule type="containsText" dxfId="128" priority="169" operator="containsText" text="3">
      <formula>NOT(ISERROR(SEARCH("3",L9)))</formula>
    </cfRule>
  </conditionalFormatting>
  <conditionalFormatting sqref="N18:P18">
    <cfRule type="cellIs" dxfId="127" priority="87" operator="equal">
      <formula>1</formula>
    </cfRule>
  </conditionalFormatting>
  <conditionalFormatting sqref="N18:P18">
    <cfRule type="cellIs" dxfId="126" priority="86" operator="equal">
      <formula>1</formula>
    </cfRule>
  </conditionalFormatting>
  <conditionalFormatting sqref="N24:P27">
    <cfRule type="cellIs" dxfId="125" priority="168" operator="equal">
      <formula>1</formula>
    </cfRule>
  </conditionalFormatting>
  <conditionalFormatting sqref="N24:P27">
    <cfRule type="cellIs" dxfId="124" priority="167" operator="equal">
      <formula>1</formula>
    </cfRule>
  </conditionalFormatting>
  <conditionalFormatting sqref="N24:P27">
    <cfRule type="containsText" dxfId="123" priority="166" operator="containsText" text="3">
      <formula>NOT(ISERROR(SEARCH("3",N24)))</formula>
    </cfRule>
  </conditionalFormatting>
  <conditionalFormatting sqref="D24:E27 N24:P27 T24:T27 G24:G27 V24:V27">
    <cfRule type="containsText" dxfId="122" priority="164" operator="containsText" text="2 match">
      <formula>NOT(ISERROR(SEARCH("2 match",D24)))</formula>
    </cfRule>
    <cfRule type="containsText" dxfId="121" priority="165" operator="containsText" text="1 facultative">
      <formula>NOT(ISERROR(SEARCH("1 facultative",D24)))</formula>
    </cfRule>
  </conditionalFormatting>
  <conditionalFormatting sqref="N18:P18">
    <cfRule type="cellIs" dxfId="120" priority="80" operator="equal">
      <formula>1</formula>
    </cfRule>
  </conditionalFormatting>
  <conditionalFormatting sqref="N18:P18">
    <cfRule type="cellIs" dxfId="119" priority="79" operator="equal">
      <formula>1</formula>
    </cfRule>
  </conditionalFormatting>
  <conditionalFormatting sqref="N24:P27">
    <cfRule type="cellIs" dxfId="118" priority="158" operator="equal">
      <formula>1</formula>
    </cfRule>
  </conditionalFormatting>
  <conditionalFormatting sqref="N18:P18">
    <cfRule type="cellIs" dxfId="117" priority="73" operator="equal">
      <formula>1</formula>
    </cfRule>
  </conditionalFormatting>
  <conditionalFormatting sqref="N18:P18">
    <cfRule type="cellIs" dxfId="116" priority="72" operator="equal">
      <formula>1</formula>
    </cfRule>
  </conditionalFormatting>
  <conditionalFormatting sqref="N24:P27">
    <cfRule type="cellIs" dxfId="115" priority="157" operator="equal">
      <formula>1</formula>
    </cfRule>
  </conditionalFormatting>
  <conditionalFormatting sqref="N24:P27">
    <cfRule type="containsText" dxfId="114" priority="156" operator="containsText" text="3">
      <formula>NOT(ISERROR(SEARCH("3",N24)))</formula>
    </cfRule>
  </conditionalFormatting>
  <conditionalFormatting sqref="K24:K27">
    <cfRule type="containsText" dxfId="113" priority="151" operator="containsText" text="2 match">
      <formula>NOT(ISERROR(SEARCH("2 match",K24)))</formula>
    </cfRule>
    <cfRule type="containsText" dxfId="112" priority="152" operator="containsText" text="1 facultative">
      <formula>NOT(ISERROR(SEARCH("1 facultative",K24)))</formula>
    </cfRule>
  </conditionalFormatting>
  <conditionalFormatting sqref="L24:M27">
    <cfRule type="cellIs" dxfId="111" priority="145" operator="equal">
      <formula>1</formula>
    </cfRule>
  </conditionalFormatting>
  <conditionalFormatting sqref="L24:M27">
    <cfRule type="cellIs" dxfId="110" priority="144" operator="equal">
      <formula>1</formula>
    </cfRule>
  </conditionalFormatting>
  <conditionalFormatting sqref="K24:K27">
    <cfRule type="containsText" dxfId="109" priority="153" operator="containsText" text="3">
      <formula>NOT(ISERROR(SEARCH("3",K24)))</formula>
    </cfRule>
  </conditionalFormatting>
  <conditionalFormatting sqref="K24:K27">
    <cfRule type="cellIs" dxfId="108" priority="150" operator="equal">
      <formula>1</formula>
    </cfRule>
  </conditionalFormatting>
  <conditionalFormatting sqref="K24:K27">
    <cfRule type="cellIs" dxfId="107" priority="149" operator="equal">
      <formula>1</formula>
    </cfRule>
  </conditionalFormatting>
  <conditionalFormatting sqref="K24:K27">
    <cfRule type="cellIs" dxfId="106" priority="148" operator="equal">
      <formula>1</formula>
    </cfRule>
  </conditionalFormatting>
  <conditionalFormatting sqref="K24:K27">
    <cfRule type="cellIs" dxfId="105" priority="147" operator="equal">
      <formula>1</formula>
    </cfRule>
  </conditionalFormatting>
  <conditionalFormatting sqref="K24:K27">
    <cfRule type="containsText" dxfId="104" priority="146" operator="containsText" text="3">
      <formula>NOT(ISERROR(SEARCH("3",K24)))</formula>
    </cfRule>
  </conditionalFormatting>
  <conditionalFormatting sqref="L24:M27">
    <cfRule type="cellIs" dxfId="103" priority="143" operator="equal">
      <formula>1</formula>
    </cfRule>
  </conditionalFormatting>
  <conditionalFormatting sqref="L24:M27">
    <cfRule type="cellIs" dxfId="102" priority="142" operator="equal">
      <formula>1</formula>
    </cfRule>
  </conditionalFormatting>
  <conditionalFormatting sqref="L24:M27">
    <cfRule type="cellIs" dxfId="101" priority="141" operator="equal">
      <formula>1</formula>
    </cfRule>
  </conditionalFormatting>
  <conditionalFormatting sqref="L24:M27">
    <cfRule type="cellIs" dxfId="100" priority="140" operator="equal">
      <formula>1</formula>
    </cfRule>
  </conditionalFormatting>
  <conditionalFormatting sqref="L24:M27">
    <cfRule type="containsText" dxfId="99" priority="139" operator="containsText" text="3">
      <formula>NOT(ISERROR(SEARCH("3",L24)))</formula>
    </cfRule>
  </conditionalFormatting>
  <conditionalFormatting sqref="L24:M27">
    <cfRule type="containsText" dxfId="98" priority="137" operator="containsText" text="2 match">
      <formula>NOT(ISERROR(SEARCH("2 match",L24)))</formula>
    </cfRule>
    <cfRule type="containsText" dxfId="97" priority="138" operator="containsText" text="1 facultative">
      <formula>NOT(ISERROR(SEARCH("1 facultative",L24)))</formula>
    </cfRule>
  </conditionalFormatting>
  <conditionalFormatting sqref="L24:M27">
    <cfRule type="cellIs" dxfId="96" priority="135" operator="equal">
      <formula>1</formula>
    </cfRule>
  </conditionalFormatting>
  <conditionalFormatting sqref="L24:M27">
    <cfRule type="cellIs" dxfId="95" priority="134" operator="equal">
      <formula>1</formula>
    </cfRule>
  </conditionalFormatting>
  <conditionalFormatting sqref="L24:M27">
    <cfRule type="cellIs" dxfId="94" priority="133" operator="equal">
      <formula>1</formula>
    </cfRule>
  </conditionalFormatting>
  <conditionalFormatting sqref="L24:M27">
    <cfRule type="cellIs" dxfId="93" priority="132" operator="equal">
      <formula>1</formula>
    </cfRule>
  </conditionalFormatting>
  <conditionalFormatting sqref="L24:M27">
    <cfRule type="cellIs" dxfId="92" priority="131" operator="equal">
      <formula>1</formula>
    </cfRule>
  </conditionalFormatting>
  <conditionalFormatting sqref="L24:M27">
    <cfRule type="containsText" dxfId="91" priority="130" operator="containsText" text="3">
      <formula>NOT(ISERROR(SEARCH("3",L24)))</formula>
    </cfRule>
  </conditionalFormatting>
  <conditionalFormatting sqref="I27:J27 I21:J21 I23:J23 I25:J25">
    <cfRule type="cellIs" dxfId="90" priority="117" operator="equal">
      <formula>1</formula>
    </cfRule>
  </conditionalFormatting>
  <conditionalFormatting sqref="H27:J27 I21:J21 I23:J23 I25:J25 H24:H26">
    <cfRule type="cellIs" dxfId="89" priority="115" operator="equal">
      <formula>1</formula>
    </cfRule>
  </conditionalFormatting>
  <conditionalFormatting sqref="I27:J27 I21:J21 I23:J23 I25:J25">
    <cfRule type="cellIs" dxfId="88" priority="112" operator="equal">
      <formula>1</formula>
    </cfRule>
  </conditionalFormatting>
  <conditionalFormatting sqref="I27:J27 I21:J21 I23:J23 I25:J25">
    <cfRule type="cellIs" dxfId="87" priority="116" operator="equal">
      <formula>1</formula>
    </cfRule>
  </conditionalFormatting>
  <conditionalFormatting sqref="H27:J27 I21:J21 I23:J23 I25:J25 H24:H26">
    <cfRule type="cellIs" dxfId="86" priority="114" operator="equal">
      <formula>1</formula>
    </cfRule>
  </conditionalFormatting>
  <conditionalFormatting sqref="I27:J27 I21:J21 I23:J23 I25:J25">
    <cfRule type="cellIs" dxfId="85" priority="129" operator="equal">
      <formula>1</formula>
    </cfRule>
  </conditionalFormatting>
  <conditionalFormatting sqref="I27:J27 I21:J21 I23:J23 I25:J25">
    <cfRule type="cellIs" dxfId="84" priority="128" operator="equal">
      <formula>1</formula>
    </cfRule>
  </conditionalFormatting>
  <conditionalFormatting sqref="H27:J27 I21:J21 I23:J23 I25:J25 H24:H26">
    <cfRule type="cellIs" dxfId="83" priority="127" operator="equal">
      <formula>1</formula>
    </cfRule>
  </conditionalFormatting>
  <conditionalFormatting sqref="H27:J27 I21:J21 I23:J23 I25:J25 H24:H26">
    <cfRule type="cellIs" dxfId="82" priority="126" operator="equal">
      <formula>1</formula>
    </cfRule>
  </conditionalFormatting>
  <conditionalFormatting sqref="H27:J27 I21:J21 I23:J23 I25:J25 H24:H26">
    <cfRule type="containsText" dxfId="81" priority="125" operator="containsText" text="3">
      <formula>NOT(ISERROR(SEARCH("3",H21)))</formula>
    </cfRule>
  </conditionalFormatting>
  <conditionalFormatting sqref="H27:J27 I21:J21 I23:J23 I25:J25 H24:H26">
    <cfRule type="containsText" dxfId="80" priority="123" operator="containsText" text="2 match">
      <formula>NOT(ISERROR(SEARCH("2 match",H21)))</formula>
    </cfRule>
    <cfRule type="containsText" dxfId="79" priority="124" operator="containsText" text="1 facultative">
      <formula>NOT(ISERROR(SEARCH("1 facultative",H21)))</formula>
    </cfRule>
  </conditionalFormatting>
  <conditionalFormatting sqref="I27:J27 I21:J21 I23:J23 I25:J25">
    <cfRule type="cellIs" dxfId="78" priority="122" operator="equal">
      <formula>1</formula>
    </cfRule>
  </conditionalFormatting>
  <conditionalFormatting sqref="I27:J27 I21:J21 I23:J23 I25:J25">
    <cfRule type="cellIs" dxfId="77" priority="121" operator="equal">
      <formula>1</formula>
    </cfRule>
  </conditionalFormatting>
  <conditionalFormatting sqref="H27:J27 I21:J21 I23:J23 I25:J25 H24:H26">
    <cfRule type="cellIs" dxfId="76" priority="120" operator="equal">
      <formula>1</formula>
    </cfRule>
  </conditionalFormatting>
  <conditionalFormatting sqref="H27:J27 I21:J21 I23:J23 I25:J25 H24:H26">
    <cfRule type="cellIs" dxfId="75" priority="119" operator="equal">
      <formula>1</formula>
    </cfRule>
  </conditionalFormatting>
  <conditionalFormatting sqref="H27:J27 I21:J21 I23:J23 I25:J25 H24:H26">
    <cfRule type="containsText" dxfId="74" priority="118" operator="containsText" text="3">
      <formula>NOT(ISERROR(SEARCH("3",H21)))</formula>
    </cfRule>
  </conditionalFormatting>
  <conditionalFormatting sqref="H27:J27 I21:J21 I23:J23 I25:J25 H24:H26">
    <cfRule type="containsText" dxfId="73" priority="113" operator="containsText" text="3">
      <formula>NOT(ISERROR(SEARCH("3",H21)))</formula>
    </cfRule>
  </conditionalFormatting>
  <conditionalFormatting sqref="H27:J27 I21:J21 I23:J23 I25:J25 H24:H26">
    <cfRule type="containsText" dxfId="72" priority="110" operator="containsText" text="Néant">
      <formula>NOT(ISERROR(SEARCH("Néant",H21)))</formula>
    </cfRule>
  </conditionalFormatting>
  <conditionalFormatting sqref="I27:J27 I21:J21 I23:J23 I25:J25">
    <cfRule type="cellIs" dxfId="71" priority="105" operator="equal">
      <formula>1</formula>
    </cfRule>
  </conditionalFormatting>
  <conditionalFormatting sqref="I27:J27 I21:J21 I23:J23 I25:J25">
    <cfRule type="cellIs" dxfId="70" priority="104" operator="equal">
      <formula>1</formula>
    </cfRule>
  </conditionalFormatting>
  <conditionalFormatting sqref="I27:J27 I21:J21 I23:J23 I25:J25">
    <cfRule type="cellIs" dxfId="69" priority="107" operator="equal">
      <formula>1</formula>
    </cfRule>
  </conditionalFormatting>
  <conditionalFormatting sqref="I27:J27 I21:J21 I23:J23 I25:J25">
    <cfRule type="cellIs" dxfId="68" priority="106" operator="equal">
      <formula>1</formula>
    </cfRule>
  </conditionalFormatting>
  <conditionalFormatting sqref="R24:S27">
    <cfRule type="containsText" dxfId="67" priority="100" operator="containsText" text="3">
      <formula>NOT(ISERROR(SEARCH("3",R24)))</formula>
    </cfRule>
  </conditionalFormatting>
  <conditionalFormatting sqref="R24:S27">
    <cfRule type="containsText" dxfId="66" priority="98" operator="containsText" text="2 match">
      <formula>NOT(ISERROR(SEARCH("2 match",R24)))</formula>
    </cfRule>
    <cfRule type="containsText" dxfId="65" priority="99" operator="containsText" text="1 facultative">
      <formula>NOT(ISERROR(SEARCH("1 facultative",R24)))</formula>
    </cfRule>
  </conditionalFormatting>
  <conditionalFormatting sqref="Q24:Q27">
    <cfRule type="cellIs" dxfId="64" priority="97" operator="equal">
      <formula>1</formula>
    </cfRule>
  </conditionalFormatting>
  <conditionalFormatting sqref="Q24:Q27">
    <cfRule type="cellIs" dxfId="63" priority="94" operator="equal">
      <formula>1</formula>
    </cfRule>
  </conditionalFormatting>
  <conditionalFormatting sqref="Q24:Q27">
    <cfRule type="cellIs" dxfId="62" priority="96" operator="equal">
      <formula>1</formula>
    </cfRule>
  </conditionalFormatting>
  <conditionalFormatting sqref="Q24:Q27">
    <cfRule type="cellIs" dxfId="61" priority="95" operator="equal">
      <formula>1</formula>
    </cfRule>
  </conditionalFormatting>
  <conditionalFormatting sqref="Q24:Q27">
    <cfRule type="cellIs" dxfId="60" priority="93" operator="equal">
      <formula>1</formula>
    </cfRule>
  </conditionalFormatting>
  <conditionalFormatting sqref="Q24:Q27">
    <cfRule type="containsText" dxfId="59" priority="92" operator="containsText" text="3">
      <formula>NOT(ISERROR(SEARCH("3",Q24)))</formula>
    </cfRule>
  </conditionalFormatting>
  <conditionalFormatting sqref="Q24:Q27">
    <cfRule type="containsText" dxfId="58" priority="90" operator="containsText" text="2 match">
      <formula>NOT(ISERROR(SEARCH("2 match",Q24)))</formula>
    </cfRule>
    <cfRule type="containsText" dxfId="57" priority="91" operator="containsText" text="1 facultative">
      <formula>NOT(ISERROR(SEARCH("1 facultative",Q24)))</formula>
    </cfRule>
  </conditionalFormatting>
  <conditionalFormatting sqref="N19:P23">
    <cfRule type="cellIs" dxfId="56" priority="89" operator="equal">
      <formula>1</formula>
    </cfRule>
  </conditionalFormatting>
  <conditionalFormatting sqref="N19:P23">
    <cfRule type="cellIs" dxfId="55" priority="88" operator="equal">
      <formula>1</formula>
    </cfRule>
  </conditionalFormatting>
  <conditionalFormatting sqref="N18:P23">
    <cfRule type="containsText" dxfId="54" priority="85" operator="containsText" text="3">
      <formula>NOT(ISERROR(SEARCH("3",N18)))</formula>
    </cfRule>
  </conditionalFormatting>
  <conditionalFormatting sqref="D18:E23 N18:P23 T18:V18 G18:G23 T19:T23 V19:V23 U19:U28">
    <cfRule type="containsText" dxfId="53" priority="83" operator="containsText" text="2 match">
      <formula>NOT(ISERROR(SEARCH("2 match",D18)))</formula>
    </cfRule>
    <cfRule type="containsText" dxfId="52" priority="84" operator="containsText" text="1 facultative">
      <formula>NOT(ISERROR(SEARCH("1 facultative",D18)))</formula>
    </cfRule>
  </conditionalFormatting>
  <conditionalFormatting sqref="N19:P23">
    <cfRule type="cellIs" dxfId="51" priority="82" operator="equal">
      <formula>1</formula>
    </cfRule>
  </conditionalFormatting>
  <conditionalFormatting sqref="N19:P23">
    <cfRule type="cellIs" dxfId="50" priority="81" operator="equal">
      <formula>1</formula>
    </cfRule>
  </conditionalFormatting>
  <conditionalFormatting sqref="N18:P23">
    <cfRule type="containsText" dxfId="49" priority="78" operator="containsText" text="3">
      <formula>NOT(ISERROR(SEARCH("3",N18)))</formula>
    </cfRule>
  </conditionalFormatting>
  <conditionalFormatting sqref="N18:P23">
    <cfRule type="cellIs" dxfId="48" priority="75" operator="equal">
      <formula>1</formula>
    </cfRule>
  </conditionalFormatting>
  <conditionalFormatting sqref="N19:P23">
    <cfRule type="cellIs" dxfId="47" priority="77" operator="equal">
      <formula>1</formula>
    </cfRule>
  </conditionalFormatting>
  <conditionalFormatting sqref="N19:P23">
    <cfRule type="cellIs" dxfId="46" priority="76" operator="equal">
      <formula>1</formula>
    </cfRule>
  </conditionalFormatting>
  <conditionalFormatting sqref="N18:P23">
    <cfRule type="cellIs" dxfId="45" priority="74" operator="equal">
      <formula>1</formula>
    </cfRule>
  </conditionalFormatting>
  <conditionalFormatting sqref="N18:P23">
    <cfRule type="containsText" dxfId="44" priority="71" operator="containsText" text="3">
      <formula>NOT(ISERROR(SEARCH("3",N18)))</formula>
    </cfRule>
  </conditionalFormatting>
  <conditionalFormatting sqref="K18:K23">
    <cfRule type="containsText" dxfId="43" priority="66" operator="containsText" text="2 match">
      <formula>NOT(ISERROR(SEARCH("2 match",K18)))</formula>
    </cfRule>
    <cfRule type="containsText" dxfId="42" priority="67" operator="containsText" text="1 facultative">
      <formula>NOT(ISERROR(SEARCH("1 facultative",K18)))</formula>
    </cfRule>
  </conditionalFormatting>
  <conditionalFormatting sqref="L18:M23">
    <cfRule type="cellIs" dxfId="41" priority="60" operator="equal">
      <formula>1</formula>
    </cfRule>
  </conditionalFormatting>
  <conditionalFormatting sqref="L18:M23">
    <cfRule type="cellIs" dxfId="40" priority="59" operator="equal">
      <formula>1</formula>
    </cfRule>
  </conditionalFormatting>
  <conditionalFormatting sqref="K18:K23">
    <cfRule type="cellIs" dxfId="39" priority="70" operator="equal">
      <formula>1</formula>
    </cfRule>
  </conditionalFormatting>
  <conditionalFormatting sqref="K18:K23">
    <cfRule type="cellIs" dxfId="38" priority="69" operator="equal">
      <formula>1</formula>
    </cfRule>
  </conditionalFormatting>
  <conditionalFormatting sqref="K18:K23">
    <cfRule type="containsText" dxfId="37" priority="68" operator="containsText" text="3">
      <formula>NOT(ISERROR(SEARCH("3",K18)))</formula>
    </cfRule>
  </conditionalFormatting>
  <conditionalFormatting sqref="L18:M23">
    <cfRule type="containsText" dxfId="36" priority="54" operator="containsText" text="3">
      <formula>NOT(ISERROR(SEARCH("3",L18)))</formula>
    </cfRule>
  </conditionalFormatting>
  <conditionalFormatting sqref="L18:M23">
    <cfRule type="containsText" dxfId="35" priority="52" operator="containsText" text="2 match">
      <formula>NOT(ISERROR(SEARCH("2 match",L18)))</formula>
    </cfRule>
    <cfRule type="containsText" dxfId="34" priority="53" operator="containsText" text="1 facultative">
      <formula>NOT(ISERROR(SEARCH("1 facultative",L18)))</formula>
    </cfRule>
  </conditionalFormatting>
  <conditionalFormatting sqref="L18:M23">
    <cfRule type="cellIs" dxfId="33" priority="51" operator="equal">
      <formula>1</formula>
    </cfRule>
  </conditionalFormatting>
  <conditionalFormatting sqref="L18:M23">
    <cfRule type="cellIs" dxfId="32" priority="50" operator="equal">
      <formula>1</formula>
    </cfRule>
  </conditionalFormatting>
  <conditionalFormatting sqref="L18:M23">
    <cfRule type="cellIs" dxfId="31" priority="49" operator="equal">
      <formula>1</formula>
    </cfRule>
  </conditionalFormatting>
  <conditionalFormatting sqref="L18:M23">
    <cfRule type="cellIs" dxfId="30" priority="48" operator="equal">
      <formula>1</formula>
    </cfRule>
  </conditionalFormatting>
  <conditionalFormatting sqref="L18:M23">
    <cfRule type="cellIs" dxfId="29" priority="47" operator="equal">
      <formula>1</formula>
    </cfRule>
  </conditionalFormatting>
  <conditionalFormatting sqref="L18:M23">
    <cfRule type="cellIs" dxfId="28" priority="46" operator="equal">
      <formula>1</formula>
    </cfRule>
  </conditionalFormatting>
  <conditionalFormatting sqref="L18:M23">
    <cfRule type="containsText" dxfId="27" priority="45" operator="containsText" text="3">
      <formula>NOT(ISERROR(SEARCH("3",L18)))</formula>
    </cfRule>
  </conditionalFormatting>
  <conditionalFormatting sqref="I19:J20 J18">
    <cfRule type="cellIs" dxfId="26" priority="32" operator="equal">
      <formula>1</formula>
    </cfRule>
  </conditionalFormatting>
  <conditionalFormatting sqref="I18:J20">
    <cfRule type="cellIs" dxfId="25" priority="27" operator="equal">
      <formula>1</formula>
    </cfRule>
  </conditionalFormatting>
  <conditionalFormatting sqref="I19:J20 J18">
    <cfRule type="cellIs" dxfId="24" priority="31" operator="equal">
      <formula>1</formula>
    </cfRule>
  </conditionalFormatting>
  <conditionalFormatting sqref="H18:J20 H21:H23">
    <cfRule type="cellIs" dxfId="23" priority="42" operator="equal">
      <formula>1</formula>
    </cfRule>
  </conditionalFormatting>
  <conditionalFormatting sqref="H18:J20 H21:H23">
    <cfRule type="cellIs" dxfId="22" priority="41" operator="equal">
      <formula>1</formula>
    </cfRule>
  </conditionalFormatting>
  <conditionalFormatting sqref="H18:J20 H21:H23">
    <cfRule type="containsText" dxfId="21" priority="40" operator="containsText" text="3">
      <formula>NOT(ISERROR(SEARCH("3",H18)))</formula>
    </cfRule>
  </conditionalFormatting>
  <conditionalFormatting sqref="H18:J20 H21:H23">
    <cfRule type="containsText" dxfId="20" priority="38" operator="containsText" text="2 match">
      <formula>NOT(ISERROR(SEARCH("2 match",H18)))</formula>
    </cfRule>
    <cfRule type="containsText" dxfId="19" priority="39" operator="containsText" text="1 facultative">
      <formula>NOT(ISERROR(SEARCH("1 facultative",H18)))</formula>
    </cfRule>
  </conditionalFormatting>
  <conditionalFormatting sqref="I19:J20 J18">
    <cfRule type="cellIs" dxfId="18" priority="37" operator="equal">
      <formula>1</formula>
    </cfRule>
  </conditionalFormatting>
  <conditionalFormatting sqref="I19:J20 J18">
    <cfRule type="cellIs" dxfId="17" priority="36" operator="equal">
      <formula>1</formula>
    </cfRule>
  </conditionalFormatting>
  <conditionalFormatting sqref="H18:J20 H21:H23">
    <cfRule type="cellIs" dxfId="16" priority="35" operator="equal">
      <formula>1</formula>
    </cfRule>
  </conditionalFormatting>
  <conditionalFormatting sqref="H18:J20 H21:H23">
    <cfRule type="cellIs" dxfId="15" priority="34" operator="equal">
      <formula>1</formula>
    </cfRule>
  </conditionalFormatting>
  <conditionalFormatting sqref="H18:J20 H21:H23">
    <cfRule type="containsText" dxfId="14" priority="33" operator="containsText" text="3">
      <formula>NOT(ISERROR(SEARCH("3",H18)))</formula>
    </cfRule>
  </conditionalFormatting>
  <conditionalFormatting sqref="H18:J20 H21:H23">
    <cfRule type="containsText" dxfId="13" priority="28" operator="containsText" text="3">
      <formula>NOT(ISERROR(SEARCH("3",H18)))</formula>
    </cfRule>
  </conditionalFormatting>
  <conditionalFormatting sqref="H18:J20 H21:H23">
    <cfRule type="containsText" dxfId="12" priority="25" operator="containsText" text="Néant">
      <formula>NOT(ISERROR(SEARCH("Néant",H18)))</formula>
    </cfRule>
  </conditionalFormatting>
  <conditionalFormatting sqref="R18:S23">
    <cfRule type="cellIs" dxfId="11" priority="18" operator="equal">
      <formula>1</formula>
    </cfRule>
  </conditionalFormatting>
  <conditionalFormatting sqref="R18:S23">
    <cfRule type="cellIs" dxfId="10" priority="17" operator="equal">
      <formula>1</formula>
    </cfRule>
  </conditionalFormatting>
  <conditionalFormatting sqref="R18:S23">
    <cfRule type="cellIs" dxfId="9" priority="16" operator="equal">
      <formula>1</formula>
    </cfRule>
  </conditionalFormatting>
  <conditionalFormatting sqref="R18:S23">
    <cfRule type="containsText" dxfId="8" priority="15" operator="containsText" text="3">
      <formula>NOT(ISERROR(SEARCH("3",R18)))</formula>
    </cfRule>
  </conditionalFormatting>
  <conditionalFormatting sqref="R18:S23">
    <cfRule type="containsText" dxfId="7" priority="13" operator="containsText" text="2 match">
      <formula>NOT(ISERROR(SEARCH("2 match",R18)))</formula>
    </cfRule>
    <cfRule type="containsText" dxfId="6" priority="14" operator="containsText" text="1 facultative">
      <formula>NOT(ISERROR(SEARCH("1 facultative",R18)))</formula>
    </cfRule>
  </conditionalFormatting>
  <conditionalFormatting sqref="Q18:Q23">
    <cfRule type="cellIs" dxfId="5" priority="9" operator="equal">
      <formula>1</formula>
    </cfRule>
  </conditionalFormatting>
  <conditionalFormatting sqref="Q18:Q23">
    <cfRule type="cellIs" dxfId="4" priority="8" operator="equal">
      <formula>1</formula>
    </cfRule>
  </conditionalFormatting>
  <conditionalFormatting sqref="Q18:Q23">
    <cfRule type="containsText" dxfId="3" priority="7" operator="containsText" text="3">
      <formula>NOT(ISERROR(SEARCH("3",Q18)))</formula>
    </cfRule>
  </conditionalFormatting>
  <dataValidations count="14">
    <dataValidation type="list" allowBlank="1" showInputMessage="1" showErrorMessage="1" sqref="W30:W36 W44:W49 W51:W55 W9:W28">
      <formula1>StadeRV002</formula1>
    </dataValidation>
    <dataValidation type="list" allowBlank="1" showInputMessage="1" showErrorMessage="1" sqref="F30:F31 F44:F49 F9:F28">
      <formula1>Listedates</formula1>
    </dataValidation>
    <dataValidation type="list" allowBlank="1" showInputMessage="1" showErrorMessage="1" sqref="F51:F55 F32">
      <formula1>Liste_mai</formula1>
    </dataValidation>
    <dataValidation type="list" allowBlank="1" showInputMessage="1" showErrorMessage="1" sqref="Y44:Y49 Y51:Y55">
      <formula1>Initiative</formula1>
    </dataValidation>
    <dataValidation type="list" allowBlank="1" showInputMessage="1" showErrorMessage="1" sqref="G32">
      <formula1>NatureRV0</formula1>
    </dataValidation>
    <dataValidation type="list" allowBlank="1" showInputMessage="1" showErrorMessage="1" sqref="G51:G55">
      <formula1>NatureRV2</formula1>
    </dataValidation>
    <dataValidation type="list" allowBlank="1" showInputMessage="1" showErrorMessage="1" sqref="E51:E55 E44:E49 E30:E36 E9:E28">
      <formula1>Catégorie1</formula1>
    </dataValidation>
    <dataValidation type="list" allowBlank="1" showInputMessage="1" showErrorMessage="1" sqref="G44:G49 G33:G36 G30:G31 G9:G28">
      <formula1>Liste</formula1>
    </dataValidation>
    <dataValidation type="list" allowBlank="1" showInputMessage="1" showErrorMessage="1" sqref="X30:X36 X44:X49 X51:X55 X9:X28">
      <formula1>R.A.S</formula1>
    </dataValidation>
    <dataValidation type="list" allowBlank="1" showInputMessage="1" showErrorMessage="1" sqref="F33:F36">
      <formula1>Liste0405</formula1>
    </dataValidation>
    <dataValidation type="list" allowBlank="1" showInputMessage="1" showErrorMessage="1" sqref="V51:V55 V44:V49 V30:V36 V9:V28">
      <formula1>Produit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H44:P49 H51:P55 H30:P36 H9:P28">
      <formula1>Liste004</formula1>
    </dataValidation>
    <dataValidation type="list" allowBlank="1" showInputMessage="1" showErrorMessage="1" sqref="Q51:S55 Q44:S49 Q30:S36 Q9:S28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22" operator="containsText" id="{69AD060D-5306-4059-A2E7-C5B0B1087E79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28" operator="containsText" id="{E0588C9F-F4F1-4B25-BD60-5AA56D9207F3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55" operator="containsText" id="{584E3AFC-8611-4FF3-96A7-705C510EEB61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 I28:J28 I22:J22 I24:J24 I26:J26</xm:sqref>
        </x14:conditionalFormatting>
        <x14:conditionalFormatting xmlns:xm="http://schemas.microsoft.com/office/excel/2006/main">
          <x14:cfRule type="containsText" priority="111" operator="containsText" id="{84404796-3E4D-480E-93AF-B95574A8FA6E}">
            <xm:f>NOT(ISERROR(SEARCH(3,I21)))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I27:J27 I21:J21 I23:J23 I25:J25</xm:sqref>
        </x14:conditionalFormatting>
        <x14:conditionalFormatting xmlns:xm="http://schemas.microsoft.com/office/excel/2006/main">
          <x14:cfRule type="containsText" priority="26" operator="containsText" id="{B26ECE80-ECB3-409A-9CD2-A779B2F7EEC2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2:Z62"/>
  <sheetViews>
    <sheetView showGridLines="0" zoomScale="75" zoomScaleNormal="75" workbookViewId="0">
      <selection activeCell="D9" sqref="D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36"/>
    </row>
    <row r="5" spans="2:26" x14ac:dyDescent="0.35">
      <c r="B5" s="34"/>
      <c r="C5" s="37"/>
      <c r="D5" s="157" t="s">
        <v>31</v>
      </c>
      <c r="E5" s="158"/>
      <c r="F5" s="158"/>
      <c r="G5" s="158"/>
      <c r="H5" s="163" t="s">
        <v>32</v>
      </c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4" t="s">
        <v>33</v>
      </c>
      <c r="U5" s="167" t="s">
        <v>34</v>
      </c>
      <c r="V5" s="170" t="s">
        <v>35</v>
      </c>
      <c r="W5" s="138" t="s">
        <v>36</v>
      </c>
      <c r="X5" s="141" t="s">
        <v>37</v>
      </c>
      <c r="Y5" s="38"/>
      <c r="Z5" s="36"/>
    </row>
    <row r="6" spans="2:26" x14ac:dyDescent="0.35">
      <c r="B6" s="34"/>
      <c r="C6" s="37"/>
      <c r="D6" s="159"/>
      <c r="E6" s="160"/>
      <c r="F6" s="160"/>
      <c r="G6" s="160"/>
      <c r="H6" s="147" t="s">
        <v>4</v>
      </c>
      <c r="I6" s="148"/>
      <c r="J6" s="149"/>
      <c r="K6" s="147" t="s">
        <v>6</v>
      </c>
      <c r="L6" s="148"/>
      <c r="M6" s="149"/>
      <c r="N6" s="147" t="s">
        <v>38</v>
      </c>
      <c r="O6" s="148"/>
      <c r="P6" s="149"/>
      <c r="Q6" s="147" t="s">
        <v>9</v>
      </c>
      <c r="R6" s="148"/>
      <c r="S6" s="149"/>
      <c r="T6" s="165"/>
      <c r="U6" s="168"/>
      <c r="V6" s="171"/>
      <c r="W6" s="139"/>
      <c r="X6" s="142"/>
      <c r="Y6" s="38"/>
      <c r="Z6" s="36"/>
    </row>
    <row r="7" spans="2:26" x14ac:dyDescent="0.35">
      <c r="B7" s="34"/>
      <c r="C7" s="37"/>
      <c r="D7" s="161"/>
      <c r="E7" s="162"/>
      <c r="F7" s="162"/>
      <c r="G7" s="162"/>
      <c r="H7" s="150" t="s">
        <v>39</v>
      </c>
      <c r="I7" s="152" t="s">
        <v>40</v>
      </c>
      <c r="J7" s="153"/>
      <c r="K7" s="150" t="s">
        <v>41</v>
      </c>
      <c r="L7" s="154" t="s">
        <v>40</v>
      </c>
      <c r="M7" s="155"/>
      <c r="N7" s="150" t="s">
        <v>41</v>
      </c>
      <c r="O7" s="154" t="s">
        <v>40</v>
      </c>
      <c r="P7" s="155"/>
      <c r="Q7" s="150" t="s">
        <v>41</v>
      </c>
      <c r="R7" s="152" t="s">
        <v>40</v>
      </c>
      <c r="S7" s="153"/>
      <c r="T7" s="165"/>
      <c r="U7" s="168"/>
      <c r="V7" s="171"/>
      <c r="W7" s="139"/>
      <c r="X7" s="142"/>
      <c r="Y7" s="38"/>
      <c r="Z7" s="36"/>
    </row>
    <row r="8" spans="2:26" x14ac:dyDescent="0.35">
      <c r="B8" s="34"/>
      <c r="C8" s="156"/>
      <c r="D8" s="39" t="s">
        <v>42</v>
      </c>
      <c r="E8" s="39" t="s">
        <v>43</v>
      </c>
      <c r="F8" s="39" t="s">
        <v>44</v>
      </c>
      <c r="G8" s="40" t="s">
        <v>45</v>
      </c>
      <c r="H8" s="151"/>
      <c r="I8" s="41" t="s">
        <v>46</v>
      </c>
      <c r="J8" s="42" t="s">
        <v>47</v>
      </c>
      <c r="K8" s="151"/>
      <c r="L8" s="42" t="s">
        <v>46</v>
      </c>
      <c r="M8" s="43" t="s">
        <v>47</v>
      </c>
      <c r="N8" s="151"/>
      <c r="O8" s="43" t="s">
        <v>46</v>
      </c>
      <c r="P8" s="43" t="s">
        <v>47</v>
      </c>
      <c r="Q8" s="151"/>
      <c r="R8" s="42" t="s">
        <v>46</v>
      </c>
      <c r="S8" s="43" t="s">
        <v>47</v>
      </c>
      <c r="T8" s="166"/>
      <c r="U8" s="169"/>
      <c r="V8" s="172"/>
      <c r="W8" s="140"/>
      <c r="X8" s="143"/>
      <c r="Y8" s="38"/>
      <c r="Z8" s="36"/>
    </row>
    <row r="9" spans="2:26" x14ac:dyDescent="0.35">
      <c r="B9" s="34"/>
      <c r="C9" s="156"/>
      <c r="D9" s="44"/>
      <c r="E9" s="44"/>
      <c r="F9" s="45"/>
      <c r="G9" s="44"/>
      <c r="H9" s="46"/>
      <c r="I9" s="46"/>
      <c r="J9" s="46"/>
      <c r="K9" s="47"/>
      <c r="L9" s="47"/>
      <c r="M9" s="47"/>
      <c r="N9" s="46"/>
      <c r="O9" s="46"/>
      <c r="P9" s="46"/>
      <c r="Q9" s="47"/>
      <c r="R9" s="47"/>
      <c r="S9" s="47"/>
      <c r="T9" s="48"/>
      <c r="U9" s="49"/>
      <c r="V9" s="50"/>
      <c r="W9" s="49"/>
      <c r="X9" s="49"/>
      <c r="Y9" s="51"/>
      <c r="Z9" s="36"/>
    </row>
    <row r="10" spans="2:26" x14ac:dyDescent="0.35">
      <c r="B10" s="34"/>
      <c r="C10" s="156"/>
      <c r="D10" s="44"/>
      <c r="E10" s="44"/>
      <c r="F10" s="45"/>
      <c r="G10" s="44"/>
      <c r="H10" s="46"/>
      <c r="I10" s="46"/>
      <c r="J10" s="46"/>
      <c r="K10" s="47"/>
      <c r="L10" s="47"/>
      <c r="M10" s="47"/>
      <c r="N10" s="46"/>
      <c r="O10" s="46"/>
      <c r="P10" s="46"/>
      <c r="Q10" s="47"/>
      <c r="R10" s="47"/>
      <c r="S10" s="47"/>
      <c r="T10" s="48"/>
      <c r="U10" s="49"/>
      <c r="V10" s="50"/>
      <c r="W10" s="49"/>
      <c r="X10" s="49"/>
      <c r="Y10" s="51"/>
      <c r="Z10" s="36"/>
    </row>
    <row r="11" spans="2:26" x14ac:dyDescent="0.35">
      <c r="B11" s="34"/>
      <c r="C11" s="156"/>
      <c r="D11" s="44"/>
      <c r="E11" s="44"/>
      <c r="F11" s="45"/>
      <c r="G11" s="44"/>
      <c r="H11" s="46"/>
      <c r="I11" s="46"/>
      <c r="J11" s="46"/>
      <c r="K11" s="47"/>
      <c r="L11" s="47"/>
      <c r="M11" s="47"/>
      <c r="N11" s="46"/>
      <c r="O11" s="46"/>
      <c r="P11" s="46"/>
      <c r="Q11" s="47"/>
      <c r="R11" s="47"/>
      <c r="S11" s="47"/>
      <c r="T11" s="48"/>
      <c r="U11" s="49"/>
      <c r="V11" s="50"/>
      <c r="W11" s="49"/>
      <c r="X11" s="49"/>
      <c r="Y11" s="51"/>
      <c r="Z11" s="36"/>
    </row>
    <row r="12" spans="2:26" x14ac:dyDescent="0.35">
      <c r="B12" s="34"/>
      <c r="C12" s="156"/>
      <c r="D12" s="44"/>
      <c r="E12" s="44"/>
      <c r="F12" s="45"/>
      <c r="G12" s="44"/>
      <c r="H12" s="46"/>
      <c r="I12" s="46"/>
      <c r="J12" s="46"/>
      <c r="K12" s="47"/>
      <c r="L12" s="47"/>
      <c r="M12" s="47"/>
      <c r="N12" s="46"/>
      <c r="O12" s="46"/>
      <c r="P12" s="46"/>
      <c r="Q12" s="47"/>
      <c r="R12" s="47"/>
      <c r="S12" s="47"/>
      <c r="T12" s="48"/>
      <c r="U12" s="49"/>
      <c r="V12" s="50"/>
      <c r="W12" s="49"/>
      <c r="X12" s="49"/>
      <c r="Y12" s="51"/>
      <c r="Z12" s="36"/>
    </row>
    <row r="13" spans="2:26" x14ac:dyDescent="0.35">
      <c r="B13" s="34"/>
      <c r="C13" s="156"/>
      <c r="D13" s="44"/>
      <c r="E13" s="44"/>
      <c r="F13" s="45"/>
      <c r="G13" s="44"/>
      <c r="H13" s="46"/>
      <c r="I13" s="46"/>
      <c r="J13" s="46"/>
      <c r="K13" s="47"/>
      <c r="L13" s="47"/>
      <c r="M13" s="47"/>
      <c r="N13" s="46"/>
      <c r="O13" s="46"/>
      <c r="P13" s="46"/>
      <c r="Q13" s="47"/>
      <c r="R13" s="47"/>
      <c r="S13" s="47"/>
      <c r="T13" s="49"/>
      <c r="U13" s="49"/>
      <c r="V13" s="50"/>
      <c r="W13" s="49"/>
      <c r="X13" s="49"/>
      <c r="Y13" s="51"/>
      <c r="Z13" s="36"/>
    </row>
    <row r="14" spans="2:26" x14ac:dyDescent="0.35">
      <c r="B14" s="34"/>
      <c r="C14" s="156"/>
      <c r="D14" s="44"/>
      <c r="E14" s="44"/>
      <c r="F14" s="45"/>
      <c r="G14" s="44"/>
      <c r="H14" s="46"/>
      <c r="I14" s="46"/>
      <c r="J14" s="46"/>
      <c r="K14" s="47"/>
      <c r="L14" s="47"/>
      <c r="M14" s="47"/>
      <c r="N14" s="46"/>
      <c r="O14" s="46"/>
      <c r="P14" s="46"/>
      <c r="Q14" s="47"/>
      <c r="R14" s="47"/>
      <c r="S14" s="47"/>
      <c r="T14" s="49"/>
      <c r="U14" s="49"/>
      <c r="V14" s="50"/>
      <c r="W14" s="49"/>
      <c r="X14" s="49"/>
      <c r="Y14" s="51"/>
      <c r="Z14" s="36"/>
    </row>
    <row r="15" spans="2:26" x14ac:dyDescent="0.35">
      <c r="B15" s="34"/>
      <c r="C15" s="156"/>
      <c r="D15" s="44"/>
      <c r="E15" s="44"/>
      <c r="F15" s="45"/>
      <c r="G15" s="44"/>
      <c r="H15" s="46"/>
      <c r="I15" s="46"/>
      <c r="J15" s="46"/>
      <c r="K15" s="47"/>
      <c r="L15" s="47"/>
      <c r="M15" s="47"/>
      <c r="N15" s="46"/>
      <c r="O15" s="46"/>
      <c r="P15" s="46"/>
      <c r="Q15" s="47"/>
      <c r="R15" s="47"/>
      <c r="S15" s="47"/>
      <c r="T15" s="48"/>
      <c r="U15" s="49"/>
      <c r="V15" s="50"/>
      <c r="W15" s="49"/>
      <c r="X15" s="49"/>
      <c r="Y15" s="51"/>
      <c r="Z15" s="36"/>
    </row>
    <row r="16" spans="2:26" x14ac:dyDescent="0.35">
      <c r="B16" s="34"/>
      <c r="C16" s="156"/>
      <c r="D16" s="44"/>
      <c r="E16" s="44"/>
      <c r="F16" s="45"/>
      <c r="G16" s="44"/>
      <c r="H16" s="46"/>
      <c r="I16" s="46"/>
      <c r="J16" s="46"/>
      <c r="K16" s="47"/>
      <c r="L16" s="47"/>
      <c r="M16" s="47"/>
      <c r="N16" s="46"/>
      <c r="O16" s="46"/>
      <c r="P16" s="46"/>
      <c r="Q16" s="47"/>
      <c r="R16" s="47"/>
      <c r="S16" s="47"/>
      <c r="T16" s="48"/>
      <c r="U16" s="48"/>
      <c r="V16" s="52"/>
      <c r="W16" s="49"/>
      <c r="X16" s="49"/>
      <c r="Y16" s="51"/>
      <c r="Z16" s="36"/>
    </row>
    <row r="17" spans="2:26" x14ac:dyDescent="0.35">
      <c r="B17" s="34"/>
      <c r="C17" s="156"/>
      <c r="D17" s="44"/>
      <c r="E17" s="44"/>
      <c r="F17" s="45"/>
      <c r="G17" s="44"/>
      <c r="H17" s="46"/>
      <c r="I17" s="46"/>
      <c r="J17" s="46"/>
      <c r="K17" s="47"/>
      <c r="L17" s="47"/>
      <c r="M17" s="47"/>
      <c r="N17" s="46"/>
      <c r="O17" s="46"/>
      <c r="P17" s="46"/>
      <c r="Q17" s="47"/>
      <c r="R17" s="47"/>
      <c r="S17" s="47"/>
      <c r="T17" s="48"/>
      <c r="U17" s="48"/>
      <c r="V17" s="52"/>
      <c r="W17" s="49"/>
      <c r="X17" s="49"/>
      <c r="Y17" s="51"/>
      <c r="Z17" s="36"/>
    </row>
    <row r="18" spans="2:26" x14ac:dyDescent="0.35">
      <c r="B18" s="34"/>
      <c r="C18" s="156"/>
      <c r="D18" s="44"/>
      <c r="E18" s="44"/>
      <c r="F18" s="45"/>
      <c r="G18" s="44"/>
      <c r="H18" s="46"/>
      <c r="I18" s="46"/>
      <c r="J18" s="46"/>
      <c r="K18" s="47"/>
      <c r="L18" s="47"/>
      <c r="M18" s="47"/>
      <c r="N18" s="46"/>
      <c r="O18" s="46"/>
      <c r="P18" s="46"/>
      <c r="Q18" s="47"/>
      <c r="R18" s="47"/>
      <c r="S18" s="47"/>
      <c r="T18" s="49"/>
      <c r="U18" s="48"/>
      <c r="V18" s="52"/>
      <c r="W18" s="49"/>
      <c r="X18" s="49"/>
      <c r="Y18" s="51"/>
      <c r="Z18" s="36"/>
    </row>
    <row r="19" spans="2:26" x14ac:dyDescent="0.35">
      <c r="B19" s="34"/>
      <c r="C19" s="156"/>
      <c r="D19" s="44"/>
      <c r="E19" s="44"/>
      <c r="F19" s="45"/>
      <c r="G19" s="44"/>
      <c r="H19" s="46"/>
      <c r="I19" s="46"/>
      <c r="J19" s="46"/>
      <c r="K19" s="47"/>
      <c r="L19" s="47"/>
      <c r="M19" s="47"/>
      <c r="N19" s="46"/>
      <c r="O19" s="46"/>
      <c r="P19" s="46"/>
      <c r="Q19" s="47"/>
      <c r="R19" s="47"/>
      <c r="S19" s="47"/>
      <c r="T19" s="48"/>
      <c r="U19" s="48"/>
      <c r="V19" s="52"/>
      <c r="W19" s="49"/>
      <c r="X19" s="49"/>
      <c r="Y19" s="51"/>
      <c r="Z19" s="36"/>
    </row>
    <row r="20" spans="2:26" x14ac:dyDescent="0.35">
      <c r="B20" s="34"/>
      <c r="C20" s="156"/>
      <c r="D20" s="44"/>
      <c r="E20" s="44"/>
      <c r="F20" s="45"/>
      <c r="G20" s="44"/>
      <c r="H20" s="46"/>
      <c r="I20" s="46"/>
      <c r="J20" s="46"/>
      <c r="K20" s="47"/>
      <c r="L20" s="47"/>
      <c r="M20" s="47"/>
      <c r="N20" s="46"/>
      <c r="O20" s="46"/>
      <c r="P20" s="46"/>
      <c r="Q20" s="47"/>
      <c r="R20" s="47"/>
      <c r="S20" s="47"/>
      <c r="T20" s="48"/>
      <c r="U20" s="48"/>
      <c r="V20" s="52"/>
      <c r="W20" s="49"/>
      <c r="X20" s="49"/>
      <c r="Y20" s="51"/>
      <c r="Z20" s="36"/>
    </row>
    <row r="21" spans="2:26" x14ac:dyDescent="0.35">
      <c r="B21" s="34"/>
      <c r="C21" s="156"/>
      <c r="D21" s="44"/>
      <c r="E21" s="44"/>
      <c r="F21" s="45"/>
      <c r="G21" s="44"/>
      <c r="H21" s="46"/>
      <c r="I21" s="46"/>
      <c r="J21" s="46"/>
      <c r="K21" s="47"/>
      <c r="L21" s="47"/>
      <c r="M21" s="47"/>
      <c r="N21" s="46"/>
      <c r="O21" s="46"/>
      <c r="P21" s="46"/>
      <c r="Q21" s="47"/>
      <c r="R21" s="47"/>
      <c r="S21" s="47"/>
      <c r="T21" s="48"/>
      <c r="U21" s="49"/>
      <c r="V21" s="52"/>
      <c r="W21" s="49"/>
      <c r="X21" s="49"/>
      <c r="Y21" s="51"/>
      <c r="Z21" s="36"/>
    </row>
    <row r="22" spans="2:26" x14ac:dyDescent="0.35">
      <c r="B22" s="34"/>
      <c r="C22" s="156"/>
      <c r="D22" s="44"/>
      <c r="E22" s="44"/>
      <c r="F22" s="45"/>
      <c r="G22" s="44"/>
      <c r="H22" s="46"/>
      <c r="I22" s="46"/>
      <c r="J22" s="46"/>
      <c r="K22" s="47"/>
      <c r="L22" s="47"/>
      <c r="M22" s="47"/>
      <c r="N22" s="46"/>
      <c r="O22" s="46"/>
      <c r="P22" s="46"/>
      <c r="Q22" s="47"/>
      <c r="R22" s="47"/>
      <c r="S22" s="47"/>
      <c r="T22" s="49"/>
      <c r="U22" s="49"/>
      <c r="V22" s="52"/>
      <c r="W22" s="49"/>
      <c r="X22" s="49"/>
      <c r="Y22" s="51"/>
      <c r="Z22" s="36"/>
    </row>
    <row r="23" spans="2:26" x14ac:dyDescent="0.35">
      <c r="B23" s="34"/>
      <c r="C23" s="156"/>
      <c r="D23" s="44"/>
      <c r="E23" s="44"/>
      <c r="F23" s="45"/>
      <c r="G23" s="44"/>
      <c r="H23" s="46"/>
      <c r="I23" s="46"/>
      <c r="J23" s="46"/>
      <c r="K23" s="47"/>
      <c r="L23" s="47"/>
      <c r="M23" s="47"/>
      <c r="N23" s="46"/>
      <c r="O23" s="46"/>
      <c r="P23" s="46"/>
      <c r="Q23" s="47"/>
      <c r="R23" s="47"/>
      <c r="S23" s="47"/>
      <c r="T23" s="48"/>
      <c r="U23" s="49"/>
      <c r="V23" s="52"/>
      <c r="W23" s="49"/>
      <c r="X23" s="49"/>
      <c r="Y23" s="51"/>
      <c r="Z23" s="36"/>
    </row>
    <row r="24" spans="2:26" x14ac:dyDescent="0.35">
      <c r="B24" s="34"/>
      <c r="C24" s="156"/>
      <c r="D24" s="44"/>
      <c r="E24" s="44"/>
      <c r="F24" s="45"/>
      <c r="G24" s="44"/>
      <c r="H24" s="46"/>
      <c r="I24" s="46"/>
      <c r="J24" s="46"/>
      <c r="K24" s="47"/>
      <c r="L24" s="47"/>
      <c r="M24" s="47"/>
      <c r="N24" s="46"/>
      <c r="O24" s="46"/>
      <c r="P24" s="46"/>
      <c r="Q24" s="47"/>
      <c r="R24" s="47"/>
      <c r="S24" s="47"/>
      <c r="T24" s="48"/>
      <c r="U24" s="49"/>
      <c r="V24" s="52"/>
      <c r="W24" s="49"/>
      <c r="X24" s="49"/>
      <c r="Y24" s="51"/>
      <c r="Z24" s="36"/>
    </row>
    <row r="25" spans="2:26" x14ac:dyDescent="0.35">
      <c r="B25" s="34"/>
      <c r="C25" s="156"/>
      <c r="D25" s="44"/>
      <c r="E25" s="44"/>
      <c r="F25" s="45"/>
      <c r="G25" s="44"/>
      <c r="H25" s="46"/>
      <c r="I25" s="46"/>
      <c r="J25" s="46"/>
      <c r="K25" s="47"/>
      <c r="L25" s="47"/>
      <c r="M25" s="47"/>
      <c r="N25" s="46"/>
      <c r="O25" s="46"/>
      <c r="P25" s="46"/>
      <c r="Q25" s="47"/>
      <c r="R25" s="47"/>
      <c r="S25" s="47"/>
      <c r="T25" s="48"/>
      <c r="U25" s="49"/>
      <c r="V25" s="52"/>
      <c r="W25" s="49"/>
      <c r="X25" s="49"/>
      <c r="Y25" s="51"/>
      <c r="Z25" s="36"/>
    </row>
    <row r="26" spans="2:26" x14ac:dyDescent="0.35">
      <c r="B26" s="34"/>
      <c r="C26" s="156"/>
      <c r="D26" s="44"/>
      <c r="E26" s="44"/>
      <c r="F26" s="45"/>
      <c r="G26" s="44"/>
      <c r="H26" s="46"/>
      <c r="I26" s="46"/>
      <c r="J26" s="46"/>
      <c r="K26" s="47"/>
      <c r="L26" s="47"/>
      <c r="M26" s="47"/>
      <c r="N26" s="46"/>
      <c r="O26" s="46"/>
      <c r="P26" s="46"/>
      <c r="Q26" s="47"/>
      <c r="R26" s="47"/>
      <c r="S26" s="47"/>
      <c r="T26" s="48"/>
      <c r="U26" s="49"/>
      <c r="V26" s="50"/>
      <c r="W26" s="229"/>
      <c r="X26" s="229"/>
      <c r="Y26" s="51"/>
      <c r="Z26" s="36"/>
    </row>
    <row r="27" spans="2:26" x14ac:dyDescent="0.35">
      <c r="B27" s="34"/>
      <c r="C27" s="156"/>
      <c r="D27" s="44"/>
      <c r="E27" s="44"/>
      <c r="F27" s="45"/>
      <c r="G27" s="44"/>
      <c r="H27" s="46"/>
      <c r="I27" s="46"/>
      <c r="J27" s="46"/>
      <c r="K27" s="47"/>
      <c r="L27" s="47"/>
      <c r="M27" s="47"/>
      <c r="N27" s="46"/>
      <c r="O27" s="46"/>
      <c r="P27" s="46"/>
      <c r="Q27" s="47"/>
      <c r="R27" s="47"/>
      <c r="S27" s="47"/>
      <c r="T27" s="48"/>
      <c r="U27" s="49"/>
      <c r="V27" s="50"/>
      <c r="W27" s="229"/>
      <c r="X27" s="229"/>
      <c r="Y27" s="51"/>
      <c r="Z27" s="36"/>
    </row>
    <row r="28" spans="2:26" x14ac:dyDescent="0.35">
      <c r="B28" s="34"/>
      <c r="C28" s="156"/>
      <c r="D28" s="44"/>
      <c r="E28" s="44"/>
      <c r="F28" s="45"/>
      <c r="G28" s="44"/>
      <c r="H28" s="46"/>
      <c r="I28" s="46"/>
      <c r="J28" s="46"/>
      <c r="K28" s="47"/>
      <c r="L28" s="47"/>
      <c r="M28" s="47"/>
      <c r="N28" s="46"/>
      <c r="O28" s="46"/>
      <c r="P28" s="46"/>
      <c r="Q28" s="47"/>
      <c r="R28" s="47"/>
      <c r="S28" s="47"/>
      <c r="T28" s="48"/>
      <c r="U28" s="49"/>
      <c r="V28" s="50"/>
      <c r="W28" s="229"/>
      <c r="X28" s="229"/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COUNTA(G9:G25)</f>
        <v>0</v>
      </c>
      <c r="H29" s="54">
        <f>COUNTIF(H9:H25,"1 facultative")+COUNTIF(H9:H25,"2 match")</f>
        <v>0</v>
      </c>
      <c r="I29" s="54">
        <f>COUNTIF(I9:I25,"1 facultative")+COUNTIF(I9:I25,"2 match")</f>
        <v>0</v>
      </c>
      <c r="J29" s="54">
        <f>COUNTIF(J9:J25,"1 facultative")+COUNTIF(J9:J25,"2 match")</f>
        <v>0</v>
      </c>
      <c r="K29" s="54">
        <f>COUNTIF(K9:K25,"1 facultative")+COUNTIF(K9:K25,"2 match")</f>
        <v>0</v>
      </c>
      <c r="L29" s="54">
        <f>COUNTIF(L9:L25,"1 facultative")+COUNTIF(L9:L25,"2 match")</f>
        <v>0</v>
      </c>
      <c r="M29" s="54">
        <f>COUNTIF(M9:M25,"1 facultative")+COUNTIF(M9:M25,"2 match")</f>
        <v>0</v>
      </c>
      <c r="N29" s="54">
        <f>COUNTIF(N9:N25,"1 facultative")+COUNTIF(N9:N25,"2 match")</f>
        <v>0</v>
      </c>
      <c r="O29" s="54">
        <f>COUNTIF(O9:O25,"1 facultative")+COUNTIF(O9:O25,"2 match")</f>
        <v>0</v>
      </c>
      <c r="P29" s="54">
        <f>COUNTIF(P9:P25,"1 facultative")+COUNTIF(P9:P25,"2 match")</f>
        <v>0</v>
      </c>
      <c r="Q29" s="54">
        <f>COUNTIF(Q9:Q25,"1 facultative")+COUNTIF(Q9:Q25,"2 match")</f>
        <v>0</v>
      </c>
      <c r="R29" s="54">
        <f>COUNTIF(R9:R25,"1 facultative")+COUNTIF(R9:R25,"2 match")</f>
        <v>0</v>
      </c>
      <c r="S29" s="54">
        <f>COUNTIF(S9:S25,"1 facultative")+COUNTIF(S9:S25,"2 match")</f>
        <v>0</v>
      </c>
      <c r="T29" s="55">
        <f>SUM(T9:T25)</f>
        <v>0</v>
      </c>
      <c r="U29" s="55">
        <f>SUM(U9:U25)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/>
      <c r="I30" s="46"/>
      <c r="J30" s="46"/>
      <c r="K30" s="47"/>
      <c r="L30" s="47"/>
      <c r="M30" s="47"/>
      <c r="N30" s="46"/>
      <c r="O30" s="46"/>
      <c r="P30" s="46"/>
      <c r="Q30" s="47"/>
      <c r="R30" s="47"/>
      <c r="S30" s="47"/>
      <c r="T30" s="49"/>
      <c r="U30" s="49"/>
      <c r="V30" s="50"/>
      <c r="W30" s="49"/>
      <c r="X30" s="49"/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/>
      <c r="I31" s="46"/>
      <c r="J31" s="46"/>
      <c r="K31" s="47"/>
      <c r="L31" s="47"/>
      <c r="M31" s="47"/>
      <c r="N31" s="46"/>
      <c r="O31" s="46"/>
      <c r="P31" s="46"/>
      <c r="Q31" s="47"/>
      <c r="R31" s="47"/>
      <c r="S31" s="47"/>
      <c r="T31" s="48"/>
      <c r="U31" s="49"/>
      <c r="V31" s="52"/>
      <c r="W31" s="49"/>
      <c r="X31" s="49"/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/>
      <c r="I32" s="46"/>
      <c r="J32" s="46"/>
      <c r="K32" s="47"/>
      <c r="L32" s="47"/>
      <c r="M32" s="47"/>
      <c r="N32" s="46"/>
      <c r="O32" s="46"/>
      <c r="P32" s="46"/>
      <c r="Q32" s="47"/>
      <c r="R32" s="47"/>
      <c r="S32" s="47"/>
      <c r="T32" s="48"/>
      <c r="U32" s="48"/>
      <c r="V32" s="52"/>
      <c r="W32" s="49"/>
      <c r="X32" s="49"/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/>
      <c r="I33" s="46"/>
      <c r="J33" s="46"/>
      <c r="K33" s="47"/>
      <c r="L33" s="47"/>
      <c r="M33" s="47"/>
      <c r="N33" s="46"/>
      <c r="O33" s="46"/>
      <c r="P33" s="46"/>
      <c r="Q33" s="47"/>
      <c r="R33" s="47"/>
      <c r="S33" s="47"/>
      <c r="T33" s="49"/>
      <c r="U33" s="49"/>
      <c r="V33" s="52"/>
      <c r="W33" s="49"/>
      <c r="X33" s="49"/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/>
      <c r="I34" s="46"/>
      <c r="J34" s="46"/>
      <c r="K34" s="47"/>
      <c r="L34" s="47"/>
      <c r="M34" s="47"/>
      <c r="N34" s="46"/>
      <c r="O34" s="46"/>
      <c r="P34" s="46"/>
      <c r="Q34" s="47"/>
      <c r="R34" s="47"/>
      <c r="S34" s="47"/>
      <c r="T34" s="48"/>
      <c r="U34" s="49"/>
      <c r="V34" s="52"/>
      <c r="W34" s="49"/>
      <c r="X34" s="49"/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/>
      <c r="I35" s="46"/>
      <c r="J35" s="46"/>
      <c r="K35" s="47"/>
      <c r="L35" s="47"/>
      <c r="M35" s="47"/>
      <c r="N35" s="46"/>
      <c r="O35" s="46"/>
      <c r="P35" s="46"/>
      <c r="Q35" s="47"/>
      <c r="R35" s="47"/>
      <c r="S35" s="47"/>
      <c r="T35" s="48"/>
      <c r="U35" s="49"/>
      <c r="V35" s="52"/>
      <c r="W35" s="49"/>
      <c r="X35" s="49"/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/>
      <c r="I36" s="46"/>
      <c r="J36" s="46"/>
      <c r="K36" s="47"/>
      <c r="L36" s="47"/>
      <c r="M36" s="47"/>
      <c r="N36" s="46"/>
      <c r="O36" s="46"/>
      <c r="P36" s="46"/>
      <c r="Q36" s="47"/>
      <c r="R36" s="47"/>
      <c r="S36" s="47"/>
      <c r="T36" s="48"/>
      <c r="U36" s="49"/>
      <c r="V36" s="50"/>
      <c r="W36" s="49"/>
      <c r="X36" s="49"/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0">COUNTIF(H30:H36,"1 facultative")+COUNTIF(H30:H36,"2 match")</f>
        <v>0</v>
      </c>
      <c r="I37" s="54">
        <f t="shared" si="0"/>
        <v>0</v>
      </c>
      <c r="J37" s="54">
        <f t="shared" si="0"/>
        <v>0</v>
      </c>
      <c r="K37" s="54">
        <f t="shared" si="0"/>
        <v>0</v>
      </c>
      <c r="L37" s="54">
        <f t="shared" si="0"/>
        <v>0</v>
      </c>
      <c r="M37" s="54">
        <f t="shared" si="0"/>
        <v>0</v>
      </c>
      <c r="N37" s="54">
        <f t="shared" si="0"/>
        <v>0</v>
      </c>
      <c r="O37" s="54">
        <f t="shared" si="0"/>
        <v>0</v>
      </c>
      <c r="P37" s="54">
        <f t="shared" si="0"/>
        <v>0</v>
      </c>
      <c r="Q37" s="54">
        <f t="shared" si="0"/>
        <v>0</v>
      </c>
      <c r="R37" s="54">
        <f t="shared" si="0"/>
        <v>0</v>
      </c>
      <c r="S37" s="54">
        <f t="shared" si="0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57" t="s">
        <v>31</v>
      </c>
      <c r="E40" s="158"/>
      <c r="F40" s="158"/>
      <c r="G40" s="158"/>
      <c r="H40" s="163" t="s">
        <v>64</v>
      </c>
      <c r="I40" s="163"/>
      <c r="J40" s="163"/>
      <c r="K40" s="163"/>
      <c r="L40" s="163"/>
      <c r="M40" s="163"/>
      <c r="N40" s="163"/>
      <c r="O40" s="163"/>
      <c r="P40" s="163"/>
      <c r="Q40" s="163"/>
      <c r="R40" s="163"/>
      <c r="S40" s="163"/>
      <c r="T40" s="164" t="s">
        <v>65</v>
      </c>
      <c r="U40" s="167" t="s">
        <v>34</v>
      </c>
      <c r="V40" s="170" t="s">
        <v>35</v>
      </c>
      <c r="W40" s="138" t="s">
        <v>36</v>
      </c>
      <c r="X40" s="141" t="s">
        <v>37</v>
      </c>
      <c r="Y40" s="144" t="s">
        <v>66</v>
      </c>
      <c r="Z40" s="36"/>
    </row>
    <row r="41" spans="2:26" x14ac:dyDescent="0.35">
      <c r="B41" s="34"/>
      <c r="C41" s="35"/>
      <c r="D41" s="159"/>
      <c r="E41" s="160"/>
      <c r="F41" s="160"/>
      <c r="G41" s="160"/>
      <c r="H41" s="147" t="s">
        <v>4</v>
      </c>
      <c r="I41" s="148"/>
      <c r="J41" s="149"/>
      <c r="K41" s="147" t="s">
        <v>6</v>
      </c>
      <c r="L41" s="148"/>
      <c r="M41" s="149"/>
      <c r="N41" s="147" t="s">
        <v>38</v>
      </c>
      <c r="O41" s="148"/>
      <c r="P41" s="149"/>
      <c r="Q41" s="147" t="s">
        <v>9</v>
      </c>
      <c r="R41" s="148"/>
      <c r="S41" s="149"/>
      <c r="T41" s="165"/>
      <c r="U41" s="168"/>
      <c r="V41" s="171"/>
      <c r="W41" s="139"/>
      <c r="X41" s="142"/>
      <c r="Y41" s="145"/>
      <c r="Z41" s="36"/>
    </row>
    <row r="42" spans="2:26" x14ac:dyDescent="0.35">
      <c r="B42" s="34"/>
      <c r="C42" s="35"/>
      <c r="D42" s="161"/>
      <c r="E42" s="162"/>
      <c r="F42" s="162"/>
      <c r="G42" s="162"/>
      <c r="H42" s="150" t="s">
        <v>41</v>
      </c>
      <c r="I42" s="152" t="s">
        <v>40</v>
      </c>
      <c r="J42" s="153"/>
      <c r="K42" s="150" t="s">
        <v>41</v>
      </c>
      <c r="L42" s="154" t="s">
        <v>40</v>
      </c>
      <c r="M42" s="155"/>
      <c r="N42" s="150" t="s">
        <v>41</v>
      </c>
      <c r="O42" s="152" t="s">
        <v>40</v>
      </c>
      <c r="P42" s="153"/>
      <c r="Q42" s="150" t="s">
        <v>41</v>
      </c>
      <c r="R42" s="152" t="s">
        <v>40</v>
      </c>
      <c r="S42" s="153"/>
      <c r="T42" s="165"/>
      <c r="U42" s="168"/>
      <c r="V42" s="171"/>
      <c r="W42" s="139"/>
      <c r="X42" s="142"/>
      <c r="Y42" s="145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51"/>
      <c r="I43" s="42" t="s">
        <v>46</v>
      </c>
      <c r="J43" s="42" t="s">
        <v>47</v>
      </c>
      <c r="K43" s="151"/>
      <c r="L43" s="42" t="s">
        <v>46</v>
      </c>
      <c r="M43" s="43" t="s">
        <v>47</v>
      </c>
      <c r="N43" s="151"/>
      <c r="O43" s="43" t="s">
        <v>46</v>
      </c>
      <c r="P43" s="43" t="s">
        <v>47</v>
      </c>
      <c r="Q43" s="151"/>
      <c r="R43" s="42" t="s">
        <v>46</v>
      </c>
      <c r="S43" s="43" t="s">
        <v>47</v>
      </c>
      <c r="T43" s="166"/>
      <c r="U43" s="169"/>
      <c r="V43" s="172"/>
      <c r="W43" s="140"/>
      <c r="X43" s="143"/>
      <c r="Y43" s="146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1">IF(AND(U44&gt;=1,U44&lt;=99999),"3",IF(AND(U44&gt;=300000),"3",""))</f>
        <v/>
      </c>
      <c r="I44" s="46" t="str">
        <f t="shared" ref="I44:I49" si="2">IF(AND(U44&gt;=100000,U44&lt;=299999),"3","")</f>
        <v/>
      </c>
      <c r="J44" s="46" t="str">
        <f t="shared" ref="J44:J49" si="3">IF(AND(U44&gt;=100000,U44&lt;=299999),"3","")</f>
        <v/>
      </c>
      <c r="K44" s="47"/>
      <c r="L44" s="47" t="str">
        <f t="shared" ref="L44" si="4">IF(U44&gt;=300000,"3","")</f>
        <v/>
      </c>
      <c r="M44" s="47" t="str">
        <f t="shared" ref="M44" si="5">IF(U44&gt;=300000,"3","")</f>
        <v/>
      </c>
      <c r="N44" s="46"/>
      <c r="O44" s="46"/>
      <c r="P44" s="46"/>
      <c r="Q44" s="47" t="str">
        <f t="shared" ref="Q44:Q49" si="6">IF(U44&gt;=100000,"3","")</f>
        <v/>
      </c>
      <c r="R44" s="47" t="str">
        <f t="shared" ref="R44:R49" si="7">IF(AND(U44&gt;=1,U44&lt;=99999),"3","")</f>
        <v/>
      </c>
      <c r="S44" s="47" t="str">
        <f t="shared" ref="S44:S49" si="8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9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1"/>
        <v/>
      </c>
      <c r="I45" s="46" t="str">
        <f t="shared" si="2"/>
        <v/>
      </c>
      <c r="J45" s="46" t="str">
        <f t="shared" si="3"/>
        <v/>
      </c>
      <c r="K45" s="47"/>
      <c r="L45" s="47" t="str">
        <f t="shared" ref="L45:L49" si="10">IF(U45&gt;=300000,"3","")</f>
        <v/>
      </c>
      <c r="M45" s="47" t="str">
        <f t="shared" ref="M45:M49" si="11">IF(U45&gt;=300000,"3","")</f>
        <v/>
      </c>
      <c r="N45" s="46"/>
      <c r="O45" s="46"/>
      <c r="P45" s="46"/>
      <c r="Q45" s="47" t="str">
        <f t="shared" si="6"/>
        <v/>
      </c>
      <c r="R45" s="47" t="str">
        <f t="shared" si="7"/>
        <v/>
      </c>
      <c r="S45" s="47" t="str">
        <f t="shared" si="8"/>
        <v/>
      </c>
      <c r="T45" s="48"/>
      <c r="U45" s="48"/>
      <c r="V45" s="52"/>
      <c r="W45" s="49" t="str">
        <f t="shared" ref="W45:W49" si="12">IF(U45&gt;1,"En cours…", "")</f>
        <v/>
      </c>
      <c r="X45" s="49" t="str">
        <f t="shared" si="9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1"/>
        <v/>
      </c>
      <c r="I46" s="46" t="str">
        <f t="shared" si="2"/>
        <v/>
      </c>
      <c r="J46" s="46" t="str">
        <f t="shared" si="3"/>
        <v/>
      </c>
      <c r="K46" s="47"/>
      <c r="L46" s="47" t="str">
        <f t="shared" si="10"/>
        <v/>
      </c>
      <c r="M46" s="47" t="str">
        <f t="shared" si="11"/>
        <v/>
      </c>
      <c r="N46" s="46"/>
      <c r="O46" s="46"/>
      <c r="P46" s="46"/>
      <c r="Q46" s="47" t="str">
        <f t="shared" si="6"/>
        <v/>
      </c>
      <c r="R46" s="47" t="str">
        <f t="shared" si="7"/>
        <v/>
      </c>
      <c r="S46" s="47" t="str">
        <f t="shared" si="8"/>
        <v/>
      </c>
      <c r="T46" s="48"/>
      <c r="U46" s="48"/>
      <c r="V46" s="52"/>
      <c r="W46" s="49" t="str">
        <f t="shared" si="12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1"/>
        <v/>
      </c>
      <c r="I47" s="46" t="str">
        <f t="shared" si="2"/>
        <v/>
      </c>
      <c r="J47" s="46" t="str">
        <f t="shared" si="3"/>
        <v/>
      </c>
      <c r="K47" s="47"/>
      <c r="L47" s="47" t="str">
        <f t="shared" si="10"/>
        <v/>
      </c>
      <c r="M47" s="47" t="str">
        <f t="shared" si="11"/>
        <v/>
      </c>
      <c r="N47" s="46"/>
      <c r="O47" s="46"/>
      <c r="P47" s="46"/>
      <c r="Q47" s="47" t="str">
        <f t="shared" si="6"/>
        <v/>
      </c>
      <c r="R47" s="47" t="str">
        <f t="shared" si="7"/>
        <v/>
      </c>
      <c r="S47" s="47" t="str">
        <f t="shared" si="8"/>
        <v/>
      </c>
      <c r="T47" s="49"/>
      <c r="U47" s="48"/>
      <c r="V47" s="52"/>
      <c r="W47" s="49" t="str">
        <f t="shared" si="12"/>
        <v/>
      </c>
      <c r="X47" s="49" t="str">
        <f t="shared" si="9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1"/>
        <v/>
      </c>
      <c r="I48" s="46" t="str">
        <f t="shared" si="2"/>
        <v/>
      </c>
      <c r="J48" s="46" t="str">
        <f t="shared" si="3"/>
        <v/>
      </c>
      <c r="K48" s="47"/>
      <c r="L48" s="47" t="str">
        <f t="shared" si="10"/>
        <v/>
      </c>
      <c r="M48" s="47" t="str">
        <f t="shared" si="11"/>
        <v/>
      </c>
      <c r="N48" s="46"/>
      <c r="O48" s="46"/>
      <c r="P48" s="46"/>
      <c r="Q48" s="47" t="str">
        <f t="shared" si="6"/>
        <v/>
      </c>
      <c r="R48" s="47" t="str">
        <f t="shared" si="7"/>
        <v/>
      </c>
      <c r="S48" s="47" t="str">
        <f t="shared" si="8"/>
        <v/>
      </c>
      <c r="T48" s="48"/>
      <c r="U48" s="48"/>
      <c r="V48" s="52"/>
      <c r="W48" s="49" t="str">
        <f t="shared" si="12"/>
        <v/>
      </c>
      <c r="X48" s="49" t="str">
        <f t="shared" si="9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1"/>
        <v/>
      </c>
      <c r="I49" s="46" t="str">
        <f t="shared" si="2"/>
        <v/>
      </c>
      <c r="J49" s="46" t="str">
        <f t="shared" si="3"/>
        <v/>
      </c>
      <c r="K49" s="47"/>
      <c r="L49" s="47" t="str">
        <f t="shared" si="10"/>
        <v/>
      </c>
      <c r="M49" s="47" t="str">
        <f t="shared" si="11"/>
        <v/>
      </c>
      <c r="N49" s="46"/>
      <c r="O49" s="46"/>
      <c r="P49" s="46"/>
      <c r="Q49" s="47" t="str">
        <f t="shared" si="6"/>
        <v/>
      </c>
      <c r="R49" s="47" t="str">
        <f t="shared" si="7"/>
        <v/>
      </c>
      <c r="S49" s="47" t="str">
        <f t="shared" si="8"/>
        <v/>
      </c>
      <c r="T49" s="48"/>
      <c r="U49" s="48"/>
      <c r="V49" s="52"/>
      <c r="W49" s="49" t="str">
        <f t="shared" si="12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13">COUNTIF(H44:H49,"1 facultative")+COUNTIF(H44:H49,"2 match")</f>
        <v>0</v>
      </c>
      <c r="I50" s="54">
        <f t="shared" si="13"/>
        <v>0</v>
      </c>
      <c r="J50" s="54">
        <f t="shared" si="13"/>
        <v>0</v>
      </c>
      <c r="K50" s="54">
        <f t="shared" si="13"/>
        <v>0</v>
      </c>
      <c r="L50" s="54">
        <f t="shared" si="13"/>
        <v>0</v>
      </c>
      <c r="M50" s="54">
        <f t="shared" si="13"/>
        <v>0</v>
      </c>
      <c r="N50" s="54">
        <f t="shared" si="13"/>
        <v>0</v>
      </c>
      <c r="O50" s="54">
        <f t="shared" si="13"/>
        <v>0</v>
      </c>
      <c r="P50" s="54">
        <f t="shared" si="13"/>
        <v>0</v>
      </c>
      <c r="Q50" s="54">
        <f t="shared" si="13"/>
        <v>0</v>
      </c>
      <c r="R50" s="54">
        <f t="shared" si="13"/>
        <v>0</v>
      </c>
      <c r="S50" s="54">
        <f t="shared" si="13"/>
        <v>0</v>
      </c>
      <c r="T50" s="55">
        <f t="shared" ref="T50:U50" si="14">SUM(T44:T49)</f>
        <v>0</v>
      </c>
      <c r="U50" s="55">
        <f t="shared" si="14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15">IF(U51&gt;=300000,"3","")</f>
        <v/>
      </c>
      <c r="M51" s="47" t="str">
        <f t="shared" ref="M51:M55" si="16">IF(U51&gt;=300000,"3","")</f>
        <v/>
      </c>
      <c r="N51" s="46"/>
      <c r="O51" s="46"/>
      <c r="P51" s="46"/>
      <c r="Q51" s="47" t="str">
        <f t="shared" ref="Q51:Q55" si="17">IF(U51&gt;=100000,"3","")</f>
        <v/>
      </c>
      <c r="R51" s="47" t="str">
        <f t="shared" ref="R51:R55" si="18">IF(AND(U51&gt;=1,U51&lt;=99999),"3","")</f>
        <v/>
      </c>
      <c r="S51" s="47" t="str">
        <f t="shared" ref="S51:S55" si="19">IF(AND(U51&gt;=1,U51&lt;=99999),"3","")</f>
        <v/>
      </c>
      <c r="T51" s="48"/>
      <c r="U51" s="49"/>
      <c r="V51" s="52"/>
      <c r="W51" s="49"/>
      <c r="X51" s="49" t="str">
        <f t="shared" ref="X51:X55" si="20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21">IF(AND(U52&gt;=1,U52&lt;=99999),"3",IF(AND(U52&gt;=300000),"3",""))</f>
        <v/>
      </c>
      <c r="I52" s="46" t="str">
        <f t="shared" ref="I52:I55" si="22">IF(AND(U52&gt;=100000,U52&lt;=299999),"3","")</f>
        <v/>
      </c>
      <c r="J52" s="46" t="str">
        <f t="shared" ref="J52:J55" si="23">IF(AND(U52&gt;=100000,U52&lt;=299999),"3","")</f>
        <v/>
      </c>
      <c r="K52" s="47"/>
      <c r="L52" s="47" t="str">
        <f>IF(U52&gt;=300000,"3","")</f>
        <v/>
      </c>
      <c r="M52" s="47" t="str">
        <f t="shared" si="16"/>
        <v/>
      </c>
      <c r="N52" s="46"/>
      <c r="O52" s="46"/>
      <c r="P52" s="46"/>
      <c r="Q52" s="47" t="str">
        <f t="shared" si="17"/>
        <v/>
      </c>
      <c r="R52" s="47" t="str">
        <f t="shared" si="18"/>
        <v/>
      </c>
      <c r="S52" s="47" t="str">
        <f t="shared" si="19"/>
        <v/>
      </c>
      <c r="T52" s="48"/>
      <c r="U52" s="49"/>
      <c r="V52" s="52"/>
      <c r="W52" s="49"/>
      <c r="X52" s="49" t="str">
        <f t="shared" si="20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21"/>
        <v/>
      </c>
      <c r="I53" s="46" t="str">
        <f t="shared" si="22"/>
        <v/>
      </c>
      <c r="J53" s="46" t="str">
        <f t="shared" si="23"/>
        <v/>
      </c>
      <c r="K53" s="47"/>
      <c r="L53" s="47" t="str">
        <f t="shared" si="15"/>
        <v/>
      </c>
      <c r="M53" s="47" t="str">
        <f t="shared" si="16"/>
        <v/>
      </c>
      <c r="N53" s="46"/>
      <c r="O53" s="46"/>
      <c r="P53" s="46"/>
      <c r="Q53" s="47" t="str">
        <f t="shared" si="17"/>
        <v/>
      </c>
      <c r="R53" s="47" t="str">
        <f t="shared" si="18"/>
        <v/>
      </c>
      <c r="S53" s="47" t="str">
        <f t="shared" si="19"/>
        <v/>
      </c>
      <c r="T53" s="48"/>
      <c r="U53" s="49"/>
      <c r="V53" s="52"/>
      <c r="W53" s="49"/>
      <c r="X53" s="49" t="str">
        <f t="shared" si="20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15"/>
        <v/>
      </c>
      <c r="M54" s="47" t="str">
        <f t="shared" si="16"/>
        <v/>
      </c>
      <c r="N54" s="46"/>
      <c r="O54" s="46"/>
      <c r="P54" s="46"/>
      <c r="Q54" s="47" t="str">
        <f t="shared" si="17"/>
        <v/>
      </c>
      <c r="R54" s="47" t="str">
        <f t="shared" si="18"/>
        <v/>
      </c>
      <c r="S54" s="47" t="str">
        <f t="shared" si="19"/>
        <v/>
      </c>
      <c r="T54" s="48"/>
      <c r="U54" s="49"/>
      <c r="V54" s="52"/>
      <c r="W54" s="49"/>
      <c r="X54" s="49" t="str">
        <f t="shared" si="20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21"/>
        <v/>
      </c>
      <c r="I55" s="46" t="str">
        <f t="shared" si="22"/>
        <v/>
      </c>
      <c r="J55" s="46" t="str">
        <f t="shared" si="23"/>
        <v/>
      </c>
      <c r="K55" s="47"/>
      <c r="L55" s="47" t="str">
        <f t="shared" si="15"/>
        <v/>
      </c>
      <c r="M55" s="47" t="str">
        <f t="shared" si="16"/>
        <v/>
      </c>
      <c r="N55" s="46"/>
      <c r="O55" s="46"/>
      <c r="P55" s="46"/>
      <c r="Q55" s="47" t="str">
        <f t="shared" si="17"/>
        <v/>
      </c>
      <c r="R55" s="47" t="str">
        <f t="shared" si="18"/>
        <v/>
      </c>
      <c r="S55" s="47" t="str">
        <f t="shared" si="19"/>
        <v/>
      </c>
      <c r="T55" s="48"/>
      <c r="U55" s="49"/>
      <c r="V55" s="52"/>
      <c r="W55" s="49"/>
      <c r="X55" s="49" t="str">
        <f t="shared" si="20"/>
        <v/>
      </c>
      <c r="Y55" s="63"/>
      <c r="Z55" s="36"/>
    </row>
    <row r="56" spans="2:26" x14ac:dyDescent="0.35">
      <c r="B56" s="34"/>
      <c r="C56" s="35"/>
      <c r="D56" s="207"/>
      <c r="E56" s="207"/>
      <c r="F56" s="208"/>
      <c r="G56" s="209">
        <f>COUNTA(G51:G55)</f>
        <v>0</v>
      </c>
      <c r="H56" s="209">
        <f t="shared" ref="H56:S56" si="24">COUNTIF(H51:H55,"1 facultative")+COUNTIF(H51:H55,"2 match")</f>
        <v>0</v>
      </c>
      <c r="I56" s="209">
        <f t="shared" si="24"/>
        <v>0</v>
      </c>
      <c r="J56" s="209">
        <f t="shared" si="24"/>
        <v>0</v>
      </c>
      <c r="K56" s="209">
        <f t="shared" si="24"/>
        <v>0</v>
      </c>
      <c r="L56" s="209">
        <f t="shared" si="24"/>
        <v>0</v>
      </c>
      <c r="M56" s="209">
        <f t="shared" si="24"/>
        <v>0</v>
      </c>
      <c r="N56" s="209">
        <f t="shared" si="24"/>
        <v>0</v>
      </c>
      <c r="O56" s="209">
        <f t="shared" si="24"/>
        <v>0</v>
      </c>
      <c r="P56" s="209">
        <f t="shared" si="24"/>
        <v>0</v>
      </c>
      <c r="Q56" s="209">
        <f t="shared" si="24"/>
        <v>0</v>
      </c>
      <c r="R56" s="209">
        <f t="shared" si="24"/>
        <v>0</v>
      </c>
      <c r="S56" s="209">
        <f t="shared" si="24"/>
        <v>0</v>
      </c>
      <c r="T56" s="210">
        <f t="shared" ref="T56:U56" si="25">SUM(T51:T55)</f>
        <v>0</v>
      </c>
      <c r="U56" s="210">
        <f t="shared" si="25"/>
        <v>0</v>
      </c>
      <c r="V56" s="207"/>
      <c r="W56" s="207"/>
      <c r="X56" s="210">
        <f>SUM(X51:X55)</f>
        <v>0</v>
      </c>
      <c r="Y56" s="222">
        <f>SUM(Y51:Y55)</f>
        <v>0</v>
      </c>
      <c r="Z56" s="36"/>
    </row>
    <row r="57" spans="2:26" x14ac:dyDescent="0.35">
      <c r="B57" s="34"/>
      <c r="C57" s="35"/>
      <c r="D57" s="223"/>
      <c r="E57" s="223"/>
      <c r="F57" s="223"/>
      <c r="G57" s="223"/>
      <c r="H57" s="224"/>
      <c r="I57" s="224"/>
      <c r="J57" s="223"/>
      <c r="K57" s="223"/>
      <c r="L57" s="224"/>
      <c r="M57" s="224"/>
      <c r="N57" s="32"/>
      <c r="O57" s="223"/>
      <c r="P57" s="224"/>
      <c r="Q57" s="224"/>
      <c r="R57" s="223"/>
      <c r="S57" s="223"/>
      <c r="T57" s="223"/>
      <c r="U57" s="223"/>
      <c r="V57" s="223"/>
      <c r="W57" s="223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211" t="s">
        <v>76</v>
      </c>
      <c r="E58" s="212"/>
      <c r="F58" s="213"/>
      <c r="G58" s="214" t="s">
        <v>77</v>
      </c>
      <c r="H58" s="215">
        <f>SUM(H29+K29+N29+Q29)</f>
        <v>0</v>
      </c>
      <c r="I58" s="216"/>
      <c r="J58" s="217" t="s">
        <v>78</v>
      </c>
      <c r="K58" s="218"/>
      <c r="L58" s="215">
        <f>SUM(H37+K37+N37+Q37)</f>
        <v>0</v>
      </c>
      <c r="M58" s="226"/>
      <c r="N58" s="227"/>
      <c r="O58" s="219" t="s">
        <v>79</v>
      </c>
      <c r="P58" s="219"/>
      <c r="Q58" s="219"/>
      <c r="R58" s="219"/>
      <c r="S58" s="218"/>
      <c r="T58" s="214" t="s">
        <v>77</v>
      </c>
      <c r="U58" s="220">
        <f>SUM(H50+K50+N50+Q50)</f>
        <v>0</v>
      </c>
      <c r="V58" s="221" t="s">
        <v>78</v>
      </c>
      <c r="W58" s="225">
        <f>SUM(H56+K56+N56+Q56)</f>
        <v>0</v>
      </c>
      <c r="X58" s="77" t="e">
        <f>(X56/X37)</f>
        <v>#DIV/0!</v>
      </c>
      <c r="Y58" s="59"/>
      <c r="Z58" s="36"/>
    </row>
    <row r="59" spans="2:26" x14ac:dyDescent="0.35">
      <c r="B59" s="34"/>
      <c r="C59" s="35"/>
      <c r="D59" s="120" t="s">
        <v>80</v>
      </c>
      <c r="E59" s="121"/>
      <c r="F59" s="122"/>
      <c r="G59" s="76" t="s">
        <v>77</v>
      </c>
      <c r="H59" s="123">
        <f>SUM(I29+L29+O29+R29)</f>
        <v>0</v>
      </c>
      <c r="I59" s="124"/>
      <c r="J59" s="125" t="s">
        <v>78</v>
      </c>
      <c r="K59" s="126"/>
      <c r="L59" s="123">
        <f>SUM(I37+L37+O37+R37)</f>
        <v>0</v>
      </c>
      <c r="M59" s="124"/>
      <c r="N59" s="78"/>
      <c r="O59" s="127" t="s">
        <v>81</v>
      </c>
      <c r="P59" s="128"/>
      <c r="Q59" s="128"/>
      <c r="R59" s="128"/>
      <c r="S59" s="129"/>
      <c r="T59" s="79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25" t="s">
        <v>82</v>
      </c>
      <c r="E60" s="130"/>
      <c r="F60" s="126"/>
      <c r="G60" s="76" t="s">
        <v>77</v>
      </c>
      <c r="H60" s="123">
        <f>SUM(J29+M29+P29+S29)</f>
        <v>0</v>
      </c>
      <c r="I60" s="124"/>
      <c r="J60" s="125" t="s">
        <v>78</v>
      </c>
      <c r="K60" s="126"/>
      <c r="L60" s="123">
        <f>SUM(J37+M37+P37+S37)</f>
        <v>0</v>
      </c>
      <c r="M60" s="124"/>
      <c r="N60" s="78"/>
      <c r="O60" s="131" t="s">
        <v>83</v>
      </c>
      <c r="P60" s="132"/>
      <c r="Q60" s="132"/>
      <c r="R60" s="132"/>
      <c r="S60" s="133"/>
      <c r="T60" s="79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13" t="s">
        <v>84</v>
      </c>
      <c r="E61" s="114"/>
      <c r="F61" s="115"/>
      <c r="G61" s="80" t="s">
        <v>77</v>
      </c>
      <c r="H61" s="116">
        <f>SUM(H58:I60)</f>
        <v>0</v>
      </c>
      <c r="I61" s="117"/>
      <c r="J61" s="118" t="s">
        <v>78</v>
      </c>
      <c r="K61" s="119"/>
      <c r="L61" s="116">
        <f>SUM(L58:M60)</f>
        <v>0</v>
      </c>
      <c r="M61" s="117"/>
      <c r="N61" s="78"/>
      <c r="O61" s="113" t="s">
        <v>84</v>
      </c>
      <c r="P61" s="114"/>
      <c r="Q61" s="114"/>
      <c r="R61" s="114"/>
      <c r="S61" s="115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61:F61"/>
    <mergeCell ref="H61:I61"/>
    <mergeCell ref="J61:K61"/>
    <mergeCell ref="L61:M61"/>
    <mergeCell ref="O61:S61"/>
    <mergeCell ref="D59:F59"/>
    <mergeCell ref="H59:I59"/>
    <mergeCell ref="J59:K59"/>
    <mergeCell ref="L59:M59"/>
    <mergeCell ref="O59:S59"/>
    <mergeCell ref="D60:F60"/>
    <mergeCell ref="H60:I60"/>
    <mergeCell ref="J60:K60"/>
    <mergeCell ref="L60:M60"/>
    <mergeCell ref="O60:S60"/>
    <mergeCell ref="D58:F58"/>
    <mergeCell ref="H58:I58"/>
    <mergeCell ref="J58:K58"/>
    <mergeCell ref="L58:M58"/>
    <mergeCell ref="O58:S58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Q41:S41"/>
    <mergeCell ref="D40:G42"/>
    <mergeCell ref="H40:S40"/>
    <mergeCell ref="T40:T43"/>
    <mergeCell ref="U40:U43"/>
    <mergeCell ref="N42:N43"/>
    <mergeCell ref="O42:P42"/>
    <mergeCell ref="Q42:Q43"/>
    <mergeCell ref="R42:S42"/>
    <mergeCell ref="N7:N8"/>
    <mergeCell ref="O7:P7"/>
    <mergeCell ref="Q7:Q8"/>
    <mergeCell ref="R7:S7"/>
    <mergeCell ref="C8:C28"/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</mergeCells>
  <conditionalFormatting sqref="G37:H38 J37:J38 I37 K37:S37">
    <cfRule type="containsText" priority="4869" operator="containsText" text="x">
      <formula>NOT(ISERROR(SEARCH("x",G37)))</formula>
    </cfRule>
  </conditionalFormatting>
  <conditionalFormatting sqref="G57:H57 J57 G56">
    <cfRule type="containsText" priority="4868" operator="containsText" text="x">
      <formula>NOT(ISERROR(SEARCH("x",G56)))</formula>
    </cfRule>
  </conditionalFormatting>
  <conditionalFormatting sqref="G29:S29">
    <cfRule type="containsText" priority="4861" operator="containsText" text="x">
      <formula>NOT(ISERROR(SEARCH("x",G29)))</formula>
    </cfRule>
  </conditionalFormatting>
  <conditionalFormatting sqref="G50:H50 J50">
    <cfRule type="containsText" priority="4860" operator="containsText" text="x">
      <formula>NOT(ISERROR(SEARCH("x",G50)))</formula>
    </cfRule>
  </conditionalFormatting>
  <conditionalFormatting sqref="X50:Y50">
    <cfRule type="cellIs" dxfId="7942" priority="4858" operator="equal">
      <formula>10000</formula>
    </cfRule>
    <cfRule type="cellIs" dxfId="7941" priority="4859" operator="greaterThan">
      <formula>10000</formula>
    </cfRule>
  </conditionalFormatting>
  <conditionalFormatting sqref="X37">
    <cfRule type="cellIs" dxfId="7940" priority="4852" operator="equal">
      <formula>10000</formula>
    </cfRule>
    <cfRule type="cellIs" dxfId="7939" priority="4853" operator="lessThan">
      <formula>10000</formula>
    </cfRule>
    <cfRule type="cellIs" dxfId="7938" priority="4854" operator="greaterThan">
      <formula>10000</formula>
    </cfRule>
    <cfRule type="cellIs" dxfId="7937" priority="4855" operator="lessThan">
      <formula>25000</formula>
    </cfRule>
    <cfRule type="cellIs" dxfId="7936" priority="4856" operator="greaterThan">
      <formula>25000</formula>
    </cfRule>
    <cfRule type="cellIs" dxfId="7935" priority="4857" operator="greaterThan">
      <formula>25000</formula>
    </cfRule>
  </conditionalFormatting>
  <conditionalFormatting sqref="N56:P56 H9:S20 H26:S28">
    <cfRule type="cellIs" dxfId="7934" priority="4851" operator="equal">
      <formula>1</formula>
    </cfRule>
  </conditionalFormatting>
  <conditionalFormatting sqref="N56:P56 N10:P15 H9:M15 Q9:S15 H16:S20 H26:S28">
    <cfRule type="cellIs" dxfId="7933" priority="4850" operator="equal">
      <formula>1</formula>
    </cfRule>
  </conditionalFormatting>
  <conditionalFormatting sqref="H56:J56">
    <cfRule type="cellIs" dxfId="7932" priority="4849" operator="equal">
      <formula>1</formula>
    </cfRule>
  </conditionalFormatting>
  <conditionalFormatting sqref="H56:J56">
    <cfRule type="cellIs" dxfId="7931" priority="4848" operator="equal">
      <formula>1</formula>
    </cfRule>
  </conditionalFormatting>
  <conditionalFormatting sqref="X50:Y50">
    <cfRule type="containsBlanks" dxfId="7930" priority="4846">
      <formula>LEN(TRIM(X50))=0</formula>
    </cfRule>
    <cfRule type="containsText" dxfId="7929" priority="4847" operator="containsText" text="En cours">
      <formula>NOT(ISERROR(SEARCH("En cours",X50)))</formula>
    </cfRule>
  </conditionalFormatting>
  <conditionalFormatting sqref="X56">
    <cfRule type="containsBlanks" dxfId="7928" priority="4844">
      <formula>LEN(TRIM(X56))=0</formula>
    </cfRule>
    <cfRule type="containsText" dxfId="7927" priority="4845" operator="containsText" text="En cours">
      <formula>NOT(ISERROR(SEARCH("En cours",X56)))</formula>
    </cfRule>
  </conditionalFormatting>
  <conditionalFormatting sqref="Y9:Y43 Y56:Y57 D29:X29 D37:X40 D56:X56 H9:S15 D50:Y50 D16:E20 G16:V20 H26:S28 U26:U28 D42:X43 D41:Q41 T41:X41">
    <cfRule type="containsText" dxfId="7926" priority="4842" operator="containsText" text="2 match">
      <formula>NOT(ISERROR(SEARCH("2 match",D9)))</formula>
    </cfRule>
    <cfRule type="containsText" dxfId="7925" priority="4843" operator="containsText" text="1 facultative">
      <formula>NOT(ISERROR(SEARCH("1 facultative",D9)))</formula>
    </cfRule>
  </conditionalFormatting>
  <conditionalFormatting sqref="X56">
    <cfRule type="cellIs" dxfId="7924" priority="4838" operator="equal">
      <formula>10000</formula>
    </cfRule>
    <cfRule type="cellIs" dxfId="7923" priority="4839" operator="lessThan">
      <formula>10000</formula>
    </cfRule>
    <cfRule type="cellIs" dxfId="7922" priority="4840" operator="greaterThan">
      <formula>10000</formula>
    </cfRule>
    <cfRule type="cellIs" dxfId="7921" priority="4841" operator="lessThan">
      <formula>25000</formula>
    </cfRule>
  </conditionalFormatting>
  <conditionalFormatting sqref="N33:P36">
    <cfRule type="cellIs" dxfId="7920" priority="4834" operator="equal">
      <formula>1</formula>
    </cfRule>
  </conditionalFormatting>
  <conditionalFormatting sqref="N33:P36">
    <cfRule type="cellIs" dxfId="7919" priority="4833" operator="equal">
      <formula>1</formula>
    </cfRule>
  </conditionalFormatting>
  <conditionalFormatting sqref="N33:P36 H9:S20 H26:S28">
    <cfRule type="containsText" dxfId="7918" priority="4832" operator="containsText" text="3">
      <formula>NOT(ISERROR(SEARCH("3",H9)))</formula>
    </cfRule>
  </conditionalFormatting>
  <conditionalFormatting sqref="D33:G36 N33:P36 T33:T36 V33:V36">
    <cfRule type="containsText" dxfId="7917" priority="4830" operator="containsText" text="2 match">
      <formula>NOT(ISERROR(SEARCH("2 match",D33)))</formula>
    </cfRule>
    <cfRule type="containsText" dxfId="7916" priority="4831" operator="containsText" text="1 facultative">
      <formula>NOT(ISERROR(SEARCH("1 facultative",D33)))</formula>
    </cfRule>
  </conditionalFormatting>
  <conditionalFormatting sqref="N33:P36">
    <cfRule type="cellIs" dxfId="7915" priority="4827" operator="equal">
      <formula>1</formula>
    </cfRule>
  </conditionalFormatting>
  <conditionalFormatting sqref="N33:P36">
    <cfRule type="cellIs" dxfId="7914" priority="4829" operator="equal">
      <formula>1</formula>
    </cfRule>
  </conditionalFormatting>
  <conditionalFormatting sqref="N33:P36">
    <cfRule type="cellIs" dxfId="7913" priority="4828" operator="equal">
      <formula>1</formula>
    </cfRule>
  </conditionalFormatting>
  <conditionalFormatting sqref="N33:P36">
    <cfRule type="cellIs" dxfId="7912" priority="4826" operator="equal">
      <formula>1</formula>
    </cfRule>
  </conditionalFormatting>
  <conditionalFormatting sqref="N33:P36">
    <cfRule type="containsText" dxfId="7911" priority="4825" operator="containsText" text="3">
      <formula>NOT(ISERROR(SEARCH("3",N33)))</formula>
    </cfRule>
  </conditionalFormatting>
  <conditionalFormatting sqref="K33:K36">
    <cfRule type="cellIs" dxfId="7910" priority="4824" operator="equal">
      <formula>1</formula>
    </cfRule>
  </conditionalFormatting>
  <conditionalFormatting sqref="K33:K36">
    <cfRule type="cellIs" dxfId="7909" priority="4823" operator="equal">
      <formula>1</formula>
    </cfRule>
  </conditionalFormatting>
  <conditionalFormatting sqref="K33:K36">
    <cfRule type="containsText" dxfId="7908" priority="4822" operator="containsText" text="3">
      <formula>NOT(ISERROR(SEARCH("3",K33)))</formula>
    </cfRule>
  </conditionalFormatting>
  <conditionalFormatting sqref="K33:K36">
    <cfRule type="containsText" dxfId="7907" priority="4820" operator="containsText" text="2 match">
      <formula>NOT(ISERROR(SEARCH("2 match",K33)))</formula>
    </cfRule>
    <cfRule type="containsText" dxfId="7906" priority="4821" operator="containsText" text="1 facultative">
      <formula>NOT(ISERROR(SEARCH("1 facultative",K33)))</formula>
    </cfRule>
  </conditionalFormatting>
  <conditionalFormatting sqref="K33:K36">
    <cfRule type="cellIs" dxfId="7905" priority="4819" operator="equal">
      <formula>1</formula>
    </cfRule>
  </conditionalFormatting>
  <conditionalFormatting sqref="K33:K36">
    <cfRule type="cellIs" dxfId="7904" priority="4818" operator="equal">
      <formula>1</formula>
    </cfRule>
  </conditionalFormatting>
  <conditionalFormatting sqref="K33:K36">
    <cfRule type="cellIs" dxfId="7903" priority="4817" operator="equal">
      <formula>1</formula>
    </cfRule>
  </conditionalFormatting>
  <conditionalFormatting sqref="K33:K36">
    <cfRule type="cellIs" dxfId="7902" priority="4816" operator="equal">
      <formula>1</formula>
    </cfRule>
  </conditionalFormatting>
  <conditionalFormatting sqref="K33:K36">
    <cfRule type="containsText" dxfId="7901" priority="4815" operator="containsText" text="3">
      <formula>NOT(ISERROR(SEARCH("3",K33)))</formula>
    </cfRule>
  </conditionalFormatting>
  <conditionalFormatting sqref="Y44:Y49">
    <cfRule type="containsText" dxfId="7900" priority="4813" operator="containsText" text="non">
      <formula>NOT(ISERROR(SEARCH("non",Y44)))</formula>
    </cfRule>
    <cfRule type="containsText" dxfId="7899" priority="4814" operator="containsText" text="oui">
      <formula>NOT(ISERROR(SEARCH("oui",Y44)))</formula>
    </cfRule>
  </conditionalFormatting>
  <conditionalFormatting sqref="N44:P44">
    <cfRule type="cellIs" dxfId="7898" priority="4808" operator="equal">
      <formula>1</formula>
    </cfRule>
  </conditionalFormatting>
  <conditionalFormatting sqref="N44:P44">
    <cfRule type="cellIs" dxfId="7897" priority="4807" operator="equal">
      <formula>1</formula>
    </cfRule>
  </conditionalFormatting>
  <conditionalFormatting sqref="N45:P49">
    <cfRule type="cellIs" dxfId="7896" priority="4810" operator="equal">
      <formula>1</formula>
    </cfRule>
  </conditionalFormatting>
  <conditionalFormatting sqref="N45:P49">
    <cfRule type="cellIs" dxfId="7895" priority="4809" operator="equal">
      <formula>1</formula>
    </cfRule>
  </conditionalFormatting>
  <conditionalFormatting sqref="N44:P49">
    <cfRule type="containsText" dxfId="7894" priority="4806" operator="containsText" text="3">
      <formula>NOT(ISERROR(SEARCH("3",N44)))</formula>
    </cfRule>
  </conditionalFormatting>
  <conditionalFormatting sqref="D44:G49 N44:P49 Y44:Y49 T44:V49">
    <cfRule type="containsText" dxfId="7893" priority="4804" operator="containsText" text="2 match">
      <formula>NOT(ISERROR(SEARCH("2 match",D44)))</formula>
    </cfRule>
    <cfRule type="containsText" dxfId="7892" priority="4805" operator="containsText" text="1 facultative">
      <formula>NOT(ISERROR(SEARCH("1 facultative",D44)))</formula>
    </cfRule>
  </conditionalFormatting>
  <conditionalFormatting sqref="N44:P44">
    <cfRule type="cellIs" dxfId="7891" priority="4801" operator="equal">
      <formula>1</formula>
    </cfRule>
  </conditionalFormatting>
  <conditionalFormatting sqref="N44:P44">
    <cfRule type="cellIs" dxfId="7890" priority="4800" operator="equal">
      <formula>1</formula>
    </cfRule>
  </conditionalFormatting>
  <conditionalFormatting sqref="N45:P49">
    <cfRule type="cellIs" dxfId="7889" priority="4803" operator="equal">
      <formula>1</formula>
    </cfRule>
  </conditionalFormatting>
  <conditionalFormatting sqref="N45:P49">
    <cfRule type="cellIs" dxfId="7888" priority="4802" operator="equal">
      <formula>1</formula>
    </cfRule>
  </conditionalFormatting>
  <conditionalFormatting sqref="N44:P49">
    <cfRule type="containsText" dxfId="7887" priority="4799" operator="containsText" text="3">
      <formula>NOT(ISERROR(SEARCH("3",N44)))</formula>
    </cfRule>
  </conditionalFormatting>
  <conditionalFormatting sqref="N44:P49">
    <cfRule type="cellIs" dxfId="7886" priority="4796" operator="equal">
      <formula>1</formula>
    </cfRule>
  </conditionalFormatting>
  <conditionalFormatting sqref="N44:P44">
    <cfRule type="cellIs" dxfId="7885" priority="4794" operator="equal">
      <formula>1</formula>
    </cfRule>
  </conditionalFormatting>
  <conditionalFormatting sqref="N44:P44">
    <cfRule type="cellIs" dxfId="7884" priority="4793" operator="equal">
      <formula>1</formula>
    </cfRule>
  </conditionalFormatting>
  <conditionalFormatting sqref="N45:P49">
    <cfRule type="cellIs" dxfId="7883" priority="4798" operator="equal">
      <formula>1</formula>
    </cfRule>
  </conditionalFormatting>
  <conditionalFormatting sqref="N45:P49">
    <cfRule type="cellIs" dxfId="7882" priority="4797" operator="equal">
      <formula>1</formula>
    </cfRule>
  </conditionalFormatting>
  <conditionalFormatting sqref="N44:P49">
    <cfRule type="cellIs" dxfId="7881" priority="4795" operator="equal">
      <formula>1</formula>
    </cfRule>
  </conditionalFormatting>
  <conditionalFormatting sqref="N44:P49">
    <cfRule type="containsText" dxfId="7880" priority="4792" operator="containsText" text="3">
      <formula>NOT(ISERROR(SEARCH("3",N44)))</formula>
    </cfRule>
  </conditionalFormatting>
  <conditionalFormatting sqref="Y51:Y55">
    <cfRule type="containsText" dxfId="7879" priority="4790" operator="containsText" text="non">
      <formula>NOT(ISERROR(SEARCH("non",Y51)))</formula>
    </cfRule>
    <cfRule type="containsText" dxfId="7878" priority="4791" operator="containsText" text="oui">
      <formula>NOT(ISERROR(SEARCH("oui",Y51)))</formula>
    </cfRule>
  </conditionalFormatting>
  <conditionalFormatting sqref="I51:J55">
    <cfRule type="cellIs" dxfId="7877" priority="4785" operator="equal">
      <formula>1</formula>
    </cfRule>
  </conditionalFormatting>
  <conditionalFormatting sqref="N51:P55">
    <cfRule type="cellIs" dxfId="7876" priority="4784" operator="equal">
      <formula>1</formula>
    </cfRule>
  </conditionalFormatting>
  <conditionalFormatting sqref="I51:J55 N51:P55">
    <cfRule type="cellIs" dxfId="7875" priority="4783" operator="equal">
      <formula>1</formula>
    </cfRule>
  </conditionalFormatting>
  <conditionalFormatting sqref="H51:J55">
    <cfRule type="cellIs" dxfId="7874" priority="4782" operator="equal">
      <formula>1</formula>
    </cfRule>
  </conditionalFormatting>
  <conditionalFormatting sqref="H51:J55">
    <cfRule type="cellIs" dxfId="7873" priority="4781" operator="equal">
      <formula>1</formula>
    </cfRule>
  </conditionalFormatting>
  <conditionalFormatting sqref="H51:J55 N51:P55">
    <cfRule type="containsText" dxfId="7872" priority="4780" operator="containsText" text="3">
      <formula>NOT(ISERROR(SEARCH("3",H51)))</formula>
    </cfRule>
  </conditionalFormatting>
  <conditionalFormatting sqref="D51:J55 N51:P55 Y51:Y55 T51:V55">
    <cfRule type="containsText" dxfId="7871" priority="4778" operator="containsText" text="2 match">
      <formula>NOT(ISERROR(SEARCH("2 match",D51)))</formula>
    </cfRule>
    <cfRule type="containsText" dxfId="7870" priority="4779" operator="containsText" text="1 facultative">
      <formula>NOT(ISERROR(SEARCH("1 facultative",D51)))</formula>
    </cfRule>
  </conditionalFormatting>
  <conditionalFormatting sqref="I51:J55">
    <cfRule type="cellIs" dxfId="7869" priority="4777" operator="equal">
      <formula>1</formula>
    </cfRule>
  </conditionalFormatting>
  <conditionalFormatting sqref="I51:J55">
    <cfRule type="cellIs" dxfId="7868" priority="4776" operator="equal">
      <formula>1</formula>
    </cfRule>
  </conditionalFormatting>
  <conditionalFormatting sqref="H51:J55">
    <cfRule type="cellIs" dxfId="7867" priority="4775" operator="equal">
      <formula>1</formula>
    </cfRule>
  </conditionalFormatting>
  <conditionalFormatting sqref="H51:J55">
    <cfRule type="cellIs" dxfId="7866" priority="4774" operator="equal">
      <formula>1</formula>
    </cfRule>
  </conditionalFormatting>
  <conditionalFormatting sqref="H51:J55">
    <cfRule type="containsText" dxfId="7865" priority="4773" operator="containsText" text="3">
      <formula>NOT(ISERROR(SEARCH("3",H51)))</formula>
    </cfRule>
  </conditionalFormatting>
  <conditionalFormatting sqref="I51:J55">
    <cfRule type="cellIs" dxfId="7864" priority="4772" operator="equal">
      <formula>1</formula>
    </cfRule>
  </conditionalFormatting>
  <conditionalFormatting sqref="I51:J55">
    <cfRule type="cellIs" dxfId="7863" priority="4771" operator="equal">
      <formula>1</formula>
    </cfRule>
  </conditionalFormatting>
  <conditionalFormatting sqref="H51:J55">
    <cfRule type="cellIs" dxfId="7862" priority="4770" operator="equal">
      <formula>1</formula>
    </cfRule>
  </conditionalFormatting>
  <conditionalFormatting sqref="H51:J55">
    <cfRule type="cellIs" dxfId="7861" priority="4769" operator="equal">
      <formula>1</formula>
    </cfRule>
  </conditionalFormatting>
  <conditionalFormatting sqref="H51:J55">
    <cfRule type="containsText" dxfId="7860" priority="4768" operator="containsText" text="3">
      <formula>NOT(ISERROR(SEARCH("3",H51)))</formula>
    </cfRule>
  </conditionalFormatting>
  <conditionalFormatting sqref="I51:J55">
    <cfRule type="cellIs" dxfId="7859" priority="4767" operator="equal">
      <formula>1</formula>
    </cfRule>
  </conditionalFormatting>
  <conditionalFormatting sqref="I51:J55">
    <cfRule type="cellIs" dxfId="7858" priority="4766" operator="equal">
      <formula>1</formula>
    </cfRule>
  </conditionalFormatting>
  <conditionalFormatting sqref="H51:J55">
    <cfRule type="cellIs" dxfId="7857" priority="4765" operator="equal">
      <formula>1</formula>
    </cfRule>
  </conditionalFormatting>
  <conditionalFormatting sqref="H51:J55">
    <cfRule type="cellIs" dxfId="7856" priority="4764" operator="equal">
      <formula>1</formula>
    </cfRule>
  </conditionalFormatting>
  <conditionalFormatting sqref="H51:J55">
    <cfRule type="containsText" dxfId="7855" priority="4763" operator="containsText" text="3">
      <formula>NOT(ISERROR(SEARCH("3",H51)))</formula>
    </cfRule>
  </conditionalFormatting>
  <conditionalFormatting sqref="I51:J55">
    <cfRule type="cellIs" dxfId="7854" priority="4762" operator="equal">
      <formula>1</formula>
    </cfRule>
  </conditionalFormatting>
  <conditionalFormatting sqref="I51:J55">
    <cfRule type="cellIs" dxfId="7853" priority="4761" operator="equal">
      <formula>1</formula>
    </cfRule>
  </conditionalFormatting>
  <conditionalFormatting sqref="H51:J55">
    <cfRule type="cellIs" dxfId="7852" priority="4760" operator="equal">
      <formula>1</formula>
    </cfRule>
  </conditionalFormatting>
  <conditionalFormatting sqref="H51:J55">
    <cfRule type="cellIs" dxfId="7851" priority="4759" operator="equal">
      <formula>1</formula>
    </cfRule>
  </conditionalFormatting>
  <conditionalFormatting sqref="H51:J55">
    <cfRule type="containsText" dxfId="7850" priority="4758" operator="containsText" text="3">
      <formula>NOT(ISERROR(SEARCH("3",H51)))</formula>
    </cfRule>
  </conditionalFormatting>
  <conditionalFormatting sqref="I51:J55">
    <cfRule type="cellIs" dxfId="7849" priority="4757" operator="equal">
      <formula>1</formula>
    </cfRule>
  </conditionalFormatting>
  <conditionalFormatting sqref="I51:J55">
    <cfRule type="cellIs" dxfId="7848" priority="4756" operator="equal">
      <formula>1</formula>
    </cfRule>
  </conditionalFormatting>
  <conditionalFormatting sqref="H51:J55">
    <cfRule type="cellIs" dxfId="7847" priority="4755" operator="equal">
      <formula>1</formula>
    </cfRule>
  </conditionalFormatting>
  <conditionalFormatting sqref="H51:J55">
    <cfRule type="cellIs" dxfId="7846" priority="4754" operator="equal">
      <formula>1</formula>
    </cfRule>
  </conditionalFormatting>
  <conditionalFormatting sqref="H51:J55">
    <cfRule type="containsText" dxfId="7845" priority="4753" operator="containsText" text="3">
      <formula>NOT(ISERROR(SEARCH("3",H51)))</formula>
    </cfRule>
  </conditionalFormatting>
  <conditionalFormatting sqref="I51:J55">
    <cfRule type="cellIs" dxfId="7844" priority="4752" operator="equal">
      <formula>1</formula>
    </cfRule>
  </conditionalFormatting>
  <conditionalFormatting sqref="I51:J55">
    <cfRule type="cellIs" dxfId="7843" priority="4751" operator="equal">
      <formula>1</formula>
    </cfRule>
  </conditionalFormatting>
  <conditionalFormatting sqref="H51:J55">
    <cfRule type="cellIs" dxfId="7842" priority="4750" operator="equal">
      <formula>1</formula>
    </cfRule>
  </conditionalFormatting>
  <conditionalFormatting sqref="H51:J55">
    <cfRule type="cellIs" dxfId="7841" priority="4749" operator="equal">
      <formula>1</formula>
    </cfRule>
  </conditionalFormatting>
  <conditionalFormatting sqref="H51:J55">
    <cfRule type="containsText" dxfId="7840" priority="4748" operator="containsText" text="3">
      <formula>NOT(ISERROR(SEARCH("3",H51)))</formula>
    </cfRule>
  </conditionalFormatting>
  <conditionalFormatting sqref="I51:J55">
    <cfRule type="cellIs" dxfId="7839" priority="4747" operator="equal">
      <formula>1</formula>
    </cfRule>
  </conditionalFormatting>
  <conditionalFormatting sqref="I51:J55">
    <cfRule type="cellIs" dxfId="7838" priority="4746" operator="equal">
      <formula>1</formula>
    </cfRule>
  </conditionalFormatting>
  <conditionalFormatting sqref="H51:J55">
    <cfRule type="cellIs" dxfId="7837" priority="4745" operator="equal">
      <formula>1</formula>
    </cfRule>
  </conditionalFormatting>
  <conditionalFormatting sqref="H51:J55">
    <cfRule type="cellIs" dxfId="7836" priority="4744" operator="equal">
      <formula>1</formula>
    </cfRule>
  </conditionalFormatting>
  <conditionalFormatting sqref="H51:J55">
    <cfRule type="containsText" dxfId="7835" priority="4743" operator="containsText" text="3">
      <formula>NOT(ISERROR(SEARCH("3",H51)))</formula>
    </cfRule>
  </conditionalFormatting>
  <conditionalFormatting sqref="I51:J55">
    <cfRule type="cellIs" dxfId="7834" priority="4742" operator="equal">
      <formula>1</formula>
    </cfRule>
  </conditionalFormatting>
  <conditionalFormatting sqref="I51:J55">
    <cfRule type="cellIs" dxfId="7833" priority="4741" operator="equal">
      <formula>1</formula>
    </cfRule>
  </conditionalFormatting>
  <conditionalFormatting sqref="H51:J55">
    <cfRule type="cellIs" dxfId="7832" priority="4740" operator="equal">
      <formula>1</formula>
    </cfRule>
  </conditionalFormatting>
  <conditionalFormatting sqref="H51:J55">
    <cfRule type="cellIs" dxfId="7831" priority="4739" operator="equal">
      <formula>1</formula>
    </cfRule>
  </conditionalFormatting>
  <conditionalFormatting sqref="H51:J55">
    <cfRule type="containsText" dxfId="7830" priority="4738" operator="containsText" text="3">
      <formula>NOT(ISERROR(SEARCH("3",H51)))</formula>
    </cfRule>
  </conditionalFormatting>
  <conditionalFormatting sqref="I51:J55">
    <cfRule type="cellIs" dxfId="7829" priority="4737" operator="equal">
      <formula>1</formula>
    </cfRule>
  </conditionalFormatting>
  <conditionalFormatting sqref="I51:J55">
    <cfRule type="cellIs" dxfId="7828" priority="4736" operator="equal">
      <formula>1</formula>
    </cfRule>
  </conditionalFormatting>
  <conditionalFormatting sqref="H51:J55">
    <cfRule type="cellIs" dxfId="7827" priority="4735" operator="equal">
      <formula>1</formula>
    </cfRule>
  </conditionalFormatting>
  <conditionalFormatting sqref="H51:J55">
    <cfRule type="cellIs" dxfId="7826" priority="4734" operator="equal">
      <formula>1</formula>
    </cfRule>
  </conditionalFormatting>
  <conditionalFormatting sqref="H51:J55">
    <cfRule type="containsText" dxfId="7825" priority="4733" operator="containsText" text="3">
      <formula>NOT(ISERROR(SEARCH("3",H51)))</formula>
    </cfRule>
  </conditionalFormatting>
  <conditionalFormatting sqref="N51:P55">
    <cfRule type="cellIs" dxfId="7824" priority="4732" operator="equal">
      <formula>1</formula>
    </cfRule>
  </conditionalFormatting>
  <conditionalFormatting sqref="N51:P55">
    <cfRule type="cellIs" dxfId="7823" priority="4731" operator="equal">
      <formula>1</formula>
    </cfRule>
  </conditionalFormatting>
  <conditionalFormatting sqref="N51:P55">
    <cfRule type="containsText" dxfId="7822" priority="4730" operator="containsText" text="3">
      <formula>NOT(ISERROR(SEARCH("3",N51)))</formula>
    </cfRule>
  </conditionalFormatting>
  <conditionalFormatting sqref="N51:P55">
    <cfRule type="cellIs" dxfId="7821" priority="4729" operator="equal">
      <formula>1</formula>
    </cfRule>
  </conditionalFormatting>
  <conditionalFormatting sqref="N51:P55">
    <cfRule type="cellIs" dxfId="7820" priority="4728" operator="equal">
      <formula>1</formula>
    </cfRule>
  </conditionalFormatting>
  <conditionalFormatting sqref="N51:P55">
    <cfRule type="containsText" dxfId="7819" priority="4727" operator="containsText" text="3">
      <formula>NOT(ISERROR(SEARCH("3",N51)))</formula>
    </cfRule>
  </conditionalFormatting>
  <conditionalFormatting sqref="N51:P55">
    <cfRule type="cellIs" dxfId="7818" priority="4724" operator="equal">
      <formula>1</formula>
    </cfRule>
  </conditionalFormatting>
  <conditionalFormatting sqref="N51:P55">
    <cfRule type="cellIs" dxfId="7817" priority="4726" operator="equal">
      <formula>1</formula>
    </cfRule>
  </conditionalFormatting>
  <conditionalFormatting sqref="N51:P55">
    <cfRule type="cellIs" dxfId="7816" priority="4725" operator="equal">
      <formula>1</formula>
    </cfRule>
  </conditionalFormatting>
  <conditionalFormatting sqref="N51:P55">
    <cfRule type="cellIs" dxfId="7815" priority="4723" operator="equal">
      <formula>1</formula>
    </cfRule>
  </conditionalFormatting>
  <conditionalFormatting sqref="N51:P55">
    <cfRule type="containsText" dxfId="7814" priority="4722" operator="containsText" text="3">
      <formula>NOT(ISERROR(SEARCH("3",N51)))</formula>
    </cfRule>
  </conditionalFormatting>
  <conditionalFormatting sqref="Q33:S36">
    <cfRule type="cellIs" dxfId="7813" priority="4721" operator="equal">
      <formula>1</formula>
    </cfRule>
  </conditionalFormatting>
  <conditionalFormatting sqref="Q33:S36">
    <cfRule type="cellIs" dxfId="7812" priority="4718" operator="equal">
      <formula>1</formula>
    </cfRule>
  </conditionalFormatting>
  <conditionalFormatting sqref="Q33:Q36">
    <cfRule type="cellIs" dxfId="7811" priority="4720" operator="equal">
      <formula>1</formula>
    </cfRule>
  </conditionalFormatting>
  <conditionalFormatting sqref="Q33:Q36">
    <cfRule type="cellIs" dxfId="7810" priority="4719" operator="equal">
      <formula>1</formula>
    </cfRule>
  </conditionalFormatting>
  <conditionalFormatting sqref="Q33:S36">
    <cfRule type="cellIs" dxfId="7809" priority="4717" operator="equal">
      <formula>1</formula>
    </cfRule>
  </conditionalFormatting>
  <conditionalFormatting sqref="Q33:S36">
    <cfRule type="containsText" dxfId="7808" priority="4714" operator="containsText" text="3">
      <formula>NOT(ISERROR(SEARCH("3",Q33)))</formula>
    </cfRule>
  </conditionalFormatting>
  <conditionalFormatting sqref="Q33:S36">
    <cfRule type="containsText" dxfId="7807" priority="4712" operator="containsText" text="2 match">
      <formula>NOT(ISERROR(SEARCH("2 match",Q33)))</formula>
    </cfRule>
    <cfRule type="containsText" dxfId="7806" priority="4713" operator="containsText" text="1 facultative">
      <formula>NOT(ISERROR(SEARCH("1 facultative",Q33)))</formula>
    </cfRule>
  </conditionalFormatting>
  <conditionalFormatting sqref="Q44:S49">
    <cfRule type="cellIs" dxfId="7805" priority="4711" operator="equal">
      <formula>1</formula>
    </cfRule>
  </conditionalFormatting>
  <conditionalFormatting sqref="Q44:S49">
    <cfRule type="cellIs" dxfId="7804" priority="4708" operator="equal">
      <formula>1</formula>
    </cfRule>
  </conditionalFormatting>
  <conditionalFormatting sqref="Q44:Q45">
    <cfRule type="cellIs" dxfId="7803" priority="4706" operator="equal">
      <formula>1</formula>
    </cfRule>
  </conditionalFormatting>
  <conditionalFormatting sqref="Q46:Q49">
    <cfRule type="cellIs" dxfId="7802" priority="4710" operator="equal">
      <formula>1</formula>
    </cfRule>
  </conditionalFormatting>
  <conditionalFormatting sqref="Q46:Q49">
    <cfRule type="cellIs" dxfId="7801" priority="4709" operator="equal">
      <formula>1</formula>
    </cfRule>
  </conditionalFormatting>
  <conditionalFormatting sqref="Q44:S49">
    <cfRule type="cellIs" dxfId="7800" priority="4707" operator="equal">
      <formula>1</formula>
    </cfRule>
  </conditionalFormatting>
  <conditionalFormatting sqref="Q44:Q45">
    <cfRule type="cellIs" dxfId="7799" priority="4705" operator="equal">
      <formula>1</formula>
    </cfRule>
  </conditionalFormatting>
  <conditionalFormatting sqref="Q44:S49">
    <cfRule type="containsText" dxfId="7798" priority="4704" operator="containsText" text="3">
      <formula>NOT(ISERROR(SEARCH("3",Q44)))</formula>
    </cfRule>
  </conditionalFormatting>
  <conditionalFormatting sqref="Q44:S49">
    <cfRule type="containsText" dxfId="7797" priority="4702" operator="containsText" text="2 match">
      <formula>NOT(ISERROR(SEARCH("2 match",Q44)))</formula>
    </cfRule>
    <cfRule type="containsText" dxfId="7796" priority="4703" operator="containsText" text="1 facultative">
      <formula>NOT(ISERROR(SEARCH("1 facultative",Q44)))</formula>
    </cfRule>
  </conditionalFormatting>
  <conditionalFormatting sqref="Q51:S55">
    <cfRule type="cellIs" dxfId="7795" priority="4701" operator="equal">
      <formula>1</formula>
    </cfRule>
  </conditionalFormatting>
  <conditionalFormatting sqref="Q51:S55">
    <cfRule type="cellIs" dxfId="7794" priority="4698" operator="equal">
      <formula>1</formula>
    </cfRule>
  </conditionalFormatting>
  <conditionalFormatting sqref="Q51">
    <cfRule type="cellIs" dxfId="7793" priority="4696" operator="equal">
      <formula>1</formula>
    </cfRule>
  </conditionalFormatting>
  <conditionalFormatting sqref="Q52:Q55">
    <cfRule type="cellIs" dxfId="7792" priority="4700" operator="equal">
      <formula>1</formula>
    </cfRule>
  </conditionalFormatting>
  <conditionalFormatting sqref="Q52:Q55">
    <cfRule type="cellIs" dxfId="7791" priority="4699" operator="equal">
      <formula>1</formula>
    </cfRule>
  </conditionalFormatting>
  <conditionalFormatting sqref="Q51:S55">
    <cfRule type="cellIs" dxfId="7790" priority="4697" operator="equal">
      <formula>1</formula>
    </cfRule>
  </conditionalFormatting>
  <conditionalFormatting sqref="Q51">
    <cfRule type="cellIs" dxfId="7789" priority="4695" operator="equal">
      <formula>1</formula>
    </cfRule>
  </conditionalFormatting>
  <conditionalFormatting sqref="Q51:S55">
    <cfRule type="containsText" dxfId="7788" priority="4694" operator="containsText" text="3">
      <formula>NOT(ISERROR(SEARCH("3",Q51)))</formula>
    </cfRule>
  </conditionalFormatting>
  <conditionalFormatting sqref="Q51:S55">
    <cfRule type="containsText" dxfId="7787" priority="4692" operator="containsText" text="2 match">
      <formula>NOT(ISERROR(SEARCH("2 match",Q51)))</formula>
    </cfRule>
    <cfRule type="containsText" dxfId="7786" priority="4693" operator="containsText" text="1 facultative">
      <formula>NOT(ISERROR(SEARCH("1 facultative",Q51)))</formula>
    </cfRule>
  </conditionalFormatting>
  <conditionalFormatting sqref="L33:M35">
    <cfRule type="cellIs" dxfId="7785" priority="4555" operator="equal">
      <formula>1</formula>
    </cfRule>
  </conditionalFormatting>
  <conditionalFormatting sqref="L33:M35">
    <cfRule type="cellIs" dxfId="7784" priority="4549" operator="equal">
      <formula>1</formula>
    </cfRule>
  </conditionalFormatting>
  <conditionalFormatting sqref="L33:M36">
    <cfRule type="cellIs" dxfId="7783" priority="4554" operator="equal">
      <formula>1</formula>
    </cfRule>
  </conditionalFormatting>
  <conditionalFormatting sqref="L33:M36">
    <cfRule type="cellIs" dxfId="7782" priority="4552" operator="equal">
      <formula>1</formula>
    </cfRule>
  </conditionalFormatting>
  <conditionalFormatting sqref="L33:M36">
    <cfRule type="cellIs" dxfId="7781" priority="4551" operator="equal">
      <formula>1</formula>
    </cfRule>
  </conditionalFormatting>
  <conditionalFormatting sqref="L33:M36">
    <cfRule type="cellIs" dxfId="7780" priority="4691" operator="equal">
      <formula>1</formula>
    </cfRule>
  </conditionalFormatting>
  <conditionalFormatting sqref="L33:M36">
    <cfRule type="cellIs" dxfId="7779" priority="4690" operator="equal">
      <formula>1</formula>
    </cfRule>
  </conditionalFormatting>
  <conditionalFormatting sqref="L33:M36">
    <cfRule type="cellIs" dxfId="7778" priority="4689" operator="equal">
      <formula>1</formula>
    </cfRule>
  </conditionalFormatting>
  <conditionalFormatting sqref="L33:M36">
    <cfRule type="cellIs" dxfId="7777" priority="4688" operator="equal">
      <formula>1</formula>
    </cfRule>
  </conditionalFormatting>
  <conditionalFormatting sqref="L33:M36">
    <cfRule type="cellIs" dxfId="7776" priority="4687" operator="equal">
      <formula>1</formula>
    </cfRule>
  </conditionalFormatting>
  <conditionalFormatting sqref="L33:M36">
    <cfRule type="cellIs" dxfId="7775" priority="4686" operator="equal">
      <formula>1</formula>
    </cfRule>
  </conditionalFormatting>
  <conditionalFormatting sqref="L33:M36">
    <cfRule type="containsText" dxfId="7774" priority="4685" operator="containsText" text="3">
      <formula>NOT(ISERROR(SEARCH("3",L33)))</formula>
    </cfRule>
  </conditionalFormatting>
  <conditionalFormatting sqref="L33:M36">
    <cfRule type="containsText" dxfId="7773" priority="4683" operator="containsText" text="2 match">
      <formula>NOT(ISERROR(SEARCH("2 match",L33)))</formula>
    </cfRule>
    <cfRule type="containsText" dxfId="7772" priority="4684" operator="containsText" text="1 facultative">
      <formula>NOT(ISERROR(SEARCH("1 facultative",L33)))</formula>
    </cfRule>
  </conditionalFormatting>
  <conditionalFormatting sqref="L33:M36">
    <cfRule type="cellIs" dxfId="7771" priority="4682" operator="equal">
      <formula>1</formula>
    </cfRule>
  </conditionalFormatting>
  <conditionalFormatting sqref="L33:M36">
    <cfRule type="cellIs" dxfId="7770" priority="4681" operator="equal">
      <formula>1</formula>
    </cfRule>
  </conditionalFormatting>
  <conditionalFormatting sqref="L33:M36">
    <cfRule type="cellIs" dxfId="7769" priority="4680" operator="equal">
      <formula>1</formula>
    </cfRule>
  </conditionalFormatting>
  <conditionalFormatting sqref="L33:M36">
    <cfRule type="cellIs" dxfId="7768" priority="4679" operator="equal">
      <formula>1</formula>
    </cfRule>
  </conditionalFormatting>
  <conditionalFormatting sqref="L33:M36">
    <cfRule type="cellIs" dxfId="7767" priority="4678" operator="equal">
      <formula>1</formula>
    </cfRule>
  </conditionalFormatting>
  <conditionalFormatting sqref="L33:M36">
    <cfRule type="cellIs" dxfId="7766" priority="4677" operator="equal">
      <formula>1</formula>
    </cfRule>
  </conditionalFormatting>
  <conditionalFormatting sqref="L33:M36">
    <cfRule type="containsText" dxfId="7765" priority="4676" operator="containsText" text="3">
      <formula>NOT(ISERROR(SEARCH("3",L33)))</formula>
    </cfRule>
  </conditionalFormatting>
  <conditionalFormatting sqref="X33:X36 X9:X20 X26:X28">
    <cfRule type="cellIs" dxfId="7764" priority="4671" operator="between">
      <formula>1</formula>
      <formula>10000000000</formula>
    </cfRule>
    <cfRule type="containsBlanks" dxfId="7763" priority="4672">
      <formula>LEN(TRIM(X9))=0</formula>
    </cfRule>
    <cfRule type="cellIs" dxfId="7762" priority="4673" operator="between">
      <formula>0</formula>
      <formula>0</formula>
    </cfRule>
  </conditionalFormatting>
  <conditionalFormatting sqref="K44:K49">
    <cfRule type="cellIs" dxfId="7761" priority="4670" operator="equal">
      <formula>1</formula>
    </cfRule>
  </conditionalFormatting>
  <conditionalFormatting sqref="K44:K49">
    <cfRule type="cellIs" dxfId="7760" priority="4669" operator="equal">
      <formula>1</formula>
    </cfRule>
  </conditionalFormatting>
  <conditionalFormatting sqref="K44:K49">
    <cfRule type="containsText" dxfId="7759" priority="4668" operator="containsText" text="3">
      <formula>NOT(ISERROR(SEARCH("3",K44)))</formula>
    </cfRule>
  </conditionalFormatting>
  <conditionalFormatting sqref="K44:K49">
    <cfRule type="containsText" dxfId="7758" priority="4666" operator="containsText" text="2 match">
      <formula>NOT(ISERROR(SEARCH("2 match",K44)))</formula>
    </cfRule>
    <cfRule type="containsText" dxfId="7757" priority="4667" operator="containsText" text="1 facultative">
      <formula>NOT(ISERROR(SEARCH("1 facultative",K44)))</formula>
    </cfRule>
  </conditionalFormatting>
  <conditionalFormatting sqref="K44:K49">
    <cfRule type="cellIs" dxfId="7756" priority="4665" operator="equal">
      <formula>1</formula>
    </cfRule>
  </conditionalFormatting>
  <conditionalFormatting sqref="K44:K49">
    <cfRule type="cellIs" dxfId="7755" priority="4664" operator="equal">
      <formula>1</formula>
    </cfRule>
  </conditionalFormatting>
  <conditionalFormatting sqref="K44:K49">
    <cfRule type="cellIs" dxfId="7754" priority="4663" operator="equal">
      <formula>1</formula>
    </cfRule>
  </conditionalFormatting>
  <conditionalFormatting sqref="K44:K49">
    <cfRule type="cellIs" dxfId="7753" priority="4662" operator="equal">
      <formula>1</formula>
    </cfRule>
  </conditionalFormatting>
  <conditionalFormatting sqref="K44:K49">
    <cfRule type="containsText" dxfId="7752" priority="4661" operator="containsText" text="3">
      <formula>NOT(ISERROR(SEARCH("3",K44)))</formula>
    </cfRule>
  </conditionalFormatting>
  <conditionalFormatting sqref="L44:M49">
    <cfRule type="cellIs" dxfId="7751" priority="4660" operator="equal">
      <formula>1</formula>
    </cfRule>
  </conditionalFormatting>
  <conditionalFormatting sqref="L44:M49">
    <cfRule type="cellIs" dxfId="7750" priority="4659" operator="equal">
      <formula>1</formula>
    </cfRule>
  </conditionalFormatting>
  <conditionalFormatting sqref="L44:M49">
    <cfRule type="cellIs" dxfId="7749" priority="4658" operator="equal">
      <formula>1</formula>
    </cfRule>
  </conditionalFormatting>
  <conditionalFormatting sqref="L44:M49">
    <cfRule type="cellIs" dxfId="7748" priority="4657" operator="equal">
      <formula>1</formula>
    </cfRule>
  </conditionalFormatting>
  <conditionalFormatting sqref="L44:M49">
    <cfRule type="cellIs" dxfId="7747" priority="4656" operator="equal">
      <formula>1</formula>
    </cfRule>
  </conditionalFormatting>
  <conditionalFormatting sqref="L44:M49">
    <cfRule type="cellIs" dxfId="7746" priority="4655" operator="equal">
      <formula>1</formula>
    </cfRule>
  </conditionalFormatting>
  <conditionalFormatting sqref="L44:M49">
    <cfRule type="containsText" dxfId="7745" priority="4654" operator="containsText" text="3">
      <formula>NOT(ISERROR(SEARCH("3",L44)))</formula>
    </cfRule>
  </conditionalFormatting>
  <conditionalFormatting sqref="L44:M49">
    <cfRule type="containsText" dxfId="7744" priority="4652" operator="containsText" text="2 match">
      <formula>NOT(ISERROR(SEARCH("2 match",L44)))</formula>
    </cfRule>
    <cfRule type="containsText" dxfId="7743" priority="4653" operator="containsText" text="1 facultative">
      <formula>NOT(ISERROR(SEARCH("1 facultative",L44)))</formula>
    </cfRule>
  </conditionalFormatting>
  <conditionalFormatting sqref="L44:M49">
    <cfRule type="cellIs" dxfId="7742" priority="4651" operator="equal">
      <formula>1</formula>
    </cfRule>
  </conditionalFormatting>
  <conditionalFormatting sqref="L44:M49">
    <cfRule type="cellIs" dxfId="7741" priority="4650" operator="equal">
      <formula>1</formula>
    </cfRule>
  </conditionalFormatting>
  <conditionalFormatting sqref="L44:M49">
    <cfRule type="cellIs" dxfId="7740" priority="4649" operator="equal">
      <formula>1</formula>
    </cfRule>
  </conditionalFormatting>
  <conditionalFormatting sqref="L44:M49">
    <cfRule type="cellIs" dxfId="7739" priority="4648" operator="equal">
      <formula>1</formula>
    </cfRule>
  </conditionalFormatting>
  <conditionalFormatting sqref="L44:M49">
    <cfRule type="cellIs" dxfId="7738" priority="4647" operator="equal">
      <formula>1</formula>
    </cfRule>
  </conditionalFormatting>
  <conditionalFormatting sqref="L44:M49">
    <cfRule type="cellIs" dxfId="7737" priority="4646" operator="equal">
      <formula>1</formula>
    </cfRule>
  </conditionalFormatting>
  <conditionalFormatting sqref="L44:M49">
    <cfRule type="containsText" dxfId="7736" priority="4645" operator="containsText" text="3">
      <formula>NOT(ISERROR(SEARCH("3",L44)))</formula>
    </cfRule>
  </conditionalFormatting>
  <conditionalFormatting sqref="K51:K55">
    <cfRule type="cellIs" dxfId="7735" priority="4644" operator="equal">
      <formula>1</formula>
    </cfRule>
  </conditionalFormatting>
  <conditionalFormatting sqref="K51:K55">
    <cfRule type="cellIs" dxfId="7734" priority="4643" operator="equal">
      <formula>1</formula>
    </cfRule>
  </conditionalFormatting>
  <conditionalFormatting sqref="K51:K55">
    <cfRule type="containsText" dxfId="7733" priority="4642" operator="containsText" text="3">
      <formula>NOT(ISERROR(SEARCH("3",K51)))</formula>
    </cfRule>
  </conditionalFormatting>
  <conditionalFormatting sqref="K51:K55">
    <cfRule type="containsText" dxfId="7732" priority="4640" operator="containsText" text="2 match">
      <formula>NOT(ISERROR(SEARCH("2 match",K51)))</formula>
    </cfRule>
    <cfRule type="containsText" dxfId="7731" priority="4641" operator="containsText" text="1 facultative">
      <formula>NOT(ISERROR(SEARCH("1 facultative",K51)))</formula>
    </cfRule>
  </conditionalFormatting>
  <conditionalFormatting sqref="K51:K55">
    <cfRule type="cellIs" dxfId="7730" priority="4639" operator="equal">
      <formula>1</formula>
    </cfRule>
  </conditionalFormatting>
  <conditionalFormatting sqref="K51:K55">
    <cfRule type="cellIs" dxfId="7729" priority="4638" operator="equal">
      <formula>1</formula>
    </cfRule>
  </conditionalFormatting>
  <conditionalFormatting sqref="K51:K55">
    <cfRule type="cellIs" dxfId="7728" priority="4637" operator="equal">
      <formula>1</formula>
    </cfRule>
  </conditionalFormatting>
  <conditionalFormatting sqref="K51:K55">
    <cfRule type="cellIs" dxfId="7727" priority="4636" operator="equal">
      <formula>1</formula>
    </cfRule>
  </conditionalFormatting>
  <conditionalFormatting sqref="K51:K55">
    <cfRule type="containsText" dxfId="7726" priority="4635" operator="containsText" text="3">
      <formula>NOT(ISERROR(SEARCH("3",K51)))</formula>
    </cfRule>
  </conditionalFormatting>
  <conditionalFormatting sqref="L51:M55">
    <cfRule type="cellIs" dxfId="7725" priority="4634" operator="equal">
      <formula>1</formula>
    </cfRule>
  </conditionalFormatting>
  <conditionalFormatting sqref="L51:M55">
    <cfRule type="cellIs" dxfId="7724" priority="4633" operator="equal">
      <formula>1</formula>
    </cfRule>
  </conditionalFormatting>
  <conditionalFormatting sqref="L51:M55">
    <cfRule type="cellIs" dxfId="7723" priority="4632" operator="equal">
      <formula>1</formula>
    </cfRule>
  </conditionalFormatting>
  <conditionalFormatting sqref="L51:M55">
    <cfRule type="cellIs" dxfId="7722" priority="4631" operator="equal">
      <formula>1</formula>
    </cfRule>
  </conditionalFormatting>
  <conditionalFormatting sqref="L51:M55">
    <cfRule type="cellIs" dxfId="7721" priority="4630" operator="equal">
      <formula>1</formula>
    </cfRule>
  </conditionalFormatting>
  <conditionalFormatting sqref="L51:M55">
    <cfRule type="cellIs" dxfId="7720" priority="4629" operator="equal">
      <formula>1</formula>
    </cfRule>
  </conditionalFormatting>
  <conditionalFormatting sqref="L51:M55">
    <cfRule type="containsText" dxfId="7719" priority="4628" operator="containsText" text="3">
      <formula>NOT(ISERROR(SEARCH("3",L51)))</formula>
    </cfRule>
  </conditionalFormatting>
  <conditionalFormatting sqref="L51:M55">
    <cfRule type="containsText" dxfId="7718" priority="4626" operator="containsText" text="2 match">
      <formula>NOT(ISERROR(SEARCH("2 match",L51)))</formula>
    </cfRule>
    <cfRule type="containsText" dxfId="7717" priority="4627" operator="containsText" text="1 facultative">
      <formula>NOT(ISERROR(SEARCH("1 facultative",L51)))</formula>
    </cfRule>
  </conditionalFormatting>
  <conditionalFormatting sqref="L51:M55">
    <cfRule type="cellIs" dxfId="7716" priority="4625" operator="equal">
      <formula>1</formula>
    </cfRule>
  </conditionalFormatting>
  <conditionalFormatting sqref="L51:M55">
    <cfRule type="cellIs" dxfId="7715" priority="4624" operator="equal">
      <formula>1</formula>
    </cfRule>
  </conditionalFormatting>
  <conditionalFormatting sqref="L51:M55">
    <cfRule type="cellIs" dxfId="7714" priority="4623" operator="equal">
      <formula>1</formula>
    </cfRule>
  </conditionalFormatting>
  <conditionalFormatting sqref="L51:M55">
    <cfRule type="cellIs" dxfId="7713" priority="4622" operator="equal">
      <formula>1</formula>
    </cfRule>
  </conditionalFormatting>
  <conditionalFormatting sqref="L51:M55">
    <cfRule type="cellIs" dxfId="7712" priority="4621" operator="equal">
      <formula>1</formula>
    </cfRule>
  </conditionalFormatting>
  <conditionalFormatting sqref="L51:M55">
    <cfRule type="cellIs" dxfId="7711" priority="4620" operator="equal">
      <formula>1</formula>
    </cfRule>
  </conditionalFormatting>
  <conditionalFormatting sqref="L51:M55">
    <cfRule type="containsText" dxfId="7710" priority="4619" operator="containsText" text="3">
      <formula>NOT(ISERROR(SEARCH("3",L51)))</formula>
    </cfRule>
  </conditionalFormatting>
  <conditionalFormatting sqref="I33:J36">
    <cfRule type="cellIs" dxfId="7709" priority="4606" operator="equal">
      <formula>1</formula>
    </cfRule>
  </conditionalFormatting>
  <conditionalFormatting sqref="H33:J36">
    <cfRule type="cellIs" dxfId="7708" priority="4604" operator="equal">
      <formula>1</formula>
    </cfRule>
  </conditionalFormatting>
  <conditionalFormatting sqref="I33:J36">
    <cfRule type="cellIs" dxfId="7707" priority="4601" operator="equal">
      <formula>1</formula>
    </cfRule>
  </conditionalFormatting>
  <conditionalFormatting sqref="I33:J36">
    <cfRule type="cellIs" dxfId="7706" priority="4605" operator="equal">
      <formula>1</formula>
    </cfRule>
  </conditionalFormatting>
  <conditionalFormatting sqref="H33:J36">
    <cfRule type="cellIs" dxfId="7705" priority="4603" operator="equal">
      <formula>1</formula>
    </cfRule>
  </conditionalFormatting>
  <conditionalFormatting sqref="I33:J36">
    <cfRule type="cellIs" dxfId="7704" priority="4618" operator="equal">
      <formula>1</formula>
    </cfRule>
  </conditionalFormatting>
  <conditionalFormatting sqref="I33:J36">
    <cfRule type="cellIs" dxfId="7703" priority="4617" operator="equal">
      <formula>1</formula>
    </cfRule>
  </conditionalFormatting>
  <conditionalFormatting sqref="H33:J36">
    <cfRule type="cellIs" dxfId="7702" priority="4616" operator="equal">
      <formula>1</formula>
    </cfRule>
  </conditionalFormatting>
  <conditionalFormatting sqref="H33:J36">
    <cfRule type="cellIs" dxfId="7701" priority="4615" operator="equal">
      <formula>1</formula>
    </cfRule>
  </conditionalFormatting>
  <conditionalFormatting sqref="H33:J36">
    <cfRule type="containsText" dxfId="7700" priority="4614" operator="containsText" text="3">
      <formula>NOT(ISERROR(SEARCH("3",H33)))</formula>
    </cfRule>
  </conditionalFormatting>
  <conditionalFormatting sqref="H33:J36">
    <cfRule type="containsText" dxfId="7699" priority="4612" operator="containsText" text="2 match">
      <formula>NOT(ISERROR(SEARCH("2 match",H33)))</formula>
    </cfRule>
    <cfRule type="containsText" dxfId="7698" priority="4613" operator="containsText" text="1 facultative">
      <formula>NOT(ISERROR(SEARCH("1 facultative",H33)))</formula>
    </cfRule>
  </conditionalFormatting>
  <conditionalFormatting sqref="I33:J36">
    <cfRule type="cellIs" dxfId="7697" priority="4611" operator="equal">
      <formula>1</formula>
    </cfRule>
  </conditionalFormatting>
  <conditionalFormatting sqref="I33:J36">
    <cfRule type="cellIs" dxfId="7696" priority="4610" operator="equal">
      <formula>1</formula>
    </cfRule>
  </conditionalFormatting>
  <conditionalFormatting sqref="H33:J36">
    <cfRule type="cellIs" dxfId="7695" priority="4609" operator="equal">
      <formula>1</formula>
    </cfRule>
  </conditionalFormatting>
  <conditionalFormatting sqref="H33:J36">
    <cfRule type="cellIs" dxfId="7694" priority="4608" operator="equal">
      <formula>1</formula>
    </cfRule>
  </conditionalFormatting>
  <conditionalFormatting sqref="H33:J36">
    <cfRule type="containsText" dxfId="7693" priority="4607" operator="containsText" text="3">
      <formula>NOT(ISERROR(SEARCH("3",H33)))</formula>
    </cfRule>
  </conditionalFormatting>
  <conditionalFormatting sqref="H33:J36">
    <cfRule type="containsText" dxfId="7692" priority="4602" operator="containsText" text="3">
      <formula>NOT(ISERROR(SEARCH("3",H33)))</formula>
    </cfRule>
  </conditionalFormatting>
  <conditionalFormatting sqref="H33:J36 H9:K15 N9:P15 H16:J20 N26:P28 H26:K28">
    <cfRule type="containsText" dxfId="7691" priority="4599" operator="containsText" text="Néant">
      <formula>NOT(ISERROR(SEARCH("Néant",H9)))</formula>
    </cfRule>
  </conditionalFormatting>
  <conditionalFormatting sqref="I33:J36">
    <cfRule type="cellIs" dxfId="7690" priority="4594" operator="equal">
      <formula>1</formula>
    </cfRule>
  </conditionalFormatting>
  <conditionalFormatting sqref="I33:J36">
    <cfRule type="cellIs" dxfId="7689" priority="4593" operator="equal">
      <formula>1</formula>
    </cfRule>
  </conditionalFormatting>
  <conditionalFormatting sqref="I33:J36">
    <cfRule type="cellIs" dxfId="7688" priority="4598" operator="equal">
      <formula>1</formula>
    </cfRule>
  </conditionalFormatting>
  <conditionalFormatting sqref="I33:J36">
    <cfRule type="cellIs" dxfId="7687" priority="4597" operator="equal">
      <formula>1</formula>
    </cfRule>
  </conditionalFormatting>
  <conditionalFormatting sqref="I33:J36">
    <cfRule type="cellIs" dxfId="7686" priority="4596" operator="equal">
      <formula>1</formula>
    </cfRule>
  </conditionalFormatting>
  <conditionalFormatting sqref="I33:J36">
    <cfRule type="cellIs" dxfId="7685" priority="4595" operator="equal">
      <formula>1</formula>
    </cfRule>
  </conditionalFormatting>
  <conditionalFormatting sqref="I45:J49">
    <cfRule type="cellIs" dxfId="7684" priority="4580" operator="equal">
      <formula>1</formula>
    </cfRule>
  </conditionalFormatting>
  <conditionalFormatting sqref="H44:J49">
    <cfRule type="cellIs" dxfId="7683" priority="4578" operator="equal">
      <formula>1</formula>
    </cfRule>
  </conditionalFormatting>
  <conditionalFormatting sqref="I44:J49">
    <cfRule type="cellIs" dxfId="7682" priority="4575" operator="equal">
      <formula>1</formula>
    </cfRule>
  </conditionalFormatting>
  <conditionalFormatting sqref="I45:J49">
    <cfRule type="cellIs" dxfId="7681" priority="4579" operator="equal">
      <formula>1</formula>
    </cfRule>
  </conditionalFormatting>
  <conditionalFormatting sqref="H44:J49">
    <cfRule type="cellIs" dxfId="7680" priority="4577" operator="equal">
      <formula>1</formula>
    </cfRule>
  </conditionalFormatting>
  <conditionalFormatting sqref="I45:J49">
    <cfRule type="cellIs" dxfId="7679" priority="4592" operator="equal">
      <formula>1</formula>
    </cfRule>
  </conditionalFormatting>
  <conditionalFormatting sqref="I45:J49">
    <cfRule type="cellIs" dxfId="7678" priority="4591" operator="equal">
      <formula>1</formula>
    </cfRule>
  </conditionalFormatting>
  <conditionalFormatting sqref="H44:J49">
    <cfRule type="cellIs" dxfId="7677" priority="4590" operator="equal">
      <formula>1</formula>
    </cfRule>
  </conditionalFormatting>
  <conditionalFormatting sqref="H44:J49">
    <cfRule type="cellIs" dxfId="7676" priority="4589" operator="equal">
      <formula>1</formula>
    </cfRule>
  </conditionalFormatting>
  <conditionalFormatting sqref="H44:J49">
    <cfRule type="containsText" dxfId="7675" priority="4588" operator="containsText" text="3">
      <formula>NOT(ISERROR(SEARCH("3",H44)))</formula>
    </cfRule>
  </conditionalFormatting>
  <conditionalFormatting sqref="H44:J49">
    <cfRule type="containsText" dxfId="7674" priority="4586" operator="containsText" text="2 match">
      <formula>NOT(ISERROR(SEARCH("2 match",H44)))</formula>
    </cfRule>
    <cfRule type="containsText" dxfId="7673" priority="4587" operator="containsText" text="1 facultative">
      <formula>NOT(ISERROR(SEARCH("1 facultative",H44)))</formula>
    </cfRule>
  </conditionalFormatting>
  <conditionalFormatting sqref="I45:J49">
    <cfRule type="cellIs" dxfId="7672" priority="4585" operator="equal">
      <formula>1</formula>
    </cfRule>
  </conditionalFormatting>
  <conditionalFormatting sqref="I45:J49">
    <cfRule type="cellIs" dxfId="7671" priority="4584" operator="equal">
      <formula>1</formula>
    </cfRule>
  </conditionalFormatting>
  <conditionalFormatting sqref="H44:J49">
    <cfRule type="cellIs" dxfId="7670" priority="4583" operator="equal">
      <formula>1</formula>
    </cfRule>
  </conditionalFormatting>
  <conditionalFormatting sqref="H44:J49">
    <cfRule type="cellIs" dxfId="7669" priority="4582" operator="equal">
      <formula>1</formula>
    </cfRule>
  </conditionalFormatting>
  <conditionalFormatting sqref="H44:J49">
    <cfRule type="containsText" dxfId="7668" priority="4581" operator="containsText" text="3">
      <formula>NOT(ISERROR(SEARCH("3",H44)))</formula>
    </cfRule>
  </conditionalFormatting>
  <conditionalFormatting sqref="H44:J49">
    <cfRule type="containsText" dxfId="7667" priority="4576" operator="containsText" text="3">
      <formula>NOT(ISERROR(SEARCH("3",H44)))</formula>
    </cfRule>
  </conditionalFormatting>
  <conditionalFormatting sqref="H44:J49">
    <cfRule type="containsText" dxfId="7666" priority="4573" operator="containsText" text="Néant">
      <formula>NOT(ISERROR(SEARCH("Néant",H44)))</formula>
    </cfRule>
  </conditionalFormatting>
  <conditionalFormatting sqref="I44:J49">
    <cfRule type="cellIs" dxfId="7665" priority="4568" operator="equal">
      <formula>1</formula>
    </cfRule>
  </conditionalFormatting>
  <conditionalFormatting sqref="I44:J49">
    <cfRule type="cellIs" dxfId="7664" priority="4567" operator="equal">
      <formula>1</formula>
    </cfRule>
  </conditionalFormatting>
  <conditionalFormatting sqref="I44:J49">
    <cfRule type="cellIs" dxfId="7663" priority="4572" operator="equal">
      <formula>1</formula>
    </cfRule>
  </conditionalFormatting>
  <conditionalFormatting sqref="I44:J49">
    <cfRule type="cellIs" dxfId="7662" priority="4571" operator="equal">
      <formula>1</formula>
    </cfRule>
  </conditionalFormatting>
  <conditionalFormatting sqref="I44:J49">
    <cfRule type="cellIs" dxfId="7661" priority="4570" operator="equal">
      <formula>1</formula>
    </cfRule>
  </conditionalFormatting>
  <conditionalFormatting sqref="I44:J49">
    <cfRule type="cellIs" dxfId="7660" priority="4569" operator="equal">
      <formula>1</formula>
    </cfRule>
  </conditionalFormatting>
  <conditionalFormatting sqref="K33:M36 K9:M15 K26:M29">
    <cfRule type="containsText" dxfId="7659" priority="4566" operator="containsText" text="Néant">
      <formula>NOT(ISERROR(SEARCH("Néant",K9)))</formula>
    </cfRule>
  </conditionalFormatting>
  <conditionalFormatting sqref="L33:M35">
    <cfRule type="cellIs" dxfId="7658" priority="4565" operator="equal">
      <formula>1</formula>
    </cfRule>
  </conditionalFormatting>
  <conditionalFormatting sqref="L33:M35">
    <cfRule type="cellIs" dxfId="7657" priority="4564" operator="equal">
      <formula>1</formula>
    </cfRule>
  </conditionalFormatting>
  <conditionalFormatting sqref="L33:M36">
    <cfRule type="cellIs" dxfId="7656" priority="4563" operator="equal">
      <formula>1</formula>
    </cfRule>
  </conditionalFormatting>
  <conditionalFormatting sqref="L33:M36">
    <cfRule type="cellIs" dxfId="7655" priority="4562" operator="equal">
      <formula>1</formula>
    </cfRule>
  </conditionalFormatting>
  <conditionalFormatting sqref="L33:M36">
    <cfRule type="cellIs" dxfId="7654" priority="4561" operator="equal">
      <formula>1</formula>
    </cfRule>
  </conditionalFormatting>
  <conditionalFormatting sqref="L33:M36">
    <cfRule type="cellIs" dxfId="7653" priority="4560" operator="equal">
      <formula>1</formula>
    </cfRule>
  </conditionalFormatting>
  <conditionalFormatting sqref="L33:M36">
    <cfRule type="containsText" dxfId="7652" priority="4559" operator="containsText" text="3">
      <formula>NOT(ISERROR(SEARCH("3",L33)))</formula>
    </cfRule>
  </conditionalFormatting>
  <conditionalFormatting sqref="L33:M36">
    <cfRule type="containsText" dxfId="7651" priority="4557" operator="containsText" text="2 match">
      <formula>NOT(ISERROR(SEARCH("2 match",L33)))</formula>
    </cfRule>
    <cfRule type="containsText" dxfId="7650" priority="4558" operator="containsText" text="1 facultative">
      <formula>NOT(ISERROR(SEARCH("1 facultative",L33)))</formula>
    </cfRule>
  </conditionalFormatting>
  <conditionalFormatting sqref="L33:M35">
    <cfRule type="cellIs" dxfId="7649" priority="4556" operator="equal">
      <formula>1</formula>
    </cfRule>
  </conditionalFormatting>
  <conditionalFormatting sqref="L33:M36">
    <cfRule type="cellIs" dxfId="7648" priority="4553" operator="equal">
      <formula>1</formula>
    </cfRule>
  </conditionalFormatting>
  <conditionalFormatting sqref="L33:M36">
    <cfRule type="containsText" dxfId="7647" priority="4550" operator="containsText" text="3">
      <formula>NOT(ISERROR(SEARCH("3",L33)))</formula>
    </cfRule>
  </conditionalFormatting>
  <conditionalFormatting sqref="L33:M35">
    <cfRule type="cellIs" dxfId="7646" priority="4548" operator="equal">
      <formula>1</formula>
    </cfRule>
  </conditionalFormatting>
  <conditionalFormatting sqref="L33:M36">
    <cfRule type="cellIs" dxfId="7645" priority="4547" operator="equal">
      <formula>1</formula>
    </cfRule>
  </conditionalFormatting>
  <conditionalFormatting sqref="L33:M36">
    <cfRule type="cellIs" dxfId="7644" priority="4546" operator="equal">
      <formula>1</formula>
    </cfRule>
  </conditionalFormatting>
  <conditionalFormatting sqref="L33:M36">
    <cfRule type="cellIs" dxfId="7643" priority="4545" operator="equal">
      <formula>1</formula>
    </cfRule>
  </conditionalFormatting>
  <conditionalFormatting sqref="L33:M36">
    <cfRule type="cellIs" dxfId="7642" priority="4544" operator="equal">
      <formula>1</formula>
    </cfRule>
  </conditionalFormatting>
  <conditionalFormatting sqref="L33:M36">
    <cfRule type="containsText" dxfId="7641" priority="4543" operator="containsText" text="3">
      <formula>NOT(ISERROR(SEARCH("3",L33)))</formula>
    </cfRule>
  </conditionalFormatting>
  <conditionalFormatting sqref="L33:M36">
    <cfRule type="containsText" dxfId="7640" priority="4541" operator="containsText" text="2 match">
      <formula>NOT(ISERROR(SEARCH("2 match",L33)))</formula>
    </cfRule>
    <cfRule type="containsText" dxfId="7639" priority="4542" operator="containsText" text="1 facultative">
      <formula>NOT(ISERROR(SEARCH("1 facultative",L33)))</formula>
    </cfRule>
  </conditionalFormatting>
  <conditionalFormatting sqref="L33:M35">
    <cfRule type="cellIs" dxfId="7638" priority="4540" operator="equal">
      <formula>1</formula>
    </cfRule>
  </conditionalFormatting>
  <conditionalFormatting sqref="L33:M35">
    <cfRule type="cellIs" dxfId="7637" priority="4539" operator="equal">
      <formula>1</formula>
    </cfRule>
  </conditionalFormatting>
  <conditionalFormatting sqref="L33:M36">
    <cfRule type="cellIs" dxfId="7636" priority="4538" operator="equal">
      <formula>1</formula>
    </cfRule>
  </conditionalFormatting>
  <conditionalFormatting sqref="L33:M36">
    <cfRule type="cellIs" dxfId="7635" priority="4537" operator="equal">
      <formula>1</formula>
    </cfRule>
  </conditionalFormatting>
  <conditionalFormatting sqref="L33:M36">
    <cfRule type="cellIs" dxfId="7634" priority="4536" operator="equal">
      <formula>1</formula>
    </cfRule>
  </conditionalFormatting>
  <conditionalFormatting sqref="L33:M36">
    <cfRule type="cellIs" dxfId="7633" priority="4535" operator="equal">
      <formula>1</formula>
    </cfRule>
  </conditionalFormatting>
  <conditionalFormatting sqref="L33:M36">
    <cfRule type="containsText" dxfId="7632" priority="4534" operator="containsText" text="3">
      <formula>NOT(ISERROR(SEARCH("3",L33)))</formula>
    </cfRule>
  </conditionalFormatting>
  <conditionalFormatting sqref="G9:G15 E26:E28 G26:G28">
    <cfRule type="cellIs" dxfId="7631" priority="4402" operator="lessThan">
      <formula>1</formula>
    </cfRule>
  </conditionalFormatting>
  <conditionalFormatting sqref="H37:S37">
    <cfRule type="containsText" priority="4027" operator="containsText" text="x">
      <formula>NOT(ISERROR(SEARCH("x",H37)))</formula>
    </cfRule>
  </conditionalFormatting>
  <conditionalFormatting sqref="K37:M37">
    <cfRule type="containsText" dxfId="7630" priority="4026" operator="containsText" text="Néant">
      <formula>NOT(ISERROR(SEARCH("Néant",K37)))</formula>
    </cfRule>
  </conditionalFormatting>
  <conditionalFormatting sqref="H50:S50">
    <cfRule type="containsText" priority="4025" operator="containsText" text="x">
      <formula>NOT(ISERROR(SEARCH("x",H50)))</formula>
    </cfRule>
  </conditionalFormatting>
  <conditionalFormatting sqref="H50:S50">
    <cfRule type="containsText" priority="4024" operator="containsText" text="x">
      <formula>NOT(ISERROR(SEARCH("x",H50)))</formula>
    </cfRule>
  </conditionalFormatting>
  <conditionalFormatting sqref="K50:M50">
    <cfRule type="containsText" dxfId="7629" priority="4023" operator="containsText" text="Néant">
      <formula>NOT(ISERROR(SEARCH("Néant",K50)))</formula>
    </cfRule>
  </conditionalFormatting>
  <conditionalFormatting sqref="H56:S56">
    <cfRule type="containsText" priority="4022" operator="containsText" text="x">
      <formula>NOT(ISERROR(SEARCH("x",H56)))</formula>
    </cfRule>
  </conditionalFormatting>
  <conditionalFormatting sqref="H56:S56">
    <cfRule type="containsText" priority="4021" operator="containsText" text="x">
      <formula>NOT(ISERROR(SEARCH("x",H56)))</formula>
    </cfRule>
  </conditionalFormatting>
  <conditionalFormatting sqref="K56:M56">
    <cfRule type="containsText" dxfId="7628" priority="4020" operator="containsText" text="Néant">
      <formula>NOT(ISERROR(SEARCH("Néant",K56)))</formula>
    </cfRule>
  </conditionalFormatting>
  <conditionalFormatting sqref="W44:W49">
    <cfRule type="containsBlanks" dxfId="7627" priority="4016">
      <formula>LEN(TRIM(W44))=0</formula>
    </cfRule>
    <cfRule type="containsText" dxfId="7626" priority="4017" operator="containsText" text="En cours">
      <formula>NOT(ISERROR(SEARCH("En cours",W44)))</formula>
    </cfRule>
  </conditionalFormatting>
  <conditionalFormatting sqref="X45:X49">
    <cfRule type="cellIs" dxfId="7625" priority="4013" operator="between">
      <formula>1</formula>
      <formula>10000000000</formula>
    </cfRule>
    <cfRule type="containsBlanks" dxfId="7624" priority="4014">
      <formula>LEN(TRIM(X45))=0</formula>
    </cfRule>
    <cfRule type="cellIs" dxfId="7623" priority="4015" operator="between">
      <formula>0</formula>
      <formula>0</formula>
    </cfRule>
  </conditionalFormatting>
  <conditionalFormatting sqref="X44">
    <cfRule type="cellIs" dxfId="7622" priority="4010" operator="between">
      <formula>1</formula>
      <formula>10000000000</formula>
    </cfRule>
    <cfRule type="containsBlanks" dxfId="7621" priority="4011">
      <formula>LEN(TRIM(X44))=0</formula>
    </cfRule>
    <cfRule type="cellIs" dxfId="7620" priority="4012" operator="between">
      <formula>0</formula>
      <formula>0</formula>
    </cfRule>
  </conditionalFormatting>
  <conditionalFormatting sqref="X51:X55">
    <cfRule type="cellIs" dxfId="7619" priority="4007" operator="between">
      <formula>1</formula>
      <formula>10000000000</formula>
    </cfRule>
    <cfRule type="containsBlanks" dxfId="7618" priority="4008">
      <formula>LEN(TRIM(X51))=0</formula>
    </cfRule>
    <cfRule type="cellIs" dxfId="7617" priority="4009" operator="between">
      <formula>0</formula>
      <formula>0</formula>
    </cfRule>
  </conditionalFormatting>
  <conditionalFormatting sqref="W33:W36 W9:W20 W26:W28">
    <cfRule type="containsText" dxfId="7616" priority="3999" operator="containsText" text="Signé partie">
      <formula>NOT(ISERROR(SEARCH("Signé partie",W9)))</formula>
    </cfRule>
    <cfRule type="containsText" dxfId="7615" priority="4000" operator="containsText" text="Reporté">
      <formula>NOT(ISERROR(SEARCH("Reporté",W9)))</formula>
    </cfRule>
    <cfRule type="containsText" dxfId="7614" priority="4001" operator="containsText" text="Abandon">
      <formula>NOT(ISERROR(SEARCH("Abandon",W9)))</formula>
    </cfRule>
    <cfRule type="containsText" dxfId="7613" priority="4002" operator="containsText" text="Signé 100%">
      <formula>NOT(ISERROR(SEARCH("Signé 100%",W9)))</formula>
    </cfRule>
    <cfRule type="containsBlanks" dxfId="7612" priority="4003">
      <formula>LEN(TRIM(W9))=0</formula>
    </cfRule>
    <cfRule type="containsText" dxfId="7611" priority="4004" operator="containsText" text="En cours">
      <formula>NOT(ISERROR(SEARCH("En cours",W9)))</formula>
    </cfRule>
  </conditionalFormatting>
  <conditionalFormatting sqref="W51:W55">
    <cfRule type="containsText" dxfId="7610" priority="3985" operator="containsText" text="Signé partie">
      <formula>NOT(ISERROR(SEARCH("Signé partie",W51)))</formula>
    </cfRule>
    <cfRule type="containsText" dxfId="7609" priority="3986" operator="containsText" text="Reporté">
      <formula>NOT(ISERROR(SEARCH("Reporté",W51)))</formula>
    </cfRule>
    <cfRule type="containsText" dxfId="7608" priority="3987" operator="containsText" text="Abandon">
      <formula>NOT(ISERROR(SEARCH("Abandon",W51)))</formula>
    </cfRule>
    <cfRule type="containsText" dxfId="7607" priority="3988" operator="containsText" text="Signé 100%">
      <formula>NOT(ISERROR(SEARCH("Signé 100%",W51)))</formula>
    </cfRule>
    <cfRule type="containsBlanks" dxfId="7606" priority="3989">
      <formula>LEN(TRIM(W51))=0</formula>
    </cfRule>
    <cfRule type="containsText" dxfId="7605" priority="3990" operator="containsText" text="En cours">
      <formula>NOT(ISERROR(SEARCH("En cours",W51)))</formula>
    </cfRule>
  </conditionalFormatting>
  <conditionalFormatting sqref="L25:M25">
    <cfRule type="cellIs" dxfId="7604" priority="856" operator="equal">
      <formula>1</formula>
    </cfRule>
  </conditionalFormatting>
  <conditionalFormatting sqref="L25:M25">
    <cfRule type="cellIs" dxfId="7603" priority="855" operator="equal">
      <formula>1</formula>
    </cfRule>
  </conditionalFormatting>
  <conditionalFormatting sqref="L25:M25">
    <cfRule type="cellIs" dxfId="7602" priority="854" operator="equal">
      <formula>1</formula>
    </cfRule>
  </conditionalFormatting>
  <conditionalFormatting sqref="L25:M25">
    <cfRule type="cellIs" dxfId="7601" priority="824" operator="equal">
      <formula>1</formula>
    </cfRule>
  </conditionalFormatting>
  <conditionalFormatting sqref="L25:M25">
    <cfRule type="cellIs" dxfId="7600" priority="823" operator="equal">
      <formula>1</formula>
    </cfRule>
  </conditionalFormatting>
  <conditionalFormatting sqref="L25:M25">
    <cfRule type="cellIs" dxfId="7599" priority="849" operator="equal">
      <formula>1</formula>
    </cfRule>
  </conditionalFormatting>
  <conditionalFormatting sqref="L25:M25">
    <cfRule type="cellIs" dxfId="7598" priority="848" operator="equal">
      <formula>1</formula>
    </cfRule>
  </conditionalFormatting>
  <conditionalFormatting sqref="I24:J24 I22:J22">
    <cfRule type="cellIs" dxfId="7597" priority="758" operator="equal">
      <formula>1</formula>
    </cfRule>
  </conditionalFormatting>
  <conditionalFormatting sqref="I24:J24 I22:J22">
    <cfRule type="cellIs" dxfId="7596" priority="757" operator="equal">
      <formula>1</formula>
    </cfRule>
  </conditionalFormatting>
  <conditionalFormatting sqref="L25:M25">
    <cfRule type="cellIs" dxfId="7595" priority="840" operator="equal">
      <formula>1</formula>
    </cfRule>
  </conditionalFormatting>
  <conditionalFormatting sqref="L25:M25">
    <cfRule type="cellIs" dxfId="7594" priority="839" operator="equal">
      <formula>1</formula>
    </cfRule>
  </conditionalFormatting>
  <conditionalFormatting sqref="L25:M25">
    <cfRule type="cellIs" dxfId="7593" priority="833" operator="equal">
      <formula>1</formula>
    </cfRule>
  </conditionalFormatting>
  <conditionalFormatting sqref="L25:M25">
    <cfRule type="cellIs" dxfId="7592" priority="832" operator="equal">
      <formula>1</formula>
    </cfRule>
  </conditionalFormatting>
  <conditionalFormatting sqref="N21:P24">
    <cfRule type="cellIs" dxfId="7591" priority="811" operator="equal">
      <formula>1</formula>
    </cfRule>
  </conditionalFormatting>
  <conditionalFormatting sqref="N21:P24">
    <cfRule type="cellIs" dxfId="7590" priority="810" operator="equal">
      <formula>1</formula>
    </cfRule>
  </conditionalFormatting>
  <conditionalFormatting sqref="K21:K24">
    <cfRule type="cellIs" dxfId="7589" priority="801" operator="equal">
      <formula>1</formula>
    </cfRule>
  </conditionalFormatting>
  <conditionalFormatting sqref="K21:K24">
    <cfRule type="cellIs" dxfId="7588" priority="800" operator="equal">
      <formula>1</formula>
    </cfRule>
  </conditionalFormatting>
  <conditionalFormatting sqref="N21:P24">
    <cfRule type="cellIs" dxfId="7587" priority="809" operator="equal">
      <formula>1</formula>
    </cfRule>
  </conditionalFormatting>
  <conditionalFormatting sqref="N21:P24">
    <cfRule type="cellIs" dxfId="7586" priority="808" operator="equal">
      <formula>1</formula>
    </cfRule>
  </conditionalFormatting>
  <conditionalFormatting sqref="N21:P24">
    <cfRule type="containsText" dxfId="7585" priority="807" operator="containsText" text="3">
      <formula>NOT(ISERROR(SEARCH("3",N21)))</formula>
    </cfRule>
  </conditionalFormatting>
  <conditionalFormatting sqref="L21:M24">
    <cfRule type="cellIs" dxfId="7584" priority="796" operator="equal">
      <formula>1</formula>
    </cfRule>
  </conditionalFormatting>
  <conditionalFormatting sqref="L21:M24">
    <cfRule type="cellIs" dxfId="7583" priority="795" operator="equal">
      <formula>1</formula>
    </cfRule>
  </conditionalFormatting>
  <conditionalFormatting sqref="L21:M24">
    <cfRule type="cellIs" dxfId="7582" priority="791" operator="equal">
      <formula>1</formula>
    </cfRule>
  </conditionalFormatting>
  <conditionalFormatting sqref="H24:J24 I22:J22 H21:H23">
    <cfRule type="cellIs" dxfId="7581" priority="778" operator="equal">
      <formula>1</formula>
    </cfRule>
  </conditionalFormatting>
  <conditionalFormatting sqref="H24:J24 I22:J22 H21:H23">
    <cfRule type="cellIs" dxfId="7580" priority="777" operator="equal">
      <formula>1</formula>
    </cfRule>
  </conditionalFormatting>
  <conditionalFormatting sqref="I24:J24 I22:J22">
    <cfRule type="cellIs" dxfId="7579" priority="760" operator="equal">
      <formula>1</formula>
    </cfRule>
  </conditionalFormatting>
  <conditionalFormatting sqref="I24:J24 I22:J22">
    <cfRule type="cellIs" dxfId="7578" priority="759" operator="equal">
      <formula>1</formula>
    </cfRule>
  </conditionalFormatting>
  <conditionalFormatting sqref="R21:S24">
    <cfRule type="cellIs" dxfId="7577" priority="753" operator="equal">
      <formula>1</formula>
    </cfRule>
  </conditionalFormatting>
  <conditionalFormatting sqref="R21:S24">
    <cfRule type="cellIs" dxfId="7576" priority="752" operator="equal">
      <formula>1</formula>
    </cfRule>
  </conditionalFormatting>
  <conditionalFormatting sqref="Q21:Q24">
    <cfRule type="cellIs" dxfId="7575" priority="748" operator="equal">
      <formula>1</formula>
    </cfRule>
  </conditionalFormatting>
  <conditionalFormatting sqref="L21:M24">
    <cfRule type="cellIs" dxfId="7574" priority="787" operator="equal">
      <formula>1</formula>
    </cfRule>
  </conditionalFormatting>
  <conditionalFormatting sqref="N21:P24">
    <cfRule type="cellIs" dxfId="7573" priority="814" operator="equal">
      <formula>1</formula>
    </cfRule>
  </conditionalFormatting>
  <conditionalFormatting sqref="N21:P24">
    <cfRule type="cellIs" dxfId="7572" priority="813" operator="equal">
      <formula>1</formula>
    </cfRule>
  </conditionalFormatting>
  <conditionalFormatting sqref="E25 G25">
    <cfRule type="cellIs" dxfId="7571" priority="948" operator="lessThan">
      <formula>1</formula>
    </cfRule>
  </conditionalFormatting>
  <conditionalFormatting sqref="N9:P9">
    <cfRule type="cellIs" dxfId="7570" priority="947" operator="equal">
      <formula>1</formula>
    </cfRule>
  </conditionalFormatting>
  <conditionalFormatting sqref="N25:P25">
    <cfRule type="cellIs" dxfId="7569" priority="942" operator="equal">
      <formula>1</formula>
    </cfRule>
  </conditionalFormatting>
  <conditionalFormatting sqref="K25">
    <cfRule type="cellIs" dxfId="7568" priority="946" operator="equal">
      <formula>1</formula>
    </cfRule>
  </conditionalFormatting>
  <conditionalFormatting sqref="N25:P25">
    <cfRule type="cellIs" dxfId="7567" priority="945" operator="equal">
      <formula>1</formula>
    </cfRule>
  </conditionalFormatting>
  <conditionalFormatting sqref="K25 N25:P25">
    <cfRule type="cellIs" dxfId="7566" priority="944" operator="equal">
      <formula>1</formula>
    </cfRule>
  </conditionalFormatting>
  <conditionalFormatting sqref="K25">
    <cfRule type="cellIs" dxfId="7565" priority="943" operator="equal">
      <formula>1</formula>
    </cfRule>
  </conditionalFormatting>
  <conditionalFormatting sqref="K25 N25:P25">
    <cfRule type="cellIs" dxfId="7564" priority="941" operator="equal">
      <formula>1</formula>
    </cfRule>
  </conditionalFormatting>
  <conditionalFormatting sqref="N25:P25 K25">
    <cfRule type="containsText" dxfId="7563" priority="936" operator="containsText" text="3">
      <formula>NOT(ISERROR(SEARCH("3",K25)))</formula>
    </cfRule>
  </conditionalFormatting>
  <conditionalFormatting sqref="N25:P25 K25">
    <cfRule type="containsText" dxfId="7562" priority="934" operator="containsText" text="2 match">
      <formula>NOT(ISERROR(SEARCH("2 match",K25)))</formula>
    </cfRule>
    <cfRule type="containsText" dxfId="7561" priority="935" operator="containsText" text="1 facultative">
      <formula>NOT(ISERROR(SEARCH("1 facultative",K25)))</formula>
    </cfRule>
  </conditionalFormatting>
  <conditionalFormatting sqref="I25:J25 I21:J21 I23:J23">
    <cfRule type="cellIs" dxfId="7560" priority="918" operator="equal">
      <formula>1</formula>
    </cfRule>
  </conditionalFormatting>
  <conditionalFormatting sqref="I25:J25 I21:J21 I23:J23">
    <cfRule type="cellIs" dxfId="7559" priority="917" operator="equal">
      <formula>1</formula>
    </cfRule>
  </conditionalFormatting>
  <conditionalFormatting sqref="I25:J25 I21:J21 I23:J23">
    <cfRule type="cellIs" dxfId="7558" priority="913" operator="equal">
      <formula>1</formula>
    </cfRule>
  </conditionalFormatting>
  <conditionalFormatting sqref="I25:J25 I21:J21 I23:J23">
    <cfRule type="cellIs" dxfId="7557" priority="912" operator="equal">
      <formula>1</formula>
    </cfRule>
  </conditionalFormatting>
  <conditionalFormatting sqref="Q25">
    <cfRule type="cellIs" dxfId="7556" priority="879" operator="equal">
      <formula>1</formula>
    </cfRule>
  </conditionalFormatting>
  <conditionalFormatting sqref="N25:P25 K25">
    <cfRule type="containsText" dxfId="7555" priority="933" operator="containsText" text="Néant">
      <formula>NOT(ISERROR(SEARCH("Néant",K25)))</formula>
    </cfRule>
  </conditionalFormatting>
  <conditionalFormatting sqref="K25">
    <cfRule type="containsText" dxfId="7554" priority="932" operator="containsText" text="Néant">
      <formula>NOT(ISERROR(SEARCH("Néant",K25)))</formula>
    </cfRule>
  </conditionalFormatting>
  <conditionalFormatting sqref="L25:M25">
    <cfRule type="cellIs" dxfId="7553" priority="853" operator="equal">
      <formula>1</formula>
    </cfRule>
  </conditionalFormatting>
  <conditionalFormatting sqref="L25:M25">
    <cfRule type="cellIs" dxfId="7552" priority="847" operator="equal">
      <formula>1</formula>
    </cfRule>
  </conditionalFormatting>
  <conditionalFormatting sqref="L25:M25">
    <cfRule type="cellIs" dxfId="7551" priority="846" operator="equal">
      <formula>1</formula>
    </cfRule>
  </conditionalFormatting>
  <conditionalFormatting sqref="L25:M25">
    <cfRule type="cellIs" dxfId="7550" priority="931" operator="equal">
      <formula>1</formula>
    </cfRule>
  </conditionalFormatting>
  <conditionalFormatting sqref="L25:M25">
    <cfRule type="cellIs" dxfId="7549" priority="930" operator="equal">
      <formula>1</formula>
    </cfRule>
  </conditionalFormatting>
  <conditionalFormatting sqref="L25:M25">
    <cfRule type="cellIs" dxfId="7548" priority="929" operator="equal">
      <formula>1</formula>
    </cfRule>
  </conditionalFormatting>
  <conditionalFormatting sqref="L25:M25">
    <cfRule type="cellIs" dxfId="7547" priority="928" operator="equal">
      <formula>1</formula>
    </cfRule>
  </conditionalFormatting>
  <conditionalFormatting sqref="L25:M25">
    <cfRule type="containsText" dxfId="7546" priority="927" operator="containsText" text="3">
      <formula>NOT(ISERROR(SEARCH("3",L25)))</formula>
    </cfRule>
  </conditionalFormatting>
  <conditionalFormatting sqref="L25:M25">
    <cfRule type="containsText" dxfId="7545" priority="925" operator="containsText" text="2 match">
      <formula>NOT(ISERROR(SEARCH("2 match",L25)))</formula>
    </cfRule>
    <cfRule type="containsText" dxfId="7544" priority="926" operator="containsText" text="1 facultative">
      <formula>NOT(ISERROR(SEARCH("1 facultative",L25)))</formula>
    </cfRule>
  </conditionalFormatting>
  <conditionalFormatting sqref="L25:M25">
    <cfRule type="cellIs" dxfId="7543" priority="924" operator="equal">
      <formula>1</formula>
    </cfRule>
  </conditionalFormatting>
  <conditionalFormatting sqref="L25:M25">
    <cfRule type="cellIs" dxfId="7542" priority="923" operator="equal">
      <formula>1</formula>
    </cfRule>
  </conditionalFormatting>
  <conditionalFormatting sqref="L25:M25">
    <cfRule type="cellIs" dxfId="7541" priority="922" operator="equal">
      <formula>1</formula>
    </cfRule>
  </conditionalFormatting>
  <conditionalFormatting sqref="L25:M25">
    <cfRule type="cellIs" dxfId="7540" priority="921" operator="equal">
      <formula>1</formula>
    </cfRule>
  </conditionalFormatting>
  <conditionalFormatting sqref="L25:M25">
    <cfRule type="containsText" dxfId="7539" priority="920" operator="containsText" text="3">
      <formula>NOT(ISERROR(SEARCH("3",L25)))</formula>
    </cfRule>
  </conditionalFormatting>
  <conditionalFormatting sqref="N21:P24">
    <cfRule type="containsText" dxfId="7538" priority="812" operator="containsText" text="3">
      <formula>NOT(ISERROR(SEARCH("3",N21)))</formula>
    </cfRule>
  </conditionalFormatting>
  <conditionalFormatting sqref="K21:K24">
    <cfRule type="cellIs" dxfId="7537" priority="806" operator="equal">
      <formula>1</formula>
    </cfRule>
  </conditionalFormatting>
  <conditionalFormatting sqref="K21:K24">
    <cfRule type="cellIs" dxfId="7536" priority="805" operator="equal">
      <formula>1</formula>
    </cfRule>
  </conditionalFormatting>
  <conditionalFormatting sqref="R21:S24">
    <cfRule type="cellIs" dxfId="7535" priority="754" operator="equal">
      <formula>1</formula>
    </cfRule>
  </conditionalFormatting>
  <conditionalFormatting sqref="L25:M25">
    <cfRule type="cellIs" dxfId="7534" priority="822" operator="equal">
      <formula>1</formula>
    </cfRule>
  </conditionalFormatting>
  <conditionalFormatting sqref="L25:M25">
    <cfRule type="cellIs" dxfId="7533" priority="821" operator="equal">
      <formula>1</formula>
    </cfRule>
  </conditionalFormatting>
  <conditionalFormatting sqref="K25:M25">
    <cfRule type="containsText" dxfId="7532" priority="919" operator="containsText" text="Néant">
      <formula>NOT(ISERROR(SEARCH("Néant",K25)))</formula>
    </cfRule>
  </conditionalFormatting>
  <conditionalFormatting sqref="I25:J25 I21:J21 I23:J23">
    <cfRule type="cellIs" dxfId="7531" priority="910" operator="equal">
      <formula>1</formula>
    </cfRule>
  </conditionalFormatting>
  <conditionalFormatting sqref="I25:J25 I21:J21 I23:J23">
    <cfRule type="cellIs" dxfId="7530" priority="907" operator="equal">
      <formula>1</formula>
    </cfRule>
  </conditionalFormatting>
  <conditionalFormatting sqref="I25:J25 I21:J21 I23:J23">
    <cfRule type="cellIs" dxfId="7529" priority="909" operator="equal">
      <formula>1</formula>
    </cfRule>
  </conditionalFormatting>
  <conditionalFormatting sqref="I25:J25 I21:J21 I23:J23">
    <cfRule type="containsText" dxfId="7528" priority="916" operator="containsText" text="3">
      <formula>NOT(ISERROR(SEARCH("3",I21)))</formula>
    </cfRule>
  </conditionalFormatting>
  <conditionalFormatting sqref="I25:J25 I21:J21 I23:J23">
    <cfRule type="containsText" dxfId="7527" priority="914" operator="containsText" text="2 match">
      <formula>NOT(ISERROR(SEARCH("2 match",I21)))</formula>
    </cfRule>
    <cfRule type="containsText" dxfId="7526" priority="915" operator="containsText" text="1 facultative">
      <formula>NOT(ISERROR(SEARCH("1 facultative",I21)))</formula>
    </cfRule>
  </conditionalFormatting>
  <conditionalFormatting sqref="I25:J25 I21:J21 I23:J23">
    <cfRule type="containsText" dxfId="7525" priority="911" operator="containsText" text="3">
      <formula>NOT(ISERROR(SEARCH("3",I21)))</formula>
    </cfRule>
  </conditionalFormatting>
  <conditionalFormatting sqref="I25:J25 I21:J21 I23:J23">
    <cfRule type="containsText" dxfId="7524" priority="908" operator="containsText" text="3">
      <formula>NOT(ISERROR(SEARCH("3",I21)))</formula>
    </cfRule>
  </conditionalFormatting>
  <conditionalFormatting sqref="I25:J25 I21:J21 I23:J23">
    <cfRule type="containsText" dxfId="7523" priority="905" operator="containsText" text="Néant">
      <formula>NOT(ISERROR(SEARCH("Néant",I21)))</formula>
    </cfRule>
  </conditionalFormatting>
  <conditionalFormatting sqref="I25:J25 I21:J21 I23:J23">
    <cfRule type="cellIs" dxfId="7522" priority="900" operator="equal">
      <formula>1</formula>
    </cfRule>
  </conditionalFormatting>
  <conditionalFormatting sqref="I25:J25 I21:J21 I23:J23">
    <cfRule type="cellIs" dxfId="7521" priority="899" operator="equal">
      <formula>1</formula>
    </cfRule>
  </conditionalFormatting>
  <conditionalFormatting sqref="I25:J25 I21:J21 I23:J23">
    <cfRule type="cellIs" dxfId="7520" priority="904" operator="equal">
      <formula>1</formula>
    </cfRule>
  </conditionalFormatting>
  <conditionalFormatting sqref="I25:J25 I21:J21 I23:J23">
    <cfRule type="cellIs" dxfId="7519" priority="903" operator="equal">
      <formula>1</formula>
    </cfRule>
  </conditionalFormatting>
  <conditionalFormatting sqref="I25:J25 I21:J21 I23:J23">
    <cfRule type="cellIs" dxfId="7518" priority="902" operator="equal">
      <formula>1</formula>
    </cfRule>
  </conditionalFormatting>
  <conditionalFormatting sqref="I25:J25 I21:J21 I23:J23">
    <cfRule type="cellIs" dxfId="7517" priority="901" operator="equal">
      <formula>1</formula>
    </cfRule>
  </conditionalFormatting>
  <conditionalFormatting sqref="H25">
    <cfRule type="cellIs" dxfId="7516" priority="890" operator="equal">
      <formula>1</formula>
    </cfRule>
  </conditionalFormatting>
  <conditionalFormatting sqref="H25">
    <cfRule type="cellIs" dxfId="7515" priority="889" operator="equal">
      <formula>1</formula>
    </cfRule>
  </conditionalFormatting>
  <conditionalFormatting sqref="H25">
    <cfRule type="cellIs" dxfId="7514" priority="898" operator="equal">
      <formula>1</formula>
    </cfRule>
  </conditionalFormatting>
  <conditionalFormatting sqref="H25">
    <cfRule type="cellIs" dxfId="7513" priority="897" operator="equal">
      <formula>1</formula>
    </cfRule>
  </conditionalFormatting>
  <conditionalFormatting sqref="H25">
    <cfRule type="containsText" dxfId="7512" priority="896" operator="containsText" text="3">
      <formula>NOT(ISERROR(SEARCH("3",H25)))</formula>
    </cfRule>
  </conditionalFormatting>
  <conditionalFormatting sqref="H25">
    <cfRule type="containsText" dxfId="7511" priority="894" operator="containsText" text="2 match">
      <formula>NOT(ISERROR(SEARCH("2 match",H25)))</formula>
    </cfRule>
    <cfRule type="containsText" dxfId="7510" priority="895" operator="containsText" text="1 facultative">
      <formula>NOT(ISERROR(SEARCH("1 facultative",H25)))</formula>
    </cfRule>
  </conditionalFormatting>
  <conditionalFormatting sqref="H25">
    <cfRule type="cellIs" dxfId="7509" priority="893" operator="equal">
      <formula>1</formula>
    </cfRule>
  </conditionalFormatting>
  <conditionalFormatting sqref="H25">
    <cfRule type="cellIs" dxfId="7508" priority="892" operator="equal">
      <formula>1</formula>
    </cfRule>
  </conditionalFormatting>
  <conditionalFormatting sqref="H25">
    <cfRule type="containsText" dxfId="7507" priority="891" operator="containsText" text="3">
      <formula>NOT(ISERROR(SEARCH("3",H25)))</formula>
    </cfRule>
  </conditionalFormatting>
  <conditionalFormatting sqref="H25">
    <cfRule type="containsText" dxfId="7506" priority="888" operator="containsText" text="3">
      <formula>NOT(ISERROR(SEARCH("3",H25)))</formula>
    </cfRule>
  </conditionalFormatting>
  <conditionalFormatting sqref="H25">
    <cfRule type="containsText" dxfId="7505" priority="887" operator="containsText" text="Néant">
      <formula>NOT(ISERROR(SEARCH("Néant",H25)))</formula>
    </cfRule>
  </conditionalFormatting>
  <conditionalFormatting sqref="R25:S25">
    <cfRule type="cellIs" dxfId="7504" priority="886" operator="equal">
      <formula>1</formula>
    </cfRule>
  </conditionalFormatting>
  <conditionalFormatting sqref="R25:S25">
    <cfRule type="cellIs" dxfId="7503" priority="885" operator="equal">
      <formula>1</formula>
    </cfRule>
  </conditionalFormatting>
  <conditionalFormatting sqref="R25:S25">
    <cfRule type="cellIs" dxfId="7502" priority="884" operator="equal">
      <formula>1</formula>
    </cfRule>
  </conditionalFormatting>
  <conditionalFormatting sqref="R25:S25">
    <cfRule type="containsText" dxfId="7501" priority="883" operator="containsText" text="3">
      <formula>NOT(ISERROR(SEARCH("3",R25)))</formula>
    </cfRule>
  </conditionalFormatting>
  <conditionalFormatting sqref="R25:S25">
    <cfRule type="containsText" dxfId="7500" priority="881" operator="containsText" text="2 match">
      <formula>NOT(ISERROR(SEARCH("2 match",R25)))</formula>
    </cfRule>
    <cfRule type="containsText" dxfId="7499" priority="882" operator="containsText" text="1 facultative">
      <formula>NOT(ISERROR(SEARCH("1 facultative",R25)))</formula>
    </cfRule>
  </conditionalFormatting>
  <conditionalFormatting sqref="Q25">
    <cfRule type="cellIs" dxfId="7498" priority="880" operator="equal">
      <formula>1</formula>
    </cfRule>
  </conditionalFormatting>
  <conditionalFormatting sqref="Q25">
    <cfRule type="cellIs" dxfId="7497" priority="877" operator="equal">
      <formula>1</formula>
    </cfRule>
  </conditionalFormatting>
  <conditionalFormatting sqref="Q25">
    <cfRule type="cellIs" dxfId="7496" priority="878" operator="equal">
      <formula>1</formula>
    </cfRule>
  </conditionalFormatting>
  <conditionalFormatting sqref="Q25">
    <cfRule type="cellIs" dxfId="7495" priority="876" operator="equal">
      <formula>1</formula>
    </cfRule>
  </conditionalFormatting>
  <conditionalFormatting sqref="Q25">
    <cfRule type="containsText" dxfId="7494" priority="875" operator="containsText" text="3">
      <formula>NOT(ISERROR(SEARCH("3",Q25)))</formula>
    </cfRule>
  </conditionalFormatting>
  <conditionalFormatting sqref="Q25">
    <cfRule type="containsText" dxfId="7493" priority="873" operator="containsText" text="2 match">
      <formula>NOT(ISERROR(SEARCH("2 match",Q25)))</formula>
    </cfRule>
    <cfRule type="containsText" dxfId="7492" priority="874" operator="containsText" text="1 facultative">
      <formula>NOT(ISERROR(SEARCH("1 facultative",Q25)))</formula>
    </cfRule>
  </conditionalFormatting>
  <conditionalFormatting sqref="W21:W25">
    <cfRule type="containsText" dxfId="7491" priority="652" operator="containsText" text="Signé partie">
      <formula>NOT(ISERROR(SEARCH("Signé partie",W21)))</formula>
    </cfRule>
    <cfRule type="containsText" dxfId="7490" priority="653" operator="containsText" text="Reporté">
      <formula>NOT(ISERROR(SEARCH("Reporté",W21)))</formula>
    </cfRule>
    <cfRule type="containsText" dxfId="7489" priority="654" operator="containsText" text="Abandon">
      <formula>NOT(ISERROR(SEARCH("Abandon",W21)))</formula>
    </cfRule>
    <cfRule type="containsText" dxfId="7488" priority="655" operator="containsText" text="Signé 100%">
      <formula>NOT(ISERROR(SEARCH("Signé 100%",W21)))</formula>
    </cfRule>
    <cfRule type="containsBlanks" dxfId="7487" priority="871">
      <formula>LEN(TRIM(W21))=0</formula>
    </cfRule>
    <cfRule type="containsText" dxfId="7486" priority="872" operator="containsText" text="En cours">
      <formula>NOT(ISERROR(SEARCH("En cours",W21)))</formula>
    </cfRule>
  </conditionalFormatting>
  <conditionalFormatting sqref="X21:X25">
    <cfRule type="cellIs" dxfId="7485" priority="868" operator="between">
      <formula>1</formula>
      <formula>10000000000</formula>
    </cfRule>
    <cfRule type="containsBlanks" dxfId="7484" priority="869">
      <formula>LEN(TRIM(X21))=0</formula>
    </cfRule>
    <cfRule type="cellIs" dxfId="7483" priority="870" operator="between">
      <formula>0</formula>
      <formula>0</formula>
    </cfRule>
  </conditionalFormatting>
  <conditionalFormatting sqref="L25:M25">
    <cfRule type="cellIs" dxfId="7482" priority="867" operator="equal">
      <formula>1</formula>
    </cfRule>
  </conditionalFormatting>
  <conditionalFormatting sqref="L25:M25">
    <cfRule type="cellIs" dxfId="7481" priority="866" operator="equal">
      <formula>1</formula>
    </cfRule>
  </conditionalFormatting>
  <conditionalFormatting sqref="L25:M25">
    <cfRule type="cellIs" dxfId="7480" priority="865" operator="equal">
      <formula>1</formula>
    </cfRule>
  </conditionalFormatting>
  <conditionalFormatting sqref="L25:M25">
    <cfRule type="cellIs" dxfId="7479" priority="864" operator="equal">
      <formula>1</formula>
    </cfRule>
  </conditionalFormatting>
  <conditionalFormatting sqref="L25:M25">
    <cfRule type="cellIs" dxfId="7478" priority="863" operator="equal">
      <formula>1</formula>
    </cfRule>
  </conditionalFormatting>
  <conditionalFormatting sqref="L25:M25">
    <cfRule type="cellIs" dxfId="7477" priority="862" operator="equal">
      <formula>1</formula>
    </cfRule>
  </conditionalFormatting>
  <conditionalFormatting sqref="L25:M25">
    <cfRule type="containsText" dxfId="7476" priority="861" operator="containsText" text="3">
      <formula>NOT(ISERROR(SEARCH("3",L25)))</formula>
    </cfRule>
  </conditionalFormatting>
  <conditionalFormatting sqref="L25:M25">
    <cfRule type="containsText" dxfId="7475" priority="859" operator="containsText" text="2 match">
      <formula>NOT(ISERROR(SEARCH("2 match",L25)))</formula>
    </cfRule>
    <cfRule type="containsText" dxfId="7474" priority="860" operator="containsText" text="1 facultative">
      <formula>NOT(ISERROR(SEARCH("1 facultative",L25)))</formula>
    </cfRule>
  </conditionalFormatting>
  <conditionalFormatting sqref="L25:M25">
    <cfRule type="cellIs" dxfId="7473" priority="858" operator="equal">
      <formula>1</formula>
    </cfRule>
  </conditionalFormatting>
  <conditionalFormatting sqref="L25:M25">
    <cfRule type="cellIs" dxfId="7472" priority="857" operator="equal">
      <formula>1</formula>
    </cfRule>
  </conditionalFormatting>
  <conditionalFormatting sqref="L25:M25">
    <cfRule type="containsText" dxfId="7471" priority="852" operator="containsText" text="3">
      <formula>NOT(ISERROR(SEARCH("3",L25)))</formula>
    </cfRule>
  </conditionalFormatting>
  <conditionalFormatting sqref="L25:M25">
    <cfRule type="containsText" dxfId="7470" priority="845" operator="containsText" text="3">
      <formula>NOT(ISERROR(SEARCH("3",L25)))</formula>
    </cfRule>
  </conditionalFormatting>
  <conditionalFormatting sqref="L25:M25">
    <cfRule type="containsText" dxfId="7469" priority="843" operator="containsText" text="2 match">
      <formula>NOT(ISERROR(SEARCH("2 match",L25)))</formula>
    </cfRule>
    <cfRule type="containsText" dxfId="7468" priority="844" operator="containsText" text="1 facultative">
      <formula>NOT(ISERROR(SEARCH("1 facultative",L25)))</formula>
    </cfRule>
  </conditionalFormatting>
  <conditionalFormatting sqref="L25:M25">
    <cfRule type="cellIs" dxfId="7467" priority="838" operator="equal">
      <formula>1</formula>
    </cfRule>
  </conditionalFormatting>
  <conditionalFormatting sqref="L25:M25">
    <cfRule type="cellIs" dxfId="7466" priority="837" operator="equal">
      <formula>1</formula>
    </cfRule>
  </conditionalFormatting>
  <conditionalFormatting sqref="L25:M25">
    <cfRule type="containsText" dxfId="7465" priority="836" operator="containsText" text="3">
      <formula>NOT(ISERROR(SEARCH("3",L25)))</formula>
    </cfRule>
  </conditionalFormatting>
  <conditionalFormatting sqref="L25:M25">
    <cfRule type="cellIs" dxfId="7464" priority="831" operator="equal">
      <formula>1</formula>
    </cfRule>
  </conditionalFormatting>
  <conditionalFormatting sqref="L25:M25">
    <cfRule type="cellIs" dxfId="7463" priority="830" operator="equal">
      <formula>1</formula>
    </cfRule>
  </conditionalFormatting>
  <conditionalFormatting sqref="L25:M25">
    <cfRule type="containsText" dxfId="7462" priority="829" operator="containsText" text="3">
      <formula>NOT(ISERROR(SEARCH("3",L25)))</formula>
    </cfRule>
  </conditionalFormatting>
  <conditionalFormatting sqref="L25:M25">
    <cfRule type="containsText" dxfId="7461" priority="827" operator="containsText" text="2 match">
      <formula>NOT(ISERROR(SEARCH("2 match",L25)))</formula>
    </cfRule>
    <cfRule type="containsText" dxfId="7460" priority="828" operator="containsText" text="1 facultative">
      <formula>NOT(ISERROR(SEARCH("1 facultative",L25)))</formula>
    </cfRule>
  </conditionalFormatting>
  <conditionalFormatting sqref="L25:M25">
    <cfRule type="containsText" dxfId="7459" priority="820" operator="containsText" text="3">
      <formula>NOT(ISERROR(SEARCH("3",L25)))</formula>
    </cfRule>
  </conditionalFormatting>
  <conditionalFormatting sqref="N21:P24">
    <cfRule type="cellIs" dxfId="7458" priority="819" operator="equal">
      <formula>1</formula>
    </cfRule>
  </conditionalFormatting>
  <conditionalFormatting sqref="N21:P24">
    <cfRule type="cellIs" dxfId="7457" priority="818" operator="equal">
      <formula>1</formula>
    </cfRule>
  </conditionalFormatting>
  <conditionalFormatting sqref="N21:P24">
    <cfRule type="containsText" dxfId="7456" priority="817" operator="containsText" text="3">
      <formula>NOT(ISERROR(SEARCH("3",N21)))</formula>
    </cfRule>
  </conditionalFormatting>
  <conditionalFormatting sqref="D21:E24 N21:P24 T21:T24 G21:G24 V21:V24">
    <cfRule type="containsText" dxfId="7455" priority="815" operator="containsText" text="2 match">
      <formula>NOT(ISERROR(SEARCH("2 match",D21)))</formula>
    </cfRule>
    <cfRule type="containsText" dxfId="7454" priority="816" operator="containsText" text="1 facultative">
      <formula>NOT(ISERROR(SEARCH("1 facultative",D21)))</formula>
    </cfRule>
  </conditionalFormatting>
  <conditionalFormatting sqref="K21:K24">
    <cfRule type="containsText" dxfId="7453" priority="802" operator="containsText" text="2 match">
      <formula>NOT(ISERROR(SEARCH("2 match",K21)))</formula>
    </cfRule>
    <cfRule type="containsText" dxfId="7452" priority="803" operator="containsText" text="1 facultative">
      <formula>NOT(ISERROR(SEARCH("1 facultative",K21)))</formula>
    </cfRule>
  </conditionalFormatting>
  <conditionalFormatting sqref="K21:K24">
    <cfRule type="containsText" dxfId="7451" priority="804" operator="containsText" text="3">
      <formula>NOT(ISERROR(SEARCH("3",K21)))</formula>
    </cfRule>
  </conditionalFormatting>
  <conditionalFormatting sqref="K21:K24">
    <cfRule type="cellIs" dxfId="7450" priority="799" operator="equal">
      <formula>1</formula>
    </cfRule>
  </conditionalFormatting>
  <conditionalFormatting sqref="K21:K24">
    <cfRule type="cellIs" dxfId="7449" priority="798" operator="equal">
      <formula>1</formula>
    </cfRule>
  </conditionalFormatting>
  <conditionalFormatting sqref="K21:K24">
    <cfRule type="containsText" dxfId="7448" priority="797" operator="containsText" text="3">
      <formula>NOT(ISERROR(SEARCH("3",K21)))</formula>
    </cfRule>
  </conditionalFormatting>
  <conditionalFormatting sqref="L21:M24">
    <cfRule type="cellIs" dxfId="7447" priority="794" operator="equal">
      <formula>1</formula>
    </cfRule>
  </conditionalFormatting>
  <conditionalFormatting sqref="L21:M24">
    <cfRule type="cellIs" dxfId="7446" priority="793" operator="equal">
      <formula>1</formula>
    </cfRule>
  </conditionalFormatting>
  <conditionalFormatting sqref="L21:M24">
    <cfRule type="cellIs" dxfId="7445" priority="792" operator="equal">
      <formula>1</formula>
    </cfRule>
  </conditionalFormatting>
  <conditionalFormatting sqref="L21:M24">
    <cfRule type="containsText" dxfId="7444" priority="790" operator="containsText" text="3">
      <formula>NOT(ISERROR(SEARCH("3",L21)))</formula>
    </cfRule>
  </conditionalFormatting>
  <conditionalFormatting sqref="L21:M24">
    <cfRule type="containsText" dxfId="7443" priority="788" operator="containsText" text="2 match">
      <formula>NOT(ISERROR(SEARCH("2 match",L21)))</formula>
    </cfRule>
    <cfRule type="containsText" dxfId="7442" priority="789" operator="containsText" text="1 facultative">
      <formula>NOT(ISERROR(SEARCH("1 facultative",L21)))</formula>
    </cfRule>
  </conditionalFormatting>
  <conditionalFormatting sqref="L21:M24">
    <cfRule type="cellIs" dxfId="7441" priority="786" operator="equal">
      <formula>1</formula>
    </cfRule>
  </conditionalFormatting>
  <conditionalFormatting sqref="L21:M24">
    <cfRule type="cellIs" dxfId="7440" priority="785" operator="equal">
      <formula>1</formula>
    </cfRule>
  </conditionalFormatting>
  <conditionalFormatting sqref="L21:M24">
    <cfRule type="cellIs" dxfId="7439" priority="784" operator="equal">
      <formula>1</formula>
    </cfRule>
  </conditionalFormatting>
  <conditionalFormatting sqref="L21:M24">
    <cfRule type="cellIs" dxfId="7438" priority="783" operator="equal">
      <formula>1</formula>
    </cfRule>
  </conditionalFormatting>
  <conditionalFormatting sqref="L21:M24">
    <cfRule type="cellIs" dxfId="7437" priority="782" operator="equal">
      <formula>1</formula>
    </cfRule>
  </conditionalFormatting>
  <conditionalFormatting sqref="L21:M24">
    <cfRule type="containsText" dxfId="7436" priority="781" operator="containsText" text="3">
      <formula>NOT(ISERROR(SEARCH("3",L21)))</formula>
    </cfRule>
  </conditionalFormatting>
  <conditionalFormatting sqref="I24:J24 I22:J22">
    <cfRule type="cellIs" dxfId="7435" priority="768" operator="equal">
      <formula>1</formula>
    </cfRule>
  </conditionalFormatting>
  <conditionalFormatting sqref="H24:J24 I22:J22 H21:H23">
    <cfRule type="cellIs" dxfId="7434" priority="766" operator="equal">
      <formula>1</formula>
    </cfRule>
  </conditionalFormatting>
  <conditionalFormatting sqref="I24:J24 I22:J22">
    <cfRule type="cellIs" dxfId="7433" priority="763" operator="equal">
      <formula>1</formula>
    </cfRule>
  </conditionalFormatting>
  <conditionalFormatting sqref="I24:J24 I22:J22">
    <cfRule type="cellIs" dxfId="7432" priority="767" operator="equal">
      <formula>1</formula>
    </cfRule>
  </conditionalFormatting>
  <conditionalFormatting sqref="H24:J24 I22:J22 H21:H23">
    <cfRule type="cellIs" dxfId="7431" priority="765" operator="equal">
      <formula>1</formula>
    </cfRule>
  </conditionalFormatting>
  <conditionalFormatting sqref="I24:J24 I22:J22">
    <cfRule type="cellIs" dxfId="7430" priority="780" operator="equal">
      <formula>1</formula>
    </cfRule>
  </conditionalFormatting>
  <conditionalFormatting sqref="I24:J24 I22:J22">
    <cfRule type="cellIs" dxfId="7429" priority="779" operator="equal">
      <formula>1</formula>
    </cfRule>
  </conditionalFormatting>
  <conditionalFormatting sqref="H24:J24 I22:J22 H21:H23">
    <cfRule type="containsText" dxfId="7428" priority="776" operator="containsText" text="3">
      <formula>NOT(ISERROR(SEARCH("3",H21)))</formula>
    </cfRule>
  </conditionalFormatting>
  <conditionalFormatting sqref="H24:J24 I22:J22 H21:H23">
    <cfRule type="containsText" dxfId="7427" priority="774" operator="containsText" text="2 match">
      <formula>NOT(ISERROR(SEARCH("2 match",H21)))</formula>
    </cfRule>
    <cfRule type="containsText" dxfId="7426" priority="775" operator="containsText" text="1 facultative">
      <formula>NOT(ISERROR(SEARCH("1 facultative",H21)))</formula>
    </cfRule>
  </conditionalFormatting>
  <conditionalFormatting sqref="I24:J24 I22:J22">
    <cfRule type="cellIs" dxfId="7425" priority="773" operator="equal">
      <formula>1</formula>
    </cfRule>
  </conditionalFormatting>
  <conditionalFormatting sqref="I24:J24 I22:J22">
    <cfRule type="cellIs" dxfId="7424" priority="772" operator="equal">
      <formula>1</formula>
    </cfRule>
  </conditionalFormatting>
  <conditionalFormatting sqref="H24:J24 I22:J22 H21:H23">
    <cfRule type="cellIs" dxfId="7423" priority="771" operator="equal">
      <formula>1</formula>
    </cfRule>
  </conditionalFormatting>
  <conditionalFormatting sqref="H24:J24 I22:J22 H21:H23">
    <cfRule type="cellIs" dxfId="7422" priority="770" operator="equal">
      <formula>1</formula>
    </cfRule>
  </conditionalFormatting>
  <conditionalFormatting sqref="H24:J24 I22:J22 H21:H23">
    <cfRule type="containsText" dxfId="7421" priority="769" operator="containsText" text="3">
      <formula>NOT(ISERROR(SEARCH("3",H21)))</formula>
    </cfRule>
  </conditionalFormatting>
  <conditionalFormatting sqref="H24:J24 I22:J22 H21:H23">
    <cfRule type="containsText" dxfId="7420" priority="764" operator="containsText" text="3">
      <formula>NOT(ISERROR(SEARCH("3",H21)))</formula>
    </cfRule>
  </conditionalFormatting>
  <conditionalFormatting sqref="H24:J24 I22:J22 H21:H23">
    <cfRule type="containsText" dxfId="7419" priority="761" operator="containsText" text="Néant">
      <formula>NOT(ISERROR(SEARCH("Néant",H21)))</formula>
    </cfRule>
  </conditionalFormatting>
  <conditionalFormatting sqref="I24:J24 I22:J22">
    <cfRule type="cellIs" dxfId="7418" priority="756" operator="equal">
      <formula>1</formula>
    </cfRule>
  </conditionalFormatting>
  <conditionalFormatting sqref="I24:J24 I22:J22">
    <cfRule type="cellIs" dxfId="7417" priority="755" operator="equal">
      <formula>1</formula>
    </cfRule>
  </conditionalFormatting>
  <conditionalFormatting sqref="R21:S24">
    <cfRule type="containsText" dxfId="7416" priority="751" operator="containsText" text="3">
      <formula>NOT(ISERROR(SEARCH("3",R21)))</formula>
    </cfRule>
  </conditionalFormatting>
  <conditionalFormatting sqref="R21:S24">
    <cfRule type="containsText" dxfId="7415" priority="749" operator="containsText" text="2 match">
      <formula>NOT(ISERROR(SEARCH("2 match",R21)))</formula>
    </cfRule>
    <cfRule type="containsText" dxfId="7414" priority="750" operator="containsText" text="1 facultative">
      <formula>NOT(ISERROR(SEARCH("1 facultative",R21)))</formula>
    </cfRule>
  </conditionalFormatting>
  <conditionalFormatting sqref="Q21:Q24">
    <cfRule type="cellIs" dxfId="7413" priority="745" operator="equal">
      <formula>1</formula>
    </cfRule>
  </conditionalFormatting>
  <conditionalFormatting sqref="Q21:Q24">
    <cfRule type="cellIs" dxfId="7412" priority="747" operator="equal">
      <formula>1</formula>
    </cfRule>
  </conditionalFormatting>
  <conditionalFormatting sqref="Q21:Q24">
    <cfRule type="cellIs" dxfId="7411" priority="746" operator="equal">
      <formula>1</formula>
    </cfRule>
  </conditionalFormatting>
  <conditionalFormatting sqref="Q21:Q24">
    <cfRule type="cellIs" dxfId="7410" priority="744" operator="equal">
      <formula>1</formula>
    </cfRule>
  </conditionalFormatting>
  <conditionalFormatting sqref="Q21:Q24">
    <cfRule type="containsText" dxfId="7409" priority="743" operator="containsText" text="3">
      <formula>NOT(ISERROR(SEARCH("3",Q21)))</formula>
    </cfRule>
  </conditionalFormatting>
  <conditionalFormatting sqref="Q21:Q24">
    <cfRule type="containsText" dxfId="7408" priority="741" operator="containsText" text="2 match">
      <formula>NOT(ISERROR(SEARCH("2 match",Q21)))</formula>
    </cfRule>
    <cfRule type="containsText" dxfId="7407" priority="742" operator="containsText" text="1 facultative">
      <formula>NOT(ISERROR(SEARCH("1 facultative",Q21)))</formula>
    </cfRule>
  </conditionalFormatting>
  <conditionalFormatting sqref="U21:U25">
    <cfRule type="containsText" dxfId="7406" priority="734" operator="containsText" text="2 match">
      <formula>NOT(ISERROR(SEARCH("2 match",U21)))</formula>
    </cfRule>
    <cfRule type="containsText" dxfId="7405" priority="735" operator="containsText" text="1 facultative">
      <formula>NOT(ISERROR(SEARCH("1 facultative",U21)))</formula>
    </cfRule>
  </conditionalFormatting>
  <conditionalFormatting sqref="H30">
    <cfRule type="cellIs" dxfId="7404" priority="187" operator="equal">
      <formula>1</formula>
    </cfRule>
  </conditionalFormatting>
  <conditionalFormatting sqref="N30:P30">
    <cfRule type="cellIs" dxfId="7403" priority="232" operator="equal">
      <formula>1</formula>
    </cfRule>
  </conditionalFormatting>
  <conditionalFormatting sqref="N30:P30 K30">
    <cfRule type="cellIs" dxfId="7402" priority="231" operator="equal">
      <formula>1</formula>
    </cfRule>
  </conditionalFormatting>
  <conditionalFormatting sqref="L30:M30">
    <cfRule type="cellIs" dxfId="7401" priority="225" operator="equal">
      <formula>1</formula>
    </cfRule>
  </conditionalFormatting>
  <conditionalFormatting sqref="L30:M30">
    <cfRule type="cellIs" dxfId="7400" priority="224" operator="equal">
      <formula>1</formula>
    </cfRule>
  </conditionalFormatting>
  <conditionalFormatting sqref="L30:M30">
    <cfRule type="cellIs" dxfId="7399" priority="218" operator="equal">
      <formula>1</formula>
    </cfRule>
  </conditionalFormatting>
  <conditionalFormatting sqref="L30:M30">
    <cfRule type="cellIs" dxfId="7398" priority="217" operator="equal">
      <formula>1</formula>
    </cfRule>
  </conditionalFormatting>
  <conditionalFormatting sqref="I30:J30">
    <cfRule type="cellIs" dxfId="7397" priority="204" operator="equal">
      <formula>1</formula>
    </cfRule>
  </conditionalFormatting>
  <conditionalFormatting sqref="I30:J30">
    <cfRule type="cellIs" dxfId="7396" priority="203" operator="equal">
      <formula>1</formula>
    </cfRule>
  </conditionalFormatting>
  <conditionalFormatting sqref="H30">
    <cfRule type="cellIs" dxfId="7395" priority="186" operator="equal">
      <formula>1</formula>
    </cfRule>
  </conditionalFormatting>
  <conditionalFormatting sqref="H30">
    <cfRule type="cellIs" dxfId="7394" priority="192" operator="equal">
      <formula>1</formula>
    </cfRule>
  </conditionalFormatting>
  <conditionalFormatting sqref="H30">
    <cfRule type="cellIs" dxfId="7393" priority="191" operator="equal">
      <formula>1</formula>
    </cfRule>
  </conditionalFormatting>
  <conditionalFormatting sqref="Q30">
    <cfRule type="cellIs" dxfId="7392" priority="174" operator="equal">
      <formula>1</formula>
    </cfRule>
  </conditionalFormatting>
  <conditionalFormatting sqref="R30:S30">
    <cfRule type="cellIs" dxfId="7391" priority="179" operator="equal">
      <formula>1</formula>
    </cfRule>
  </conditionalFormatting>
  <conditionalFormatting sqref="R30:S30">
    <cfRule type="cellIs" dxfId="7390" priority="178" operator="equal">
      <formula>1</formula>
    </cfRule>
  </conditionalFormatting>
  <conditionalFormatting sqref="X57">
    <cfRule type="cellIs" dxfId="7385" priority="353" operator="greaterThan">
      <formula>25000</formula>
    </cfRule>
    <cfRule type="cellIs" dxfId="7384" priority="354" operator="equal">
      <formula>10000</formula>
    </cfRule>
    <cfRule type="cellIs" dxfId="7383" priority="355" operator="lessThan">
      <formula>10000</formula>
    </cfRule>
    <cfRule type="cellIs" dxfId="7382" priority="356" operator="greaterThan">
      <formula>10000</formula>
    </cfRule>
    <cfRule type="cellIs" dxfId="7381" priority="357" operator="lessThan">
      <formula>25000</formula>
    </cfRule>
    <cfRule type="cellIs" dxfId="7380" priority="358" operator="greaterThan">
      <formula>25000</formula>
    </cfRule>
  </conditionalFormatting>
  <conditionalFormatting sqref="X57">
    <cfRule type="cellIs" dxfId="7379" priority="350" operator="equal">
      <formula>0.5</formula>
    </cfRule>
    <cfRule type="cellIs" priority="351" operator="between">
      <formula>30</formula>
      <formula>50</formula>
    </cfRule>
    <cfRule type="cellIs" dxfId="7378" priority="352" operator="greaterThan">
      <formula>0.5</formula>
    </cfRule>
  </conditionalFormatting>
  <conditionalFormatting sqref="X58">
    <cfRule type="cellIs" dxfId="7377" priority="344" operator="greaterThan">
      <formula>25000</formula>
    </cfRule>
    <cfRule type="cellIs" dxfId="7376" priority="345" operator="equal">
      <formula>10000</formula>
    </cfRule>
    <cfRule type="cellIs" dxfId="7375" priority="346" operator="lessThan">
      <formula>10000</formula>
    </cfRule>
    <cfRule type="cellIs" dxfId="7374" priority="347" operator="greaterThan">
      <formula>10000</formula>
    </cfRule>
    <cfRule type="cellIs" dxfId="7373" priority="348" operator="lessThan">
      <formula>25000</formula>
    </cfRule>
    <cfRule type="cellIs" dxfId="7372" priority="349" operator="greaterThan">
      <formula>25000</formula>
    </cfRule>
  </conditionalFormatting>
  <conditionalFormatting sqref="I16:J20">
    <cfRule type="cellIs" dxfId="7371" priority="271" operator="equal">
      <formula>1</formula>
    </cfRule>
  </conditionalFormatting>
  <conditionalFormatting sqref="N16:P20">
    <cfRule type="cellIs" dxfId="7370" priority="328" operator="equal">
      <formula>1</formula>
    </cfRule>
  </conditionalFormatting>
  <conditionalFormatting sqref="N16:P20">
    <cfRule type="cellIs" dxfId="7369" priority="327" operator="equal">
      <formula>1</formula>
    </cfRule>
  </conditionalFormatting>
  <conditionalFormatting sqref="N16:P20">
    <cfRule type="cellIs" dxfId="7368" priority="321" operator="equal">
      <formula>1</formula>
    </cfRule>
  </conditionalFormatting>
  <conditionalFormatting sqref="N16:P20">
    <cfRule type="cellIs" dxfId="7367" priority="320" operator="equal">
      <formula>1</formula>
    </cfRule>
  </conditionalFormatting>
  <conditionalFormatting sqref="N16:P20">
    <cfRule type="cellIs" dxfId="7366" priority="316" operator="equal">
      <formula>1</formula>
    </cfRule>
  </conditionalFormatting>
  <conditionalFormatting sqref="N16:P20">
    <cfRule type="cellIs" dxfId="7365" priority="315" operator="equal">
      <formula>1</formula>
    </cfRule>
  </conditionalFormatting>
  <conditionalFormatting sqref="I16:J20">
    <cfRule type="cellIs" dxfId="7364" priority="270" operator="equal">
      <formula>1</formula>
    </cfRule>
  </conditionalFormatting>
  <conditionalFormatting sqref="I16:J20">
    <cfRule type="cellIs" dxfId="7363" priority="283" operator="equal">
      <formula>1</formula>
    </cfRule>
  </conditionalFormatting>
  <conditionalFormatting sqref="I16:J20">
    <cfRule type="cellIs" dxfId="7362" priority="282" operator="equal">
      <formula>1</formula>
    </cfRule>
  </conditionalFormatting>
  <conditionalFormatting sqref="I16:J20">
    <cfRule type="cellIs" dxfId="7361" priority="276" operator="equal">
      <formula>1</formula>
    </cfRule>
  </conditionalFormatting>
  <conditionalFormatting sqref="I16:J20">
    <cfRule type="cellIs" dxfId="7360" priority="275" operator="equal">
      <formula>1</formula>
    </cfRule>
  </conditionalFormatting>
  <conditionalFormatting sqref="L30:M30">
    <cfRule type="cellIs" dxfId="7359" priority="150" operator="equal">
      <formula>1</formula>
    </cfRule>
  </conditionalFormatting>
  <conditionalFormatting sqref="L30:M30">
    <cfRule type="cellIs" dxfId="7358" priority="149" operator="equal">
      <formula>1</formula>
    </cfRule>
  </conditionalFormatting>
  <conditionalFormatting sqref="L30:M30">
    <cfRule type="cellIs" dxfId="7357" priority="148" operator="equal">
      <formula>1</formula>
    </cfRule>
  </conditionalFormatting>
  <conditionalFormatting sqref="L30:M30">
    <cfRule type="cellIs" dxfId="7356" priority="118" operator="equal">
      <formula>1</formula>
    </cfRule>
  </conditionalFormatting>
  <conditionalFormatting sqref="L30:M30">
    <cfRule type="cellIs" dxfId="7355" priority="117" operator="equal">
      <formula>1</formula>
    </cfRule>
  </conditionalFormatting>
  <conditionalFormatting sqref="L30:M30">
    <cfRule type="cellIs" dxfId="7354" priority="143" operator="equal">
      <formula>1</formula>
    </cfRule>
  </conditionalFormatting>
  <conditionalFormatting sqref="L30:M30">
    <cfRule type="cellIs" dxfId="7353" priority="142" operator="equal">
      <formula>1</formula>
    </cfRule>
  </conditionalFormatting>
  <conditionalFormatting sqref="L30:M30">
    <cfRule type="cellIs" dxfId="7352" priority="145" operator="equal">
      <formula>1</formula>
    </cfRule>
  </conditionalFormatting>
  <conditionalFormatting sqref="L30:M30">
    <cfRule type="cellIs" dxfId="7351" priority="144" operator="equal">
      <formula>1</formula>
    </cfRule>
  </conditionalFormatting>
  <conditionalFormatting sqref="L30:M30">
    <cfRule type="cellIs" dxfId="7350" priority="136" operator="equal">
      <formula>1</formula>
    </cfRule>
  </conditionalFormatting>
  <conditionalFormatting sqref="L30:M30">
    <cfRule type="cellIs" dxfId="7349" priority="135" operator="equal">
      <formula>1</formula>
    </cfRule>
  </conditionalFormatting>
  <conditionalFormatting sqref="L30:M30">
    <cfRule type="cellIs" dxfId="7348" priority="134" operator="equal">
      <formula>1</formula>
    </cfRule>
  </conditionalFormatting>
  <conditionalFormatting sqref="L30:M30">
    <cfRule type="cellIs" dxfId="7347" priority="133" operator="equal">
      <formula>1</formula>
    </cfRule>
  </conditionalFormatting>
  <conditionalFormatting sqref="L30:M30">
    <cfRule type="cellIs" dxfId="7346" priority="129" operator="equal">
      <formula>1</formula>
    </cfRule>
  </conditionalFormatting>
  <conditionalFormatting sqref="L30:M30">
    <cfRule type="cellIs" dxfId="7345" priority="128" operator="equal">
      <formula>1</formula>
    </cfRule>
  </conditionalFormatting>
  <conditionalFormatting sqref="L30:M30">
    <cfRule type="cellIs" dxfId="7344" priority="127" operator="equal">
      <formula>1</formula>
    </cfRule>
  </conditionalFormatting>
  <conditionalFormatting sqref="L30:M30">
    <cfRule type="cellIs" dxfId="7343" priority="126" operator="equal">
      <formula>1</formula>
    </cfRule>
  </conditionalFormatting>
  <conditionalFormatting sqref="G30">
    <cfRule type="cellIs" dxfId="7342" priority="234" operator="lessThan">
      <formula>1</formula>
    </cfRule>
  </conditionalFormatting>
  <conditionalFormatting sqref="K30">
    <cfRule type="cellIs" dxfId="7341" priority="233" operator="equal">
      <formula>1</formula>
    </cfRule>
  </conditionalFormatting>
  <conditionalFormatting sqref="K30 N30:P30">
    <cfRule type="containsText" dxfId="7340" priority="230" operator="containsText" text="3">
      <formula>NOT(ISERROR(SEARCH("3",K30)))</formula>
    </cfRule>
  </conditionalFormatting>
  <conditionalFormatting sqref="K30 N30:P30">
    <cfRule type="containsText" dxfId="7339" priority="228" operator="containsText" text="2 match">
      <formula>NOT(ISERROR(SEARCH("2 match",K30)))</formula>
    </cfRule>
    <cfRule type="containsText" dxfId="7338" priority="229" operator="containsText" text="1 facultative">
      <formula>NOT(ISERROR(SEARCH("1 facultative",K30)))</formula>
    </cfRule>
  </conditionalFormatting>
  <conditionalFormatting sqref="I30:J30">
    <cfRule type="cellIs" dxfId="7337" priority="212" operator="equal">
      <formula>1</formula>
    </cfRule>
  </conditionalFormatting>
  <conditionalFormatting sqref="I30:J30">
    <cfRule type="cellIs" dxfId="7336" priority="211" operator="equal">
      <formula>1</formula>
    </cfRule>
  </conditionalFormatting>
  <conditionalFormatting sqref="I30:J30">
    <cfRule type="cellIs" dxfId="7335" priority="207" operator="equal">
      <formula>1</formula>
    </cfRule>
  </conditionalFormatting>
  <conditionalFormatting sqref="I30:J30">
    <cfRule type="cellIs" dxfId="7334" priority="206" operator="equal">
      <formula>1</formula>
    </cfRule>
  </conditionalFormatting>
  <conditionalFormatting sqref="Q30">
    <cfRule type="cellIs" dxfId="7333" priority="173" operator="equal">
      <formula>1</formula>
    </cfRule>
  </conditionalFormatting>
  <conditionalFormatting sqref="K30 N30:P30">
    <cfRule type="containsText" dxfId="7332" priority="227" operator="containsText" text="Néant">
      <formula>NOT(ISERROR(SEARCH("Néant",K30)))</formula>
    </cfRule>
  </conditionalFormatting>
  <conditionalFormatting sqref="K30">
    <cfRule type="containsText" dxfId="7331" priority="226" operator="containsText" text="Néant">
      <formula>NOT(ISERROR(SEARCH("Néant",K30)))</formula>
    </cfRule>
  </conditionalFormatting>
  <conditionalFormatting sqref="L30:M30">
    <cfRule type="cellIs" dxfId="7330" priority="147" operator="equal">
      <formula>1</formula>
    </cfRule>
  </conditionalFormatting>
  <conditionalFormatting sqref="L30:M30">
    <cfRule type="cellIs" dxfId="7329" priority="141" operator="equal">
      <formula>1</formula>
    </cfRule>
  </conditionalFormatting>
  <conditionalFormatting sqref="L30:M30">
    <cfRule type="cellIs" dxfId="7328" priority="140" operator="equal">
      <formula>1</formula>
    </cfRule>
  </conditionalFormatting>
  <conditionalFormatting sqref="L30:M30">
    <cfRule type="cellIs" dxfId="7327" priority="223" operator="equal">
      <formula>1</formula>
    </cfRule>
  </conditionalFormatting>
  <conditionalFormatting sqref="L30:M30">
    <cfRule type="cellIs" dxfId="7326" priority="222" operator="equal">
      <formula>1</formula>
    </cfRule>
  </conditionalFormatting>
  <conditionalFormatting sqref="L30:M30">
    <cfRule type="containsText" dxfId="7325" priority="221" operator="containsText" text="3">
      <formula>NOT(ISERROR(SEARCH("3",L30)))</formula>
    </cfRule>
  </conditionalFormatting>
  <conditionalFormatting sqref="L30:M30">
    <cfRule type="containsText" dxfId="7324" priority="219" operator="containsText" text="2 match">
      <formula>NOT(ISERROR(SEARCH("2 match",L30)))</formula>
    </cfRule>
    <cfRule type="containsText" dxfId="7323" priority="220" operator="containsText" text="1 facultative">
      <formula>NOT(ISERROR(SEARCH("1 facultative",L30)))</formula>
    </cfRule>
  </conditionalFormatting>
  <conditionalFormatting sqref="L30:M30">
    <cfRule type="cellIs" dxfId="7322" priority="216" operator="equal">
      <formula>1</formula>
    </cfRule>
  </conditionalFormatting>
  <conditionalFormatting sqref="L30:M30">
    <cfRule type="cellIs" dxfId="7321" priority="215" operator="equal">
      <formula>1</formula>
    </cfRule>
  </conditionalFormatting>
  <conditionalFormatting sqref="L30:M30">
    <cfRule type="containsText" dxfId="7320" priority="214" operator="containsText" text="3">
      <formula>NOT(ISERROR(SEARCH("3",L30)))</formula>
    </cfRule>
  </conditionalFormatting>
  <conditionalFormatting sqref="L30:M30">
    <cfRule type="cellIs" dxfId="7319" priority="116" operator="equal">
      <formula>1</formula>
    </cfRule>
  </conditionalFormatting>
  <conditionalFormatting sqref="L30:M30">
    <cfRule type="cellIs" dxfId="7318" priority="115" operator="equal">
      <formula>1</formula>
    </cfRule>
  </conditionalFormatting>
  <conditionalFormatting sqref="K30:M30">
    <cfRule type="containsText" dxfId="7317" priority="213" operator="containsText" text="Néant">
      <formula>NOT(ISERROR(SEARCH("Néant",K30)))</formula>
    </cfRule>
  </conditionalFormatting>
  <conditionalFormatting sqref="I30:J30">
    <cfRule type="cellIs" dxfId="7316" priority="201" operator="equal">
      <formula>1</formula>
    </cfRule>
  </conditionalFormatting>
  <conditionalFormatting sqref="I30:J30">
    <cfRule type="containsText" dxfId="7315" priority="210" operator="containsText" text="3">
      <formula>NOT(ISERROR(SEARCH("3",I30)))</formula>
    </cfRule>
  </conditionalFormatting>
  <conditionalFormatting sqref="I30:J30">
    <cfRule type="containsText" dxfId="7314" priority="208" operator="containsText" text="2 match">
      <formula>NOT(ISERROR(SEARCH("2 match",I30)))</formula>
    </cfRule>
    <cfRule type="containsText" dxfId="7313" priority="209" operator="containsText" text="1 facultative">
      <formula>NOT(ISERROR(SEARCH("1 facultative",I30)))</formula>
    </cfRule>
  </conditionalFormatting>
  <conditionalFormatting sqref="I30:J30">
    <cfRule type="containsText" dxfId="7312" priority="205" operator="containsText" text="3">
      <formula>NOT(ISERROR(SEARCH("3",I30)))</formula>
    </cfRule>
  </conditionalFormatting>
  <conditionalFormatting sqref="I30:J30">
    <cfRule type="containsText" dxfId="7311" priority="202" operator="containsText" text="3">
      <formula>NOT(ISERROR(SEARCH("3",I30)))</formula>
    </cfRule>
  </conditionalFormatting>
  <conditionalFormatting sqref="I30:J30">
    <cfRule type="containsText" dxfId="7310" priority="199" operator="containsText" text="Néant">
      <formula>NOT(ISERROR(SEARCH("Néant",I30)))</formula>
    </cfRule>
  </conditionalFormatting>
  <conditionalFormatting sqref="I30:J30">
    <cfRule type="cellIs" dxfId="7309" priority="194" operator="equal">
      <formula>1</formula>
    </cfRule>
  </conditionalFormatting>
  <conditionalFormatting sqref="I30:J30">
    <cfRule type="cellIs" dxfId="7308" priority="193" operator="equal">
      <formula>1</formula>
    </cfRule>
  </conditionalFormatting>
  <conditionalFormatting sqref="I30:J30">
    <cfRule type="cellIs" dxfId="7307" priority="198" operator="equal">
      <formula>1</formula>
    </cfRule>
  </conditionalFormatting>
  <conditionalFormatting sqref="I30:J30">
    <cfRule type="cellIs" dxfId="7306" priority="197" operator="equal">
      <formula>1</formula>
    </cfRule>
  </conditionalFormatting>
  <conditionalFormatting sqref="I30:J30">
    <cfRule type="cellIs" dxfId="7305" priority="196" operator="equal">
      <formula>1</formula>
    </cfRule>
  </conditionalFormatting>
  <conditionalFormatting sqref="I30:J30">
    <cfRule type="cellIs" dxfId="7304" priority="195" operator="equal">
      <formula>1</formula>
    </cfRule>
  </conditionalFormatting>
  <conditionalFormatting sqref="H30">
    <cfRule type="cellIs" dxfId="7303" priority="184" operator="equal">
      <formula>1</formula>
    </cfRule>
  </conditionalFormatting>
  <conditionalFormatting sqref="H30">
    <cfRule type="cellIs" dxfId="7302" priority="183" operator="equal">
      <formula>1</formula>
    </cfRule>
  </conditionalFormatting>
  <conditionalFormatting sqref="H30">
    <cfRule type="containsText" dxfId="7301" priority="190" operator="containsText" text="3">
      <formula>NOT(ISERROR(SEARCH("3",H30)))</formula>
    </cfRule>
  </conditionalFormatting>
  <conditionalFormatting sqref="H30">
    <cfRule type="containsText" dxfId="7300" priority="188" operator="containsText" text="2 match">
      <formula>NOT(ISERROR(SEARCH("2 match",H30)))</formula>
    </cfRule>
    <cfRule type="containsText" dxfId="7299" priority="189" operator="containsText" text="1 facultative">
      <formula>NOT(ISERROR(SEARCH("1 facultative",H30)))</formula>
    </cfRule>
  </conditionalFormatting>
  <conditionalFormatting sqref="H30">
    <cfRule type="containsText" dxfId="7298" priority="185" operator="containsText" text="3">
      <formula>NOT(ISERROR(SEARCH("3",H30)))</formula>
    </cfRule>
  </conditionalFormatting>
  <conditionalFormatting sqref="H30">
    <cfRule type="containsText" dxfId="7297" priority="182" operator="containsText" text="3">
      <formula>NOT(ISERROR(SEARCH("3",H30)))</formula>
    </cfRule>
  </conditionalFormatting>
  <conditionalFormatting sqref="H30">
    <cfRule type="containsText" dxfId="7296" priority="181" operator="containsText" text="Néant">
      <formula>NOT(ISERROR(SEARCH("Néant",H30)))</formula>
    </cfRule>
  </conditionalFormatting>
  <conditionalFormatting sqref="R30:S30">
    <cfRule type="cellIs" dxfId="7295" priority="180" operator="equal">
      <formula>1</formula>
    </cfRule>
  </conditionalFormatting>
  <conditionalFormatting sqref="R30:S30">
    <cfRule type="containsText" dxfId="7294" priority="177" operator="containsText" text="3">
      <formula>NOT(ISERROR(SEARCH("3",R30)))</formula>
    </cfRule>
  </conditionalFormatting>
  <conditionalFormatting sqref="R30:S30">
    <cfRule type="containsText" dxfId="7293" priority="175" operator="containsText" text="2 match">
      <formula>NOT(ISERROR(SEARCH("2 match",R30)))</formula>
    </cfRule>
    <cfRule type="containsText" dxfId="7292" priority="176" operator="containsText" text="1 facultative">
      <formula>NOT(ISERROR(SEARCH("1 facultative",R30)))</formula>
    </cfRule>
  </conditionalFormatting>
  <conditionalFormatting sqref="Q30">
    <cfRule type="cellIs" dxfId="7291" priority="171" operator="equal">
      <formula>1</formula>
    </cfRule>
  </conditionalFormatting>
  <conditionalFormatting sqref="Q30">
    <cfRule type="cellIs" dxfId="7290" priority="172" operator="equal">
      <formula>1</formula>
    </cfRule>
  </conditionalFormatting>
  <conditionalFormatting sqref="Q30">
    <cfRule type="cellIs" dxfId="7289" priority="170" operator="equal">
      <formula>1</formula>
    </cfRule>
  </conditionalFormatting>
  <conditionalFormatting sqref="Q30">
    <cfRule type="containsText" dxfId="7288" priority="169" operator="containsText" text="3">
      <formula>NOT(ISERROR(SEARCH("3",Q30)))</formula>
    </cfRule>
  </conditionalFormatting>
  <conditionalFormatting sqref="Q30">
    <cfRule type="containsText" dxfId="7287" priority="167" operator="containsText" text="2 match">
      <formula>NOT(ISERROR(SEARCH("2 match",Q30)))</formula>
    </cfRule>
    <cfRule type="containsText" dxfId="7286" priority="168" operator="containsText" text="1 facultative">
      <formula>NOT(ISERROR(SEARCH("1 facultative",Q30)))</formula>
    </cfRule>
  </conditionalFormatting>
  <conditionalFormatting sqref="W30">
    <cfRule type="containsText" dxfId="7285" priority="110" operator="containsText" text="Signé partie">
      <formula>NOT(ISERROR(SEARCH("Signé partie",W30)))</formula>
    </cfRule>
    <cfRule type="containsText" dxfId="7284" priority="111" operator="containsText" text="Reporté">
      <formula>NOT(ISERROR(SEARCH("Reporté",W30)))</formula>
    </cfRule>
    <cfRule type="containsText" dxfId="7283" priority="112" operator="containsText" text="Abandon">
      <formula>NOT(ISERROR(SEARCH("Abandon",W30)))</formula>
    </cfRule>
    <cfRule type="containsText" dxfId="7282" priority="113" operator="containsText" text="Signé 100%">
      <formula>NOT(ISERROR(SEARCH("Signé 100%",W30)))</formula>
    </cfRule>
    <cfRule type="containsBlanks" dxfId="7281" priority="165">
      <formula>LEN(TRIM(W30))=0</formula>
    </cfRule>
    <cfRule type="containsText" dxfId="7280" priority="166" operator="containsText" text="En cours">
      <formula>NOT(ISERROR(SEARCH("En cours",W30)))</formula>
    </cfRule>
  </conditionalFormatting>
  <conditionalFormatting sqref="X30">
    <cfRule type="cellIs" dxfId="7279" priority="162" operator="between">
      <formula>1</formula>
      <formula>10000000000</formula>
    </cfRule>
    <cfRule type="containsBlanks" dxfId="7278" priority="163">
      <formula>LEN(TRIM(X30))=0</formula>
    </cfRule>
    <cfRule type="cellIs" dxfId="7277" priority="164" operator="between">
      <formula>0</formula>
      <formula>0</formula>
    </cfRule>
  </conditionalFormatting>
  <conditionalFormatting sqref="L30:M30">
    <cfRule type="cellIs" dxfId="7276" priority="161" operator="equal">
      <formula>1</formula>
    </cfRule>
  </conditionalFormatting>
  <conditionalFormatting sqref="L30:M30">
    <cfRule type="cellIs" dxfId="7275" priority="160" operator="equal">
      <formula>1</formula>
    </cfRule>
  </conditionalFormatting>
  <conditionalFormatting sqref="L30:M30">
    <cfRule type="cellIs" dxfId="7274" priority="159" operator="equal">
      <formula>1</formula>
    </cfRule>
  </conditionalFormatting>
  <conditionalFormatting sqref="L30:M30">
    <cfRule type="cellIs" dxfId="7273" priority="158" operator="equal">
      <formula>1</formula>
    </cfRule>
  </conditionalFormatting>
  <conditionalFormatting sqref="L30:M30">
    <cfRule type="cellIs" dxfId="7272" priority="157" operator="equal">
      <formula>1</formula>
    </cfRule>
  </conditionalFormatting>
  <conditionalFormatting sqref="L30:M30">
    <cfRule type="cellIs" dxfId="7271" priority="156" operator="equal">
      <formula>1</formula>
    </cfRule>
  </conditionalFormatting>
  <conditionalFormatting sqref="L30:M30">
    <cfRule type="containsText" dxfId="7270" priority="155" operator="containsText" text="3">
      <formula>NOT(ISERROR(SEARCH("3",L30)))</formula>
    </cfRule>
  </conditionalFormatting>
  <conditionalFormatting sqref="L30:M30">
    <cfRule type="containsText" dxfId="7269" priority="153" operator="containsText" text="2 match">
      <formula>NOT(ISERROR(SEARCH("2 match",L30)))</formula>
    </cfRule>
    <cfRule type="containsText" dxfId="7268" priority="154" operator="containsText" text="1 facultative">
      <formula>NOT(ISERROR(SEARCH("1 facultative",L30)))</formula>
    </cfRule>
  </conditionalFormatting>
  <conditionalFormatting sqref="L30:M30">
    <cfRule type="cellIs" dxfId="7267" priority="152" operator="equal">
      <formula>1</formula>
    </cfRule>
  </conditionalFormatting>
  <conditionalFormatting sqref="L30:M30">
    <cfRule type="cellIs" dxfId="7266" priority="151" operator="equal">
      <formula>1</formula>
    </cfRule>
  </conditionalFormatting>
  <conditionalFormatting sqref="L30:M30">
    <cfRule type="containsText" dxfId="7265" priority="146" operator="containsText" text="3">
      <formula>NOT(ISERROR(SEARCH("3",L30)))</formula>
    </cfRule>
  </conditionalFormatting>
  <conditionalFormatting sqref="L30:M30">
    <cfRule type="containsText" dxfId="7264" priority="139" operator="containsText" text="3">
      <formula>NOT(ISERROR(SEARCH("3",L30)))</formula>
    </cfRule>
  </conditionalFormatting>
  <conditionalFormatting sqref="L30:M30">
    <cfRule type="containsText" dxfId="7263" priority="137" operator="containsText" text="2 match">
      <formula>NOT(ISERROR(SEARCH("2 match",L30)))</formula>
    </cfRule>
    <cfRule type="containsText" dxfId="7262" priority="138" operator="containsText" text="1 facultative">
      <formula>NOT(ISERROR(SEARCH("1 facultative",L30)))</formula>
    </cfRule>
  </conditionalFormatting>
  <conditionalFormatting sqref="L30:M30">
    <cfRule type="cellIs" dxfId="7261" priority="132" operator="equal">
      <formula>1</formula>
    </cfRule>
  </conditionalFormatting>
  <conditionalFormatting sqref="L30:M30">
    <cfRule type="cellIs" dxfId="7260" priority="131" operator="equal">
      <formula>1</formula>
    </cfRule>
  </conditionalFormatting>
  <conditionalFormatting sqref="L30:M30">
    <cfRule type="containsText" dxfId="7259" priority="130" operator="containsText" text="3">
      <formula>NOT(ISERROR(SEARCH("3",L30)))</formula>
    </cfRule>
  </conditionalFormatting>
  <conditionalFormatting sqref="L30:M30">
    <cfRule type="cellIs" dxfId="7258" priority="125" operator="equal">
      <formula>1</formula>
    </cfRule>
  </conditionalFormatting>
  <conditionalFormatting sqref="L30:M30">
    <cfRule type="cellIs" dxfId="7257" priority="124" operator="equal">
      <formula>1</formula>
    </cfRule>
  </conditionalFormatting>
  <conditionalFormatting sqref="L30:M30">
    <cfRule type="containsText" dxfId="7256" priority="123" operator="containsText" text="3">
      <formula>NOT(ISERROR(SEARCH("3",L30)))</formula>
    </cfRule>
  </conditionalFormatting>
  <conditionalFormatting sqref="L30:M30">
    <cfRule type="containsText" dxfId="7255" priority="121" operator="containsText" text="2 match">
      <formula>NOT(ISERROR(SEARCH("2 match",L30)))</formula>
    </cfRule>
    <cfRule type="containsText" dxfId="7254" priority="122" operator="containsText" text="1 facultative">
      <formula>NOT(ISERROR(SEARCH("1 facultative",L30)))</formula>
    </cfRule>
  </conditionalFormatting>
  <conditionalFormatting sqref="L30:M30">
    <cfRule type="cellIs" dxfId="7253" priority="120" operator="equal">
      <formula>1</formula>
    </cfRule>
  </conditionalFormatting>
  <conditionalFormatting sqref="L30:M30">
    <cfRule type="cellIs" dxfId="7252" priority="119" operator="equal">
      <formula>1</formula>
    </cfRule>
  </conditionalFormatting>
  <conditionalFormatting sqref="L30:M30">
    <cfRule type="containsText" dxfId="7251" priority="114" operator="containsText" text="3">
      <formula>NOT(ISERROR(SEARCH("3",L30)))</formula>
    </cfRule>
  </conditionalFormatting>
  <conditionalFormatting sqref="H31:S31">
    <cfRule type="cellIs" dxfId="7249" priority="109" operator="equal">
      <formula>1</formula>
    </cfRule>
  </conditionalFormatting>
  <conditionalFormatting sqref="H31:S31">
    <cfRule type="cellIs" dxfId="7248" priority="108" operator="equal">
      <formula>1</formula>
    </cfRule>
  </conditionalFormatting>
  <conditionalFormatting sqref="H31:S31">
    <cfRule type="containsText" dxfId="7247" priority="106" operator="containsText" text="2 match">
      <formula>NOT(ISERROR(SEARCH("2 match",H31)))</formula>
    </cfRule>
    <cfRule type="containsText" dxfId="7246" priority="107" operator="containsText" text="1 facultative">
      <formula>NOT(ISERROR(SEARCH("1 facultative",H31)))</formula>
    </cfRule>
  </conditionalFormatting>
  <conditionalFormatting sqref="H31:S31">
    <cfRule type="containsText" dxfId="7245" priority="105" operator="containsText" text="3">
      <formula>NOT(ISERROR(SEARCH("3",H31)))</formula>
    </cfRule>
  </conditionalFormatting>
  <conditionalFormatting sqref="X31">
    <cfRule type="cellIs" dxfId="7244" priority="102" operator="between">
      <formula>1</formula>
      <formula>10000000000</formula>
    </cfRule>
    <cfRule type="containsBlanks" dxfId="7243" priority="103">
      <formula>LEN(TRIM(X31))=0</formula>
    </cfRule>
    <cfRule type="cellIs" dxfId="7242" priority="104" operator="between">
      <formula>0</formula>
      <formula>0</formula>
    </cfRule>
  </conditionalFormatting>
  <conditionalFormatting sqref="H31:K31 N31:P31">
    <cfRule type="containsText" dxfId="7241" priority="100" operator="containsText" text="Néant">
      <formula>NOT(ISERROR(SEARCH("Néant",H31)))</formula>
    </cfRule>
  </conditionalFormatting>
  <conditionalFormatting sqref="K31:M31">
    <cfRule type="containsText" dxfId="7240" priority="99" operator="containsText" text="Néant">
      <formula>NOT(ISERROR(SEARCH("Néant",K31)))</formula>
    </cfRule>
  </conditionalFormatting>
  <conditionalFormatting sqref="W31">
    <cfRule type="containsText" dxfId="7239" priority="93" operator="containsText" text="Signé partie">
      <formula>NOT(ISERROR(SEARCH("Signé partie",W31)))</formula>
    </cfRule>
    <cfRule type="containsText" dxfId="7238" priority="94" operator="containsText" text="Reporté">
      <formula>NOT(ISERROR(SEARCH("Reporté",W31)))</formula>
    </cfRule>
    <cfRule type="containsText" dxfId="7237" priority="95" operator="containsText" text="Abandon">
      <formula>NOT(ISERROR(SEARCH("Abandon",W31)))</formula>
    </cfRule>
    <cfRule type="containsText" dxfId="7236" priority="96" operator="containsText" text="Signé 100%">
      <formula>NOT(ISERROR(SEARCH("Signé 100%",W31)))</formula>
    </cfRule>
    <cfRule type="containsBlanks" dxfId="7235" priority="97">
      <formula>LEN(TRIM(W31))=0</formula>
    </cfRule>
    <cfRule type="containsText" dxfId="7234" priority="98" operator="containsText" text="En cours">
      <formula>NOT(ISERROR(SEARCH("En cours",W31)))</formula>
    </cfRule>
  </conditionalFormatting>
  <conditionalFormatting sqref="N31:P31">
    <cfRule type="cellIs" dxfId="7233" priority="90" operator="equal">
      <formula>1</formula>
    </cfRule>
  </conditionalFormatting>
  <conditionalFormatting sqref="N31:P31">
    <cfRule type="cellIs" dxfId="7232" priority="89" operator="equal">
      <formula>1</formula>
    </cfRule>
  </conditionalFormatting>
  <conditionalFormatting sqref="K31">
    <cfRule type="cellIs" dxfId="7231" priority="92" operator="equal">
      <formula>1</formula>
    </cfRule>
  </conditionalFormatting>
  <conditionalFormatting sqref="K31">
    <cfRule type="cellIs" dxfId="7230" priority="91" operator="equal">
      <formula>1</formula>
    </cfRule>
  </conditionalFormatting>
  <conditionalFormatting sqref="R32:S32">
    <cfRule type="cellIs" dxfId="7228" priority="22" operator="equal">
      <formula>1</formula>
    </cfRule>
  </conditionalFormatting>
  <conditionalFormatting sqref="R32:S32">
    <cfRule type="cellIs" dxfId="7227" priority="21" operator="equal">
      <formula>1</formula>
    </cfRule>
  </conditionalFormatting>
  <conditionalFormatting sqref="J32">
    <cfRule type="cellIs" dxfId="7226" priority="37" operator="equal">
      <formula>1</formula>
    </cfRule>
  </conditionalFormatting>
  <conditionalFormatting sqref="N32:P32">
    <cfRule type="cellIs" dxfId="7225" priority="88" operator="equal">
      <formula>1</formula>
    </cfRule>
  </conditionalFormatting>
  <conditionalFormatting sqref="N32:P32">
    <cfRule type="cellIs" dxfId="7224" priority="87" operator="equal">
      <formula>1</formula>
    </cfRule>
  </conditionalFormatting>
  <conditionalFormatting sqref="N32:P32">
    <cfRule type="containsText" dxfId="7223" priority="86" operator="containsText" text="3">
      <formula>NOT(ISERROR(SEARCH("3",N32)))</formula>
    </cfRule>
  </conditionalFormatting>
  <conditionalFormatting sqref="D32:E32 N32:P32 T32:V32 G32">
    <cfRule type="containsText" dxfId="7222" priority="84" operator="containsText" text="2 match">
      <formula>NOT(ISERROR(SEARCH("2 match",D32)))</formula>
    </cfRule>
    <cfRule type="containsText" dxfId="7221" priority="85" operator="containsText" text="1 facultative">
      <formula>NOT(ISERROR(SEARCH("1 facultative",D32)))</formula>
    </cfRule>
  </conditionalFormatting>
  <conditionalFormatting sqref="N32:P32">
    <cfRule type="cellIs" dxfId="7220" priority="83" operator="equal">
      <formula>1</formula>
    </cfRule>
  </conditionalFormatting>
  <conditionalFormatting sqref="N32:P32">
    <cfRule type="cellIs" dxfId="7219" priority="82" operator="equal">
      <formula>1</formula>
    </cfRule>
  </conditionalFormatting>
  <conditionalFormatting sqref="N32:P32">
    <cfRule type="containsText" dxfId="7218" priority="81" operator="containsText" text="3">
      <formula>NOT(ISERROR(SEARCH("3",N32)))</formula>
    </cfRule>
  </conditionalFormatting>
  <conditionalFormatting sqref="N32:P32">
    <cfRule type="cellIs" dxfId="7217" priority="80" operator="equal">
      <formula>1</formula>
    </cfRule>
  </conditionalFormatting>
  <conditionalFormatting sqref="N32:P32">
    <cfRule type="cellIs" dxfId="7216" priority="78" operator="equal">
      <formula>1</formula>
    </cfRule>
  </conditionalFormatting>
  <conditionalFormatting sqref="N32:P32">
    <cfRule type="cellIs" dxfId="7215" priority="77" operator="equal">
      <formula>1</formula>
    </cfRule>
  </conditionalFormatting>
  <conditionalFormatting sqref="N32:P32">
    <cfRule type="cellIs" dxfId="7214" priority="79" operator="equal">
      <formula>1</formula>
    </cfRule>
  </conditionalFormatting>
  <conditionalFormatting sqref="N32:P32">
    <cfRule type="containsText" dxfId="7213" priority="76" operator="containsText" text="3">
      <formula>NOT(ISERROR(SEARCH("3",N32)))</formula>
    </cfRule>
  </conditionalFormatting>
  <conditionalFormatting sqref="K32">
    <cfRule type="containsText" dxfId="7212" priority="71" operator="containsText" text="2 match">
      <formula>NOT(ISERROR(SEARCH("2 match",K32)))</formula>
    </cfRule>
    <cfRule type="containsText" dxfId="7211" priority="72" operator="containsText" text="1 facultative">
      <formula>NOT(ISERROR(SEARCH("1 facultative",K32)))</formula>
    </cfRule>
  </conditionalFormatting>
  <conditionalFormatting sqref="L32:M32">
    <cfRule type="cellIs" dxfId="7210" priority="65" operator="equal">
      <formula>1</formula>
    </cfRule>
  </conditionalFormatting>
  <conditionalFormatting sqref="L32:M32">
    <cfRule type="cellIs" dxfId="7209" priority="64" operator="equal">
      <formula>1</formula>
    </cfRule>
  </conditionalFormatting>
  <conditionalFormatting sqref="K32">
    <cfRule type="cellIs" dxfId="7208" priority="75" operator="equal">
      <formula>1</formula>
    </cfRule>
  </conditionalFormatting>
  <conditionalFormatting sqref="K32">
    <cfRule type="cellIs" dxfId="7207" priority="74" operator="equal">
      <formula>1</formula>
    </cfRule>
  </conditionalFormatting>
  <conditionalFormatting sqref="K32">
    <cfRule type="containsText" dxfId="7206" priority="73" operator="containsText" text="3">
      <formula>NOT(ISERROR(SEARCH("3",K32)))</formula>
    </cfRule>
  </conditionalFormatting>
  <conditionalFormatting sqref="K32">
    <cfRule type="cellIs" dxfId="7205" priority="70" operator="equal">
      <formula>1</formula>
    </cfRule>
  </conditionalFormatting>
  <conditionalFormatting sqref="K32">
    <cfRule type="cellIs" dxfId="7204" priority="69" operator="equal">
      <formula>1</formula>
    </cfRule>
  </conditionalFormatting>
  <conditionalFormatting sqref="K32">
    <cfRule type="cellIs" dxfId="7203" priority="68" operator="equal">
      <formula>1</formula>
    </cfRule>
  </conditionalFormatting>
  <conditionalFormatting sqref="K32">
    <cfRule type="cellIs" dxfId="7202" priority="67" operator="equal">
      <formula>1</formula>
    </cfRule>
  </conditionalFormatting>
  <conditionalFormatting sqref="K32">
    <cfRule type="containsText" dxfId="7201" priority="66" operator="containsText" text="3">
      <formula>NOT(ISERROR(SEARCH("3",K32)))</formula>
    </cfRule>
  </conditionalFormatting>
  <conditionalFormatting sqref="L32:M32">
    <cfRule type="cellIs" dxfId="7200" priority="63" operator="equal">
      <formula>1</formula>
    </cfRule>
  </conditionalFormatting>
  <conditionalFormatting sqref="L32:M32">
    <cfRule type="cellIs" dxfId="7199" priority="62" operator="equal">
      <formula>1</formula>
    </cfRule>
  </conditionalFormatting>
  <conditionalFormatting sqref="L32:M32">
    <cfRule type="cellIs" dxfId="7198" priority="61" operator="equal">
      <formula>1</formula>
    </cfRule>
  </conditionalFormatting>
  <conditionalFormatting sqref="L32:M32">
    <cfRule type="cellIs" dxfId="7197" priority="60" operator="equal">
      <formula>1</formula>
    </cfRule>
  </conditionalFormatting>
  <conditionalFormatting sqref="L32:M32">
    <cfRule type="containsText" dxfId="7196" priority="59" operator="containsText" text="3">
      <formula>NOT(ISERROR(SEARCH("3",L32)))</formula>
    </cfRule>
  </conditionalFormatting>
  <conditionalFormatting sqref="L32:M32">
    <cfRule type="containsText" dxfId="7195" priority="57" operator="containsText" text="2 match">
      <formula>NOT(ISERROR(SEARCH("2 match",L32)))</formula>
    </cfRule>
    <cfRule type="containsText" dxfId="7194" priority="58" operator="containsText" text="1 facultative">
      <formula>NOT(ISERROR(SEARCH("1 facultative",L32)))</formula>
    </cfRule>
  </conditionalFormatting>
  <conditionalFormatting sqref="L32:M32">
    <cfRule type="cellIs" dxfId="7193" priority="56" operator="equal">
      <formula>1</formula>
    </cfRule>
  </conditionalFormatting>
  <conditionalFormatting sqref="L32:M32">
    <cfRule type="cellIs" dxfId="7192" priority="55" operator="equal">
      <formula>1</formula>
    </cfRule>
  </conditionalFormatting>
  <conditionalFormatting sqref="L32:M32">
    <cfRule type="cellIs" dxfId="7191" priority="54" operator="equal">
      <formula>1</formula>
    </cfRule>
  </conditionalFormatting>
  <conditionalFormatting sqref="L32:M32">
    <cfRule type="cellIs" dxfId="7190" priority="53" operator="equal">
      <formula>1</formula>
    </cfRule>
  </conditionalFormatting>
  <conditionalFormatting sqref="L32:M32">
    <cfRule type="cellIs" dxfId="7189" priority="52" operator="equal">
      <formula>1</formula>
    </cfRule>
  </conditionalFormatting>
  <conditionalFormatting sqref="L32:M32">
    <cfRule type="cellIs" dxfId="7188" priority="51" operator="equal">
      <formula>1</formula>
    </cfRule>
  </conditionalFormatting>
  <conditionalFormatting sqref="L32:M32">
    <cfRule type="containsText" dxfId="7187" priority="50" operator="containsText" text="3">
      <formula>NOT(ISERROR(SEARCH("3",L32)))</formula>
    </cfRule>
  </conditionalFormatting>
  <conditionalFormatting sqref="H32:J32">
    <cfRule type="cellIs" dxfId="7186" priority="35" operator="equal">
      <formula>1</formula>
    </cfRule>
  </conditionalFormatting>
  <conditionalFormatting sqref="I32:J32">
    <cfRule type="cellIs" dxfId="7185" priority="32" operator="equal">
      <formula>1</formula>
    </cfRule>
  </conditionalFormatting>
  <conditionalFormatting sqref="J32">
    <cfRule type="cellIs" dxfId="7184" priority="36" operator="equal">
      <formula>1</formula>
    </cfRule>
  </conditionalFormatting>
  <conditionalFormatting sqref="H32:J32">
    <cfRule type="cellIs" dxfId="7183" priority="34" operator="equal">
      <formula>1</formula>
    </cfRule>
  </conditionalFormatting>
  <conditionalFormatting sqref="J32">
    <cfRule type="cellIs" dxfId="7182" priority="49" operator="equal">
      <formula>1</formula>
    </cfRule>
  </conditionalFormatting>
  <conditionalFormatting sqref="J32">
    <cfRule type="cellIs" dxfId="7181" priority="48" operator="equal">
      <formula>1</formula>
    </cfRule>
  </conditionalFormatting>
  <conditionalFormatting sqref="H32:J32">
    <cfRule type="cellIs" dxfId="7180" priority="47" operator="equal">
      <formula>1</formula>
    </cfRule>
  </conditionalFormatting>
  <conditionalFormatting sqref="H32:J32">
    <cfRule type="cellIs" dxfId="7179" priority="46" operator="equal">
      <formula>1</formula>
    </cfRule>
  </conditionalFormatting>
  <conditionalFormatting sqref="H32:J32">
    <cfRule type="containsText" dxfId="7178" priority="45" operator="containsText" text="3">
      <formula>NOT(ISERROR(SEARCH("3",H32)))</formula>
    </cfRule>
  </conditionalFormatting>
  <conditionalFormatting sqref="H32:J32">
    <cfRule type="containsText" dxfId="7177" priority="43" operator="containsText" text="2 match">
      <formula>NOT(ISERROR(SEARCH("2 match",H32)))</formula>
    </cfRule>
    <cfRule type="containsText" dxfId="7176" priority="44" operator="containsText" text="1 facultative">
      <formula>NOT(ISERROR(SEARCH("1 facultative",H32)))</formula>
    </cfRule>
  </conditionalFormatting>
  <conditionalFormatting sqref="J32">
    <cfRule type="cellIs" dxfId="7175" priority="42" operator="equal">
      <formula>1</formula>
    </cfRule>
  </conditionalFormatting>
  <conditionalFormatting sqref="J32">
    <cfRule type="cellIs" dxfId="7174" priority="41" operator="equal">
      <formula>1</formula>
    </cfRule>
  </conditionalFormatting>
  <conditionalFormatting sqref="H32:J32">
    <cfRule type="cellIs" dxfId="7173" priority="40" operator="equal">
      <formula>1</formula>
    </cfRule>
  </conditionalFormatting>
  <conditionalFormatting sqref="H32:J32">
    <cfRule type="cellIs" dxfId="7172" priority="39" operator="equal">
      <formula>1</formula>
    </cfRule>
  </conditionalFormatting>
  <conditionalFormatting sqref="H32:J32">
    <cfRule type="containsText" dxfId="7171" priority="38" operator="containsText" text="3">
      <formula>NOT(ISERROR(SEARCH("3",H32)))</formula>
    </cfRule>
  </conditionalFormatting>
  <conditionalFormatting sqref="H32:J32">
    <cfRule type="containsText" dxfId="7170" priority="33" operator="containsText" text="3">
      <formula>NOT(ISERROR(SEARCH("3",H32)))</formula>
    </cfRule>
  </conditionalFormatting>
  <conditionalFormatting sqref="H32:J32">
    <cfRule type="containsText" dxfId="7169" priority="30" operator="containsText" text="Néant">
      <formula>NOT(ISERROR(SEARCH("Néant",H32)))</formula>
    </cfRule>
  </conditionalFormatting>
  <conditionalFormatting sqref="I32:J32">
    <cfRule type="cellIs" dxfId="7168" priority="25" operator="equal">
      <formula>1</formula>
    </cfRule>
  </conditionalFormatting>
  <conditionalFormatting sqref="I32:J32">
    <cfRule type="cellIs" dxfId="7167" priority="24" operator="equal">
      <formula>1</formula>
    </cfRule>
  </conditionalFormatting>
  <conditionalFormatting sqref="I32:J32">
    <cfRule type="cellIs" dxfId="7166" priority="29" operator="equal">
      <formula>1</formula>
    </cfRule>
  </conditionalFormatting>
  <conditionalFormatting sqref="I32:J32">
    <cfRule type="cellIs" dxfId="7165" priority="28" operator="equal">
      <formula>1</formula>
    </cfRule>
  </conditionalFormatting>
  <conditionalFormatting sqref="I32:J32">
    <cfRule type="cellIs" dxfId="7164" priority="27" operator="equal">
      <formula>1</formula>
    </cfRule>
  </conditionalFormatting>
  <conditionalFormatting sqref="I32:J32">
    <cfRule type="cellIs" dxfId="7163" priority="26" operator="equal">
      <formula>1</formula>
    </cfRule>
  </conditionalFormatting>
  <conditionalFormatting sqref="R32:S32">
    <cfRule type="cellIs" dxfId="7162" priority="23" operator="equal">
      <formula>1</formula>
    </cfRule>
  </conditionalFormatting>
  <conditionalFormatting sqref="R32:S32">
    <cfRule type="containsText" dxfId="7161" priority="20" operator="containsText" text="3">
      <formula>NOT(ISERROR(SEARCH("3",R32)))</formula>
    </cfRule>
  </conditionalFormatting>
  <conditionalFormatting sqref="R32:S32">
    <cfRule type="containsText" dxfId="7160" priority="18" operator="containsText" text="2 match">
      <formula>NOT(ISERROR(SEARCH("2 match",R32)))</formula>
    </cfRule>
    <cfRule type="containsText" dxfId="7159" priority="19" operator="containsText" text="1 facultative">
      <formula>NOT(ISERROR(SEARCH("1 facultative",R32)))</formula>
    </cfRule>
  </conditionalFormatting>
  <conditionalFormatting sqref="Q32">
    <cfRule type="cellIs" dxfId="7158" priority="17" operator="equal">
      <formula>1</formula>
    </cfRule>
  </conditionalFormatting>
  <conditionalFormatting sqref="Q32">
    <cfRule type="cellIs" dxfId="7157" priority="14" operator="equal">
      <formula>1</formula>
    </cfRule>
  </conditionalFormatting>
  <conditionalFormatting sqref="Q32">
    <cfRule type="cellIs" dxfId="7156" priority="16" operator="equal">
      <formula>1</formula>
    </cfRule>
  </conditionalFormatting>
  <conditionalFormatting sqref="Q32">
    <cfRule type="cellIs" dxfId="7155" priority="15" operator="equal">
      <formula>1</formula>
    </cfRule>
  </conditionalFormatting>
  <conditionalFormatting sqref="Q32">
    <cfRule type="cellIs" dxfId="7154" priority="13" operator="equal">
      <formula>1</formula>
    </cfRule>
  </conditionalFormatting>
  <conditionalFormatting sqref="Q32">
    <cfRule type="containsText" dxfId="7153" priority="12" operator="containsText" text="3">
      <formula>NOT(ISERROR(SEARCH("3",Q32)))</formula>
    </cfRule>
  </conditionalFormatting>
  <conditionalFormatting sqref="Q32">
    <cfRule type="containsText" dxfId="7152" priority="10" operator="containsText" text="2 match">
      <formula>NOT(ISERROR(SEARCH("2 match",Q32)))</formula>
    </cfRule>
    <cfRule type="containsText" dxfId="7151" priority="11" operator="containsText" text="1 facultative">
      <formula>NOT(ISERROR(SEARCH("1 facultative",Q32)))</formula>
    </cfRule>
  </conditionalFormatting>
  <conditionalFormatting sqref="W32">
    <cfRule type="containsText" dxfId="7150" priority="4" operator="containsText" text="Signé partie">
      <formula>NOT(ISERROR(SEARCH("Signé partie",W32)))</formula>
    </cfRule>
    <cfRule type="containsText" dxfId="7149" priority="5" operator="containsText" text="Reporté">
      <formula>NOT(ISERROR(SEARCH("Reporté",W32)))</formula>
    </cfRule>
    <cfRule type="containsText" dxfId="7148" priority="6" operator="containsText" text="Abandon">
      <formula>NOT(ISERROR(SEARCH("Abandon",W32)))</formula>
    </cfRule>
    <cfRule type="containsText" dxfId="7147" priority="7" operator="containsText" text="Signé 100%">
      <formula>NOT(ISERROR(SEARCH("Signé 100%",W32)))</formula>
    </cfRule>
    <cfRule type="containsBlanks" dxfId="7146" priority="8">
      <formula>LEN(TRIM(W32))=0</formula>
    </cfRule>
    <cfRule type="containsText" dxfId="7145" priority="9" operator="containsText" text="En cours">
      <formula>NOT(ISERROR(SEARCH("En cours",W32)))</formula>
    </cfRule>
  </conditionalFormatting>
  <conditionalFormatting sqref="X32">
    <cfRule type="cellIs" dxfId="7144" priority="1" operator="between">
      <formula>1</formula>
      <formula>10000000000</formula>
    </cfRule>
    <cfRule type="containsBlanks" dxfId="7143" priority="2">
      <formula>LEN(TRIM(X32))=0</formula>
    </cfRule>
    <cfRule type="cellIs" dxfId="7142" priority="3" operator="between">
      <formula>0</formula>
      <formula>0</formula>
    </cfRule>
  </conditionalFormatting>
  <dataValidations count="13">
    <dataValidation type="list" allowBlank="1" showInputMessage="1" showErrorMessage="1" sqref="Q51:S55 Q44:S49 Q30:S36 Q9:S28">
      <formula1>Liste0001</formula1>
    </dataValidation>
    <dataValidation type="list" allowBlank="1" showInputMessage="1" showErrorMessage="1" sqref="H44:P49 H51:P55 H30:P36 H9:P28">
      <formula1>Liste004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V51:V55 V44:V49 V30:V36 V9:V28">
      <formula1>Produit</formula1>
    </dataValidation>
    <dataValidation type="list" allowBlank="1" showInputMessage="1" showErrorMessage="1" sqref="F33:F36">
      <formula1>Liste0405</formula1>
    </dataValidation>
    <dataValidation type="list" allowBlank="1" showInputMessage="1" showErrorMessage="1" sqref="X44:X49 X51:X55 X30:X36 X9:X28">
      <formula1>R.A.S</formula1>
    </dataValidation>
    <dataValidation type="list" allowBlank="1" showInputMessage="1" showErrorMessage="1" sqref="G44:G49 G30:G36 G9:G28">
      <formula1>Liste</formula1>
    </dataValidation>
    <dataValidation type="list" allowBlank="1" showInputMessage="1" showErrorMessage="1" sqref="E51:E55 E44:E49 E30:E36 E9:E28">
      <formula1>Catégorie1</formula1>
    </dataValidation>
    <dataValidation type="list" allowBlank="1" showInputMessage="1" showErrorMessage="1" sqref="G51:G55">
      <formula1>NatureRV2</formula1>
    </dataValidation>
    <dataValidation type="list" allowBlank="1" showInputMessage="1" showErrorMessage="1" sqref="Y44:Y49 Y51:Y55">
      <formula1>Initiative</formula1>
    </dataValidation>
    <dataValidation type="list" allowBlank="1" showInputMessage="1" showErrorMessage="1" sqref="F51:F55 F44:F49">
      <formula1>Liste_mai</formula1>
    </dataValidation>
    <dataValidation type="list" allowBlank="1" showInputMessage="1" showErrorMessage="1" sqref="F30:F32 F9:F28">
      <formula1>Listedates</formula1>
    </dataValidation>
    <dataValidation type="list" allowBlank="1" showInputMessage="1" showErrorMessage="1" sqref="W44:W49 W51:W55 W30:W36 W9:W28">
      <formula1>StadeRV002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600" operator="containsText" id="{5FA330D4-2D67-4578-A0B3-25B37A16F2F6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I33:J36 I9:J20 I26:J28</xm:sqref>
        </x14:conditionalFormatting>
        <x14:conditionalFormatting xmlns:xm="http://schemas.microsoft.com/office/excel/2006/main">
          <x14:cfRule type="containsText" priority="4574" operator="containsText" id="{43D36144-900F-4A3F-8E55-B21AD4F74ABC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906" operator="containsText" id="{69FBF04A-72C7-4487-B103-FB8C5D97C4DF}">
            <xm:f>NOT(ISERROR(SEARCH(3,I21)))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I25:J25 I21:J21 I23:J23</xm:sqref>
        </x14:conditionalFormatting>
        <x14:conditionalFormatting xmlns:xm="http://schemas.microsoft.com/office/excel/2006/main">
          <x14:cfRule type="containsText" priority="762" operator="containsText" id="{01DEDE53-BA21-4C3E-91BC-DC6F8A980809}">
            <xm:f>NOT(ISERROR(SEARCH(3,I22)))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I24:J24 I22:J22</xm:sqref>
        </x14:conditionalFormatting>
        <x14:conditionalFormatting xmlns:xm="http://schemas.microsoft.com/office/excel/2006/main">
          <x14:cfRule type="containsText" priority="200" operator="containsText" id="{56230C86-2D25-4121-BE44-B4D83E3C8886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I30:J30</xm:sqref>
        </x14:conditionalFormatting>
        <x14:conditionalFormatting xmlns:xm="http://schemas.microsoft.com/office/excel/2006/main">
          <x14:cfRule type="containsText" priority="101" operator="containsText" id="{90EEF7B9-DCFA-4F74-9132-1DB10C1E0812}">
            <xm:f>NOT(ISERROR(SEARCH(3,I31)))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I31:J31</xm:sqref>
        </x14:conditionalFormatting>
        <x14:conditionalFormatting xmlns:xm="http://schemas.microsoft.com/office/excel/2006/main">
          <x14:cfRule type="containsText" priority="31" operator="containsText" id="{964F1774-06EF-4FB5-A2E6-C5F3497AC142}">
            <xm:f>NOT(ISERROR(SEARCH(3,I32)))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I32:J32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Z62"/>
  <sheetViews>
    <sheetView showGridLines="0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36"/>
    </row>
    <row r="5" spans="2:26" x14ac:dyDescent="0.35">
      <c r="B5" s="34"/>
      <c r="C5" s="37"/>
      <c r="D5" s="157" t="s">
        <v>31</v>
      </c>
      <c r="E5" s="158"/>
      <c r="F5" s="158"/>
      <c r="G5" s="158"/>
      <c r="H5" s="163" t="s">
        <v>32</v>
      </c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4" t="s">
        <v>33</v>
      </c>
      <c r="U5" s="167" t="s">
        <v>34</v>
      </c>
      <c r="V5" s="170" t="s">
        <v>35</v>
      </c>
      <c r="W5" s="138" t="s">
        <v>36</v>
      </c>
      <c r="X5" s="141" t="s">
        <v>37</v>
      </c>
      <c r="Y5" s="38"/>
      <c r="Z5" s="36"/>
    </row>
    <row r="6" spans="2:26" x14ac:dyDescent="0.35">
      <c r="B6" s="34"/>
      <c r="C6" s="37"/>
      <c r="D6" s="159"/>
      <c r="E6" s="160"/>
      <c r="F6" s="160"/>
      <c r="G6" s="160"/>
      <c r="H6" s="147" t="s">
        <v>4</v>
      </c>
      <c r="I6" s="148"/>
      <c r="J6" s="149"/>
      <c r="K6" s="147" t="s">
        <v>6</v>
      </c>
      <c r="L6" s="148"/>
      <c r="M6" s="149"/>
      <c r="N6" s="147" t="s">
        <v>38</v>
      </c>
      <c r="O6" s="148"/>
      <c r="P6" s="149"/>
      <c r="Q6" s="147" t="s">
        <v>9</v>
      </c>
      <c r="R6" s="148"/>
      <c r="S6" s="149"/>
      <c r="T6" s="165"/>
      <c r="U6" s="168"/>
      <c r="V6" s="171"/>
      <c r="W6" s="139"/>
      <c r="X6" s="142"/>
      <c r="Y6" s="38"/>
      <c r="Z6" s="36"/>
    </row>
    <row r="7" spans="2:26" x14ac:dyDescent="0.35">
      <c r="B7" s="34"/>
      <c r="C7" s="37"/>
      <c r="D7" s="161"/>
      <c r="E7" s="162"/>
      <c r="F7" s="162"/>
      <c r="G7" s="162"/>
      <c r="H7" s="150" t="s">
        <v>39</v>
      </c>
      <c r="I7" s="152" t="s">
        <v>40</v>
      </c>
      <c r="J7" s="153"/>
      <c r="K7" s="150" t="s">
        <v>41</v>
      </c>
      <c r="L7" s="154" t="s">
        <v>40</v>
      </c>
      <c r="M7" s="155"/>
      <c r="N7" s="150" t="s">
        <v>41</v>
      </c>
      <c r="O7" s="154" t="s">
        <v>40</v>
      </c>
      <c r="P7" s="155"/>
      <c r="Q7" s="150" t="s">
        <v>41</v>
      </c>
      <c r="R7" s="152" t="s">
        <v>40</v>
      </c>
      <c r="S7" s="153"/>
      <c r="T7" s="165"/>
      <c r="U7" s="168"/>
      <c r="V7" s="171"/>
      <c r="W7" s="139"/>
      <c r="X7" s="142"/>
      <c r="Y7" s="38"/>
      <c r="Z7" s="36"/>
    </row>
    <row r="8" spans="2:26" x14ac:dyDescent="0.35">
      <c r="B8" s="34"/>
      <c r="C8" s="156"/>
      <c r="D8" s="39" t="s">
        <v>42</v>
      </c>
      <c r="E8" s="39" t="s">
        <v>43</v>
      </c>
      <c r="F8" s="39" t="s">
        <v>44</v>
      </c>
      <c r="G8" s="40" t="s">
        <v>45</v>
      </c>
      <c r="H8" s="151"/>
      <c r="I8" s="41" t="s">
        <v>46</v>
      </c>
      <c r="J8" s="42" t="s">
        <v>47</v>
      </c>
      <c r="K8" s="151"/>
      <c r="L8" s="42" t="s">
        <v>46</v>
      </c>
      <c r="M8" s="43" t="s">
        <v>47</v>
      </c>
      <c r="N8" s="151"/>
      <c r="O8" s="43" t="s">
        <v>46</v>
      </c>
      <c r="P8" s="43" t="s">
        <v>47</v>
      </c>
      <c r="Q8" s="151"/>
      <c r="R8" s="42" t="s">
        <v>46</v>
      </c>
      <c r="S8" s="43" t="s">
        <v>47</v>
      </c>
      <c r="T8" s="166"/>
      <c r="U8" s="169"/>
      <c r="V8" s="172"/>
      <c r="W8" s="140"/>
      <c r="X8" s="143"/>
      <c r="Y8" s="38"/>
      <c r="Z8" s="36"/>
    </row>
    <row r="9" spans="2:26" x14ac:dyDescent="0.35">
      <c r="B9" s="34"/>
      <c r="C9" s="156"/>
      <c r="D9" s="44"/>
      <c r="E9" s="44"/>
      <c r="F9" s="45"/>
      <c r="G9" s="44"/>
      <c r="H9" s="46"/>
      <c r="I9" s="46"/>
      <c r="J9" s="46"/>
      <c r="K9" s="47"/>
      <c r="L9" s="47"/>
      <c r="M9" s="47"/>
      <c r="N9" s="46"/>
      <c r="O9" s="46"/>
      <c r="P9" s="46"/>
      <c r="Q9" s="47"/>
      <c r="R9" s="47"/>
      <c r="S9" s="47"/>
      <c r="T9" s="48"/>
      <c r="U9" s="49"/>
      <c r="V9" s="50"/>
      <c r="W9" s="49"/>
      <c r="X9" s="49"/>
      <c r="Y9" s="51"/>
      <c r="Z9" s="36"/>
    </row>
    <row r="10" spans="2:26" x14ac:dyDescent="0.35">
      <c r="B10" s="34"/>
      <c r="C10" s="156"/>
      <c r="D10" s="44"/>
      <c r="E10" s="44"/>
      <c r="F10" s="45"/>
      <c r="G10" s="44"/>
      <c r="H10" s="46"/>
      <c r="I10" s="46"/>
      <c r="J10" s="46"/>
      <c r="K10" s="47"/>
      <c r="L10" s="47"/>
      <c r="M10" s="47"/>
      <c r="N10" s="46"/>
      <c r="O10" s="46"/>
      <c r="P10" s="46"/>
      <c r="Q10" s="47"/>
      <c r="R10" s="47"/>
      <c r="S10" s="47"/>
      <c r="T10" s="49"/>
      <c r="U10" s="49"/>
      <c r="V10" s="50"/>
      <c r="W10" s="49"/>
      <c r="X10" s="49"/>
      <c r="Y10" s="51"/>
      <c r="Z10" s="36"/>
    </row>
    <row r="11" spans="2:26" x14ac:dyDescent="0.35">
      <c r="B11" s="34"/>
      <c r="C11" s="156"/>
      <c r="D11" s="44"/>
      <c r="E11" s="44"/>
      <c r="F11" s="45"/>
      <c r="G11" s="44"/>
      <c r="H11" s="46"/>
      <c r="I11" s="46"/>
      <c r="J11" s="46"/>
      <c r="K11" s="47"/>
      <c r="L11" s="47"/>
      <c r="M11" s="47"/>
      <c r="N11" s="46"/>
      <c r="O11" s="46"/>
      <c r="P11" s="46"/>
      <c r="Q11" s="47"/>
      <c r="R11" s="47"/>
      <c r="S11" s="47"/>
      <c r="T11" s="48"/>
      <c r="U11" s="49"/>
      <c r="V11" s="50"/>
      <c r="W11" s="49"/>
      <c r="X11" s="49"/>
      <c r="Y11" s="51"/>
      <c r="Z11" s="36"/>
    </row>
    <row r="12" spans="2:26" x14ac:dyDescent="0.35">
      <c r="B12" s="34"/>
      <c r="C12" s="156"/>
      <c r="D12" s="44"/>
      <c r="E12" s="44"/>
      <c r="F12" s="45"/>
      <c r="G12" s="44"/>
      <c r="H12" s="46"/>
      <c r="I12" s="46"/>
      <c r="J12" s="46"/>
      <c r="K12" s="47"/>
      <c r="L12" s="47"/>
      <c r="M12" s="47"/>
      <c r="N12" s="46"/>
      <c r="O12" s="46"/>
      <c r="P12" s="46"/>
      <c r="Q12" s="47"/>
      <c r="R12" s="47"/>
      <c r="S12" s="47"/>
      <c r="T12" s="49"/>
      <c r="U12" s="49"/>
      <c r="V12" s="50"/>
      <c r="W12" s="49"/>
      <c r="X12" s="49"/>
      <c r="Y12" s="51"/>
      <c r="Z12" s="36"/>
    </row>
    <row r="13" spans="2:26" x14ac:dyDescent="0.35">
      <c r="B13" s="34"/>
      <c r="C13" s="156"/>
      <c r="D13" s="44"/>
      <c r="E13" s="44"/>
      <c r="F13" s="45"/>
      <c r="G13" s="44"/>
      <c r="H13" s="46"/>
      <c r="I13" s="46"/>
      <c r="J13" s="46"/>
      <c r="K13" s="47"/>
      <c r="L13" s="47"/>
      <c r="M13" s="47"/>
      <c r="N13" s="46"/>
      <c r="O13" s="46"/>
      <c r="P13" s="46"/>
      <c r="Q13" s="47"/>
      <c r="R13" s="47"/>
      <c r="S13" s="47"/>
      <c r="T13" s="49"/>
      <c r="U13" s="49"/>
      <c r="V13" s="50"/>
      <c r="W13" s="49"/>
      <c r="X13" s="49"/>
      <c r="Y13" s="51"/>
      <c r="Z13" s="36"/>
    </row>
    <row r="14" spans="2:26" x14ac:dyDescent="0.35">
      <c r="B14" s="34"/>
      <c r="C14" s="156"/>
      <c r="D14" s="44"/>
      <c r="E14" s="44"/>
      <c r="F14" s="45"/>
      <c r="G14" s="44"/>
      <c r="H14" s="46"/>
      <c r="I14" s="46"/>
      <c r="J14" s="46"/>
      <c r="K14" s="47"/>
      <c r="L14" s="47"/>
      <c r="M14" s="47"/>
      <c r="N14" s="46"/>
      <c r="O14" s="46"/>
      <c r="P14" s="46"/>
      <c r="Q14" s="47"/>
      <c r="R14" s="47"/>
      <c r="S14" s="47"/>
      <c r="T14" s="48"/>
      <c r="U14" s="49"/>
      <c r="V14" s="50"/>
      <c r="W14" s="49"/>
      <c r="X14" s="49"/>
      <c r="Y14" s="51"/>
      <c r="Z14" s="36"/>
    </row>
    <row r="15" spans="2:26" x14ac:dyDescent="0.35">
      <c r="B15" s="34"/>
      <c r="C15" s="156"/>
      <c r="D15" s="44"/>
      <c r="E15" s="44"/>
      <c r="F15" s="45"/>
      <c r="G15" s="44"/>
      <c r="H15" s="46"/>
      <c r="I15" s="46"/>
      <c r="J15" s="46"/>
      <c r="K15" s="47"/>
      <c r="L15" s="47"/>
      <c r="M15" s="47"/>
      <c r="N15" s="46"/>
      <c r="O15" s="46"/>
      <c r="P15" s="46"/>
      <c r="Q15" s="47"/>
      <c r="R15" s="47"/>
      <c r="S15" s="47"/>
      <c r="T15" s="48"/>
      <c r="U15" s="49"/>
      <c r="V15" s="52"/>
      <c r="W15" s="49"/>
      <c r="X15" s="49"/>
      <c r="Y15" s="51"/>
      <c r="Z15" s="36"/>
    </row>
    <row r="16" spans="2:26" x14ac:dyDescent="0.35">
      <c r="B16" s="34"/>
      <c r="C16" s="156"/>
      <c r="D16" s="44"/>
      <c r="E16" s="44"/>
      <c r="F16" s="45"/>
      <c r="G16" s="44"/>
      <c r="H16" s="46"/>
      <c r="I16" s="46"/>
      <c r="J16" s="46"/>
      <c r="K16" s="47"/>
      <c r="L16" s="47"/>
      <c r="M16" s="47"/>
      <c r="N16" s="46"/>
      <c r="O16" s="46"/>
      <c r="P16" s="46"/>
      <c r="Q16" s="47"/>
      <c r="R16" s="47"/>
      <c r="S16" s="47"/>
      <c r="T16" s="48"/>
      <c r="U16" s="48"/>
      <c r="V16" s="52"/>
      <c r="W16" s="49"/>
      <c r="X16" s="49"/>
      <c r="Y16" s="51"/>
      <c r="Z16" s="36"/>
    </row>
    <row r="17" spans="2:26" x14ac:dyDescent="0.35">
      <c r="B17" s="34"/>
      <c r="C17" s="156"/>
      <c r="D17" s="44"/>
      <c r="E17" s="44"/>
      <c r="F17" s="45"/>
      <c r="G17" s="44"/>
      <c r="H17" s="46"/>
      <c r="I17" s="46"/>
      <c r="J17" s="46"/>
      <c r="K17" s="47"/>
      <c r="L17" s="47"/>
      <c r="M17" s="47"/>
      <c r="N17" s="46"/>
      <c r="O17" s="46"/>
      <c r="P17" s="46"/>
      <c r="Q17" s="47"/>
      <c r="R17" s="47"/>
      <c r="S17" s="47"/>
      <c r="T17" s="48"/>
      <c r="U17" s="48"/>
      <c r="V17" s="52"/>
      <c r="W17" s="49"/>
      <c r="X17" s="49"/>
      <c r="Y17" s="51"/>
      <c r="Z17" s="36"/>
    </row>
    <row r="18" spans="2:26" x14ac:dyDescent="0.35">
      <c r="B18" s="34"/>
      <c r="C18" s="156"/>
      <c r="D18" s="44"/>
      <c r="E18" s="44"/>
      <c r="F18" s="45"/>
      <c r="G18" s="44"/>
      <c r="H18" s="46"/>
      <c r="I18" s="46"/>
      <c r="J18" s="46"/>
      <c r="K18" s="47"/>
      <c r="L18" s="47"/>
      <c r="M18" s="47"/>
      <c r="N18" s="46"/>
      <c r="O18" s="46"/>
      <c r="P18" s="46"/>
      <c r="Q18" s="47"/>
      <c r="R18" s="47"/>
      <c r="S18" s="47"/>
      <c r="T18" s="48"/>
      <c r="U18" s="48"/>
      <c r="V18" s="52"/>
      <c r="W18" s="49"/>
      <c r="X18" s="49"/>
      <c r="Y18" s="51"/>
      <c r="Z18" s="36"/>
    </row>
    <row r="19" spans="2:26" x14ac:dyDescent="0.35">
      <c r="B19" s="34"/>
      <c r="C19" s="156"/>
      <c r="D19" s="44"/>
      <c r="E19" s="44"/>
      <c r="F19" s="45"/>
      <c r="G19" s="44"/>
      <c r="H19" s="46"/>
      <c r="I19" s="46"/>
      <c r="J19" s="46"/>
      <c r="K19" s="47"/>
      <c r="L19" s="47"/>
      <c r="M19" s="47"/>
      <c r="N19" s="46"/>
      <c r="O19" s="46"/>
      <c r="P19" s="46"/>
      <c r="Q19" s="47"/>
      <c r="R19" s="47"/>
      <c r="S19" s="47"/>
      <c r="T19" s="49"/>
      <c r="U19" s="48"/>
      <c r="V19" s="52"/>
      <c r="W19" s="49"/>
      <c r="X19" s="49"/>
      <c r="Y19" s="51"/>
      <c r="Z19" s="36"/>
    </row>
    <row r="20" spans="2:26" x14ac:dyDescent="0.35">
      <c r="B20" s="34"/>
      <c r="C20" s="156"/>
      <c r="D20" s="44"/>
      <c r="E20" s="44"/>
      <c r="F20" s="45"/>
      <c r="G20" s="44"/>
      <c r="H20" s="46"/>
      <c r="I20" s="46"/>
      <c r="J20" s="46"/>
      <c r="K20" s="47"/>
      <c r="L20" s="47"/>
      <c r="M20" s="47"/>
      <c r="N20" s="46"/>
      <c r="O20" s="46"/>
      <c r="P20" s="46"/>
      <c r="Q20" s="47"/>
      <c r="R20" s="47"/>
      <c r="S20" s="47"/>
      <c r="T20" s="48"/>
      <c r="U20" s="48"/>
      <c r="V20" s="52"/>
      <c r="W20" s="49"/>
      <c r="X20" s="49"/>
      <c r="Y20" s="51"/>
      <c r="Z20" s="36"/>
    </row>
    <row r="21" spans="2:26" x14ac:dyDescent="0.35">
      <c r="B21" s="34"/>
      <c r="C21" s="156"/>
      <c r="D21" s="44"/>
      <c r="E21" s="44"/>
      <c r="F21" s="45"/>
      <c r="G21" s="44"/>
      <c r="H21" s="46"/>
      <c r="I21" s="46"/>
      <c r="J21" s="46"/>
      <c r="K21" s="47"/>
      <c r="L21" s="47"/>
      <c r="M21" s="47"/>
      <c r="N21" s="46"/>
      <c r="O21" s="46"/>
      <c r="P21" s="46"/>
      <c r="Q21" s="47"/>
      <c r="R21" s="47"/>
      <c r="S21" s="47"/>
      <c r="T21" s="48"/>
      <c r="U21" s="48"/>
      <c r="V21" s="52"/>
      <c r="W21" s="49"/>
      <c r="X21" s="49"/>
      <c r="Y21" s="51"/>
      <c r="Z21" s="36"/>
    </row>
    <row r="22" spans="2:26" x14ac:dyDescent="0.35">
      <c r="B22" s="34"/>
      <c r="C22" s="156"/>
      <c r="D22" s="44"/>
      <c r="E22" s="44"/>
      <c r="F22" s="45"/>
      <c r="G22" s="44"/>
      <c r="H22" s="46"/>
      <c r="I22" s="46"/>
      <c r="J22" s="46"/>
      <c r="K22" s="47"/>
      <c r="L22" s="47"/>
      <c r="M22" s="47"/>
      <c r="N22" s="46"/>
      <c r="O22" s="46"/>
      <c r="P22" s="46"/>
      <c r="Q22" s="47"/>
      <c r="R22" s="47"/>
      <c r="S22" s="47"/>
      <c r="T22" s="48"/>
      <c r="U22" s="49"/>
      <c r="V22" s="52"/>
      <c r="W22" s="49"/>
      <c r="X22" s="49"/>
      <c r="Y22" s="51"/>
      <c r="Z22" s="36"/>
    </row>
    <row r="23" spans="2:26" x14ac:dyDescent="0.35">
      <c r="B23" s="34"/>
      <c r="C23" s="156"/>
      <c r="D23" s="44"/>
      <c r="E23" s="44"/>
      <c r="F23" s="45"/>
      <c r="G23" s="44"/>
      <c r="H23" s="46"/>
      <c r="I23" s="46"/>
      <c r="J23" s="46"/>
      <c r="K23" s="47"/>
      <c r="L23" s="47"/>
      <c r="M23" s="47"/>
      <c r="N23" s="46"/>
      <c r="O23" s="46"/>
      <c r="P23" s="46"/>
      <c r="Q23" s="47"/>
      <c r="R23" s="47"/>
      <c r="S23" s="47"/>
      <c r="T23" s="49"/>
      <c r="U23" s="49"/>
      <c r="V23" s="52"/>
      <c r="W23" s="49"/>
      <c r="X23" s="49"/>
      <c r="Y23" s="51"/>
      <c r="Z23" s="36"/>
    </row>
    <row r="24" spans="2:26" x14ac:dyDescent="0.35">
      <c r="B24" s="34"/>
      <c r="C24" s="156"/>
      <c r="D24" s="44"/>
      <c r="E24" s="44"/>
      <c r="F24" s="45"/>
      <c r="G24" s="44"/>
      <c r="H24" s="46"/>
      <c r="I24" s="46"/>
      <c r="J24" s="46"/>
      <c r="K24" s="47"/>
      <c r="L24" s="47"/>
      <c r="M24" s="47"/>
      <c r="N24" s="46"/>
      <c r="O24" s="46"/>
      <c r="P24" s="46"/>
      <c r="Q24" s="47"/>
      <c r="R24" s="47"/>
      <c r="S24" s="47"/>
      <c r="T24" s="48"/>
      <c r="U24" s="49"/>
      <c r="V24" s="52"/>
      <c r="W24" s="49"/>
      <c r="X24" s="49"/>
      <c r="Y24" s="51"/>
      <c r="Z24" s="36"/>
    </row>
    <row r="25" spans="2:26" x14ac:dyDescent="0.35">
      <c r="B25" s="34"/>
      <c r="C25" s="156"/>
      <c r="D25" s="44"/>
      <c r="E25" s="44"/>
      <c r="F25" s="45"/>
      <c r="G25" s="44"/>
      <c r="H25" s="46"/>
      <c r="I25" s="46"/>
      <c r="J25" s="46"/>
      <c r="K25" s="47"/>
      <c r="L25" s="47"/>
      <c r="M25" s="47"/>
      <c r="N25" s="46"/>
      <c r="O25" s="46"/>
      <c r="P25" s="46"/>
      <c r="Q25" s="47"/>
      <c r="R25" s="47"/>
      <c r="S25" s="47"/>
      <c r="T25" s="48"/>
      <c r="U25" s="49"/>
      <c r="V25" s="52"/>
      <c r="W25" s="49"/>
      <c r="X25" s="49"/>
      <c r="Y25" s="51"/>
      <c r="Z25" s="36"/>
    </row>
    <row r="26" spans="2:26" x14ac:dyDescent="0.35">
      <c r="B26" s="34"/>
      <c r="C26" s="156"/>
      <c r="D26" s="44"/>
      <c r="E26" s="44"/>
      <c r="F26" s="45"/>
      <c r="G26" s="44"/>
      <c r="H26" s="46"/>
      <c r="I26" s="46"/>
      <c r="J26" s="46"/>
      <c r="K26" s="47"/>
      <c r="L26" s="47"/>
      <c r="M26" s="47"/>
      <c r="N26" s="46"/>
      <c r="O26" s="46"/>
      <c r="P26" s="46"/>
      <c r="Q26" s="47"/>
      <c r="R26" s="47"/>
      <c r="S26" s="47"/>
      <c r="T26" s="48"/>
      <c r="U26" s="49"/>
      <c r="V26" s="52"/>
      <c r="W26" s="49"/>
      <c r="X26" s="49"/>
      <c r="Y26" s="51"/>
      <c r="Z26" s="36"/>
    </row>
    <row r="27" spans="2:26" x14ac:dyDescent="0.35">
      <c r="B27" s="34"/>
      <c r="C27" s="156"/>
      <c r="D27" s="44"/>
      <c r="E27" s="44"/>
      <c r="F27" s="45"/>
      <c r="G27" s="44"/>
      <c r="H27" s="46"/>
      <c r="I27" s="46"/>
      <c r="J27" s="46"/>
      <c r="K27" s="47"/>
      <c r="L27" s="47"/>
      <c r="M27" s="47"/>
      <c r="N27" s="46"/>
      <c r="O27" s="46"/>
      <c r="P27" s="46"/>
      <c r="Q27" s="47"/>
      <c r="R27" s="47"/>
      <c r="S27" s="47"/>
      <c r="T27" s="48"/>
      <c r="U27" s="49"/>
      <c r="V27" s="50"/>
      <c r="W27" s="229"/>
      <c r="X27" s="229"/>
      <c r="Y27" s="51"/>
      <c r="Z27" s="36"/>
    </row>
    <row r="28" spans="2:26" x14ac:dyDescent="0.35">
      <c r="B28" s="34"/>
      <c r="C28" s="156"/>
      <c r="D28" s="44"/>
      <c r="E28" s="44"/>
      <c r="F28" s="45"/>
      <c r="G28" s="44"/>
      <c r="H28" s="46"/>
      <c r="I28" s="46"/>
      <c r="J28" s="46"/>
      <c r="K28" s="47"/>
      <c r="L28" s="47"/>
      <c r="M28" s="47"/>
      <c r="N28" s="46"/>
      <c r="O28" s="46"/>
      <c r="P28" s="46"/>
      <c r="Q28" s="47"/>
      <c r="R28" s="47"/>
      <c r="S28" s="47"/>
      <c r="T28" s="48"/>
      <c r="U28" s="49"/>
      <c r="V28" s="50"/>
      <c r="W28" s="229"/>
      <c r="X28" s="229"/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COUNTA(G9:G26)</f>
        <v>0</v>
      </c>
      <c r="H29" s="54">
        <f>COUNTIF(H9:H26,"1 facultative")+COUNTIF(H9:H26,"2 match")</f>
        <v>0</v>
      </c>
      <c r="I29" s="54">
        <f>COUNTIF(I9:I26,"1 facultative")+COUNTIF(I9:I26,"2 match")</f>
        <v>0</v>
      </c>
      <c r="J29" s="54">
        <f>COUNTIF(J9:J26,"1 facultative")+COUNTIF(J9:J26,"2 match")</f>
        <v>0</v>
      </c>
      <c r="K29" s="54">
        <f>COUNTIF(K9:K26,"1 facultative")+COUNTIF(K9:K26,"2 match")</f>
        <v>0</v>
      </c>
      <c r="L29" s="54">
        <f>COUNTIF(L9:L26,"1 facultative")+COUNTIF(L9:L26,"2 match")</f>
        <v>0</v>
      </c>
      <c r="M29" s="54">
        <f>COUNTIF(M9:M26,"1 facultative")+COUNTIF(M9:M26,"2 match")</f>
        <v>0</v>
      </c>
      <c r="N29" s="54">
        <f>COUNTIF(N9:N26,"1 facultative")+COUNTIF(N9:N26,"2 match")</f>
        <v>0</v>
      </c>
      <c r="O29" s="54">
        <f>COUNTIF(O9:O26,"1 facultative")+COUNTIF(O9:O26,"2 match")</f>
        <v>0</v>
      </c>
      <c r="P29" s="54">
        <f>COUNTIF(P9:P26,"1 facultative")+COUNTIF(P9:P26,"2 match")</f>
        <v>0</v>
      </c>
      <c r="Q29" s="54">
        <f>COUNTIF(Q9:Q26,"1 facultative")+COUNTIF(Q9:Q26,"2 match")</f>
        <v>0</v>
      </c>
      <c r="R29" s="54">
        <f>COUNTIF(R9:R26,"1 facultative")+COUNTIF(R9:R26,"2 match")</f>
        <v>0</v>
      </c>
      <c r="S29" s="54">
        <f>COUNTIF(S9:S26,"1 facultative")+COUNTIF(S9:S26,"2 match")</f>
        <v>0</v>
      </c>
      <c r="T29" s="55">
        <f>SUM(T9:T26)</f>
        <v>0</v>
      </c>
      <c r="U29" s="55">
        <f>SUM(U9:U26)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/>
      <c r="I30" s="46"/>
      <c r="J30" s="46"/>
      <c r="K30" s="47"/>
      <c r="L30" s="47"/>
      <c r="M30" s="47"/>
      <c r="N30" s="46"/>
      <c r="O30" s="46"/>
      <c r="P30" s="46"/>
      <c r="Q30" s="47"/>
      <c r="R30" s="47"/>
      <c r="S30" s="47"/>
      <c r="T30" s="48"/>
      <c r="U30" s="49"/>
      <c r="V30" s="50"/>
      <c r="W30" s="49"/>
      <c r="X30" s="49"/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/>
      <c r="I31" s="46"/>
      <c r="J31" s="46"/>
      <c r="K31" s="47"/>
      <c r="L31" s="47"/>
      <c r="M31" s="47"/>
      <c r="N31" s="46"/>
      <c r="O31" s="46"/>
      <c r="P31" s="46"/>
      <c r="Q31" s="47"/>
      <c r="R31" s="47"/>
      <c r="S31" s="47"/>
      <c r="T31" s="48"/>
      <c r="U31" s="49"/>
      <c r="V31" s="50"/>
      <c r="W31" s="49"/>
      <c r="X31" s="49"/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ref="H31:H36" si="0">IF(AND(U32&gt;=1,U32&lt;=99999),"3",IF(AND(U32&gt;=300000),"3",""))</f>
        <v/>
      </c>
      <c r="I32" s="46" t="str">
        <f t="shared" ref="I30:I36" si="1">IF(AND(U32&gt;=100000,U32&lt;=299999),"3","")</f>
        <v/>
      </c>
      <c r="J32" s="46" t="str">
        <f t="shared" ref="J30:J36" si="2">IF(AND(U32&gt;=100000,U32&lt;=299999),"3","")</f>
        <v/>
      </c>
      <c r="K32" s="47"/>
      <c r="L32" s="47" t="str">
        <f t="shared" ref="L30:L36" si="3">IF(U32&gt;=300000,"3","")</f>
        <v/>
      </c>
      <c r="M32" s="47" t="str">
        <f t="shared" ref="M30:M36" si="4">IF(U32&gt;=300000,"3","")</f>
        <v/>
      </c>
      <c r="N32" s="46"/>
      <c r="O32" s="46"/>
      <c r="P32" s="46"/>
      <c r="Q32" s="47" t="str">
        <f t="shared" ref="Q30:Q36" si="5">IF(U32&gt;=100000,"3","")</f>
        <v/>
      </c>
      <c r="R32" s="47" t="str">
        <f t="shared" ref="R30:R36" si="6">IF(AND(U32&gt;=1,U32&lt;=99999),"3","")</f>
        <v/>
      </c>
      <c r="S32" s="47" t="str">
        <f t="shared" ref="S30:S36" si="7">IF(AND(U32&gt;=1,U32&lt;=99999),"3","")</f>
        <v/>
      </c>
      <c r="T32" s="48"/>
      <c r="U32" s="49"/>
      <c r="V32" s="52"/>
      <c r="W32" s="49"/>
      <c r="X32" s="49" t="str">
        <f t="shared" ref="X30:X36" si="8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0"/>
        <v/>
      </c>
      <c r="I33" s="46" t="str">
        <f t="shared" si="1"/>
        <v/>
      </c>
      <c r="J33" s="46" t="str">
        <f t="shared" si="2"/>
        <v/>
      </c>
      <c r="K33" s="47"/>
      <c r="L33" s="47" t="str">
        <f t="shared" si="3"/>
        <v/>
      </c>
      <c r="M33" s="47" t="str">
        <f t="shared" si="4"/>
        <v/>
      </c>
      <c r="N33" s="46"/>
      <c r="O33" s="46"/>
      <c r="P33" s="46"/>
      <c r="Q33" s="47" t="str">
        <f t="shared" si="5"/>
        <v/>
      </c>
      <c r="R33" s="47" t="str">
        <f t="shared" si="6"/>
        <v/>
      </c>
      <c r="S33" s="47" t="str">
        <f t="shared" si="7"/>
        <v/>
      </c>
      <c r="T33" s="49"/>
      <c r="U33" s="49"/>
      <c r="V33" s="52"/>
      <c r="W33" s="49"/>
      <c r="X33" s="49" t="str">
        <f t="shared" si="8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0"/>
        <v/>
      </c>
      <c r="I34" s="46" t="str">
        <f t="shared" si="1"/>
        <v/>
      </c>
      <c r="J34" s="46" t="str">
        <f t="shared" si="2"/>
        <v/>
      </c>
      <c r="K34" s="47"/>
      <c r="L34" s="47" t="str">
        <f t="shared" si="3"/>
        <v/>
      </c>
      <c r="M34" s="47" t="str">
        <f t="shared" si="4"/>
        <v/>
      </c>
      <c r="N34" s="46"/>
      <c r="O34" s="46"/>
      <c r="P34" s="46"/>
      <c r="Q34" s="47" t="str">
        <f t="shared" si="5"/>
        <v/>
      </c>
      <c r="R34" s="47" t="str">
        <f t="shared" si="6"/>
        <v/>
      </c>
      <c r="S34" s="47" t="str">
        <f t="shared" si="7"/>
        <v/>
      </c>
      <c r="T34" s="48"/>
      <c r="U34" s="49"/>
      <c r="V34" s="52"/>
      <c r="W34" s="49"/>
      <c r="X34" s="49" t="str">
        <f t="shared" si="8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0"/>
        <v/>
      </c>
      <c r="I35" s="46" t="str">
        <f t="shared" si="1"/>
        <v/>
      </c>
      <c r="J35" s="46" t="str">
        <f t="shared" si="2"/>
        <v/>
      </c>
      <c r="K35" s="47"/>
      <c r="L35" s="47" t="str">
        <f t="shared" si="3"/>
        <v/>
      </c>
      <c r="M35" s="47" t="str">
        <f t="shared" si="4"/>
        <v/>
      </c>
      <c r="N35" s="46"/>
      <c r="O35" s="46"/>
      <c r="P35" s="46"/>
      <c r="Q35" s="47" t="str">
        <f t="shared" si="5"/>
        <v/>
      </c>
      <c r="R35" s="47" t="str">
        <f t="shared" si="6"/>
        <v/>
      </c>
      <c r="S35" s="47" t="str">
        <f t="shared" si="7"/>
        <v/>
      </c>
      <c r="T35" s="48"/>
      <c r="U35" s="49"/>
      <c r="V35" s="52"/>
      <c r="W35" s="49"/>
      <c r="X35" s="49" t="str">
        <f t="shared" si="8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0"/>
        <v/>
      </c>
      <c r="I36" s="46" t="str">
        <f t="shared" si="1"/>
        <v/>
      </c>
      <c r="J36" s="46" t="str">
        <f t="shared" si="2"/>
        <v/>
      </c>
      <c r="K36" s="47"/>
      <c r="L36" s="47" t="str">
        <f t="shared" si="3"/>
        <v/>
      </c>
      <c r="M36" s="47" t="str">
        <f t="shared" si="4"/>
        <v/>
      </c>
      <c r="N36" s="46"/>
      <c r="O36" s="46"/>
      <c r="P36" s="46"/>
      <c r="Q36" s="47" t="str">
        <f t="shared" si="5"/>
        <v/>
      </c>
      <c r="R36" s="47" t="str">
        <f t="shared" si="6"/>
        <v/>
      </c>
      <c r="S36" s="47" t="str">
        <f t="shared" si="7"/>
        <v/>
      </c>
      <c r="T36" s="48"/>
      <c r="U36" s="49"/>
      <c r="V36" s="50"/>
      <c r="W36" s="49"/>
      <c r="X36" s="49" t="str">
        <f t="shared" si="8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9">COUNTIF(H30:H36,"1 facultative")+COUNTIF(H30:H36,"2 match")</f>
        <v>0</v>
      </c>
      <c r="I37" s="54">
        <f t="shared" si="9"/>
        <v>0</v>
      </c>
      <c r="J37" s="54">
        <f t="shared" si="9"/>
        <v>0</v>
      </c>
      <c r="K37" s="54">
        <f t="shared" si="9"/>
        <v>0</v>
      </c>
      <c r="L37" s="54">
        <f t="shared" si="9"/>
        <v>0</v>
      </c>
      <c r="M37" s="54">
        <f t="shared" si="9"/>
        <v>0</v>
      </c>
      <c r="N37" s="54">
        <f t="shared" si="9"/>
        <v>0</v>
      </c>
      <c r="O37" s="54">
        <f t="shared" si="9"/>
        <v>0</v>
      </c>
      <c r="P37" s="54">
        <f t="shared" si="9"/>
        <v>0</v>
      </c>
      <c r="Q37" s="54">
        <f t="shared" si="9"/>
        <v>0</v>
      </c>
      <c r="R37" s="54">
        <f t="shared" si="9"/>
        <v>0</v>
      </c>
      <c r="S37" s="54">
        <f t="shared" si="9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57" t="s">
        <v>31</v>
      </c>
      <c r="E40" s="158"/>
      <c r="F40" s="158"/>
      <c r="G40" s="158"/>
      <c r="H40" s="163" t="s">
        <v>64</v>
      </c>
      <c r="I40" s="163"/>
      <c r="J40" s="163"/>
      <c r="K40" s="163"/>
      <c r="L40" s="163"/>
      <c r="M40" s="163"/>
      <c r="N40" s="163"/>
      <c r="O40" s="163"/>
      <c r="P40" s="163"/>
      <c r="Q40" s="163"/>
      <c r="R40" s="163"/>
      <c r="S40" s="163"/>
      <c r="T40" s="164" t="s">
        <v>65</v>
      </c>
      <c r="U40" s="167" t="s">
        <v>34</v>
      </c>
      <c r="V40" s="170" t="s">
        <v>35</v>
      </c>
      <c r="W40" s="138" t="s">
        <v>36</v>
      </c>
      <c r="X40" s="141" t="s">
        <v>37</v>
      </c>
      <c r="Y40" s="144" t="s">
        <v>66</v>
      </c>
      <c r="Z40" s="36"/>
    </row>
    <row r="41" spans="2:26" x14ac:dyDescent="0.35">
      <c r="B41" s="34"/>
      <c r="C41" s="35"/>
      <c r="D41" s="159"/>
      <c r="E41" s="160"/>
      <c r="F41" s="160"/>
      <c r="G41" s="160"/>
      <c r="H41" s="147" t="s">
        <v>4</v>
      </c>
      <c r="I41" s="148"/>
      <c r="J41" s="149"/>
      <c r="K41" s="147" t="s">
        <v>6</v>
      </c>
      <c r="L41" s="148"/>
      <c r="M41" s="149"/>
      <c r="N41" s="147" t="s">
        <v>38</v>
      </c>
      <c r="O41" s="148"/>
      <c r="P41" s="149"/>
      <c r="Q41" s="147" t="s">
        <v>9</v>
      </c>
      <c r="R41" s="148"/>
      <c r="S41" s="149"/>
      <c r="T41" s="165"/>
      <c r="U41" s="168"/>
      <c r="V41" s="171"/>
      <c r="W41" s="139"/>
      <c r="X41" s="142"/>
      <c r="Y41" s="145"/>
      <c r="Z41" s="36"/>
    </row>
    <row r="42" spans="2:26" x14ac:dyDescent="0.35">
      <c r="B42" s="34"/>
      <c r="C42" s="35"/>
      <c r="D42" s="161"/>
      <c r="E42" s="162"/>
      <c r="F42" s="162"/>
      <c r="G42" s="162"/>
      <c r="H42" s="150" t="s">
        <v>41</v>
      </c>
      <c r="I42" s="152" t="s">
        <v>40</v>
      </c>
      <c r="J42" s="153"/>
      <c r="K42" s="150" t="s">
        <v>41</v>
      </c>
      <c r="L42" s="154" t="s">
        <v>40</v>
      </c>
      <c r="M42" s="155"/>
      <c r="N42" s="150" t="s">
        <v>41</v>
      </c>
      <c r="O42" s="152" t="s">
        <v>40</v>
      </c>
      <c r="P42" s="153"/>
      <c r="Q42" s="150" t="s">
        <v>41</v>
      </c>
      <c r="R42" s="152" t="s">
        <v>40</v>
      </c>
      <c r="S42" s="153"/>
      <c r="T42" s="165"/>
      <c r="U42" s="168"/>
      <c r="V42" s="171"/>
      <c r="W42" s="139"/>
      <c r="X42" s="142"/>
      <c r="Y42" s="145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51"/>
      <c r="I43" s="42" t="s">
        <v>46</v>
      </c>
      <c r="J43" s="42" t="s">
        <v>47</v>
      </c>
      <c r="K43" s="151"/>
      <c r="L43" s="42" t="s">
        <v>46</v>
      </c>
      <c r="M43" s="43" t="s">
        <v>47</v>
      </c>
      <c r="N43" s="151"/>
      <c r="O43" s="43" t="s">
        <v>46</v>
      </c>
      <c r="P43" s="43" t="s">
        <v>47</v>
      </c>
      <c r="Q43" s="151"/>
      <c r="R43" s="42" t="s">
        <v>46</v>
      </c>
      <c r="S43" s="43" t="s">
        <v>47</v>
      </c>
      <c r="T43" s="166"/>
      <c r="U43" s="169"/>
      <c r="V43" s="172"/>
      <c r="W43" s="140"/>
      <c r="X43" s="143"/>
      <c r="Y43" s="146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10">IF(AND(U44&gt;=1,U44&lt;=99999),"3",IF(AND(U44&gt;=300000),"3",""))</f>
        <v/>
      </c>
      <c r="I44" s="46" t="str">
        <f t="shared" ref="I44:I49" si="11">IF(AND(U44&gt;=100000,U44&lt;=299999),"3","")</f>
        <v/>
      </c>
      <c r="J44" s="46" t="str">
        <f t="shared" ref="J44:J49" si="12">IF(AND(U44&gt;=100000,U44&lt;=299999),"3","")</f>
        <v/>
      </c>
      <c r="K44" s="47"/>
      <c r="L44" s="47" t="str">
        <f t="shared" ref="L44:L49" si="13">IF(U44&gt;=300000,"3","")</f>
        <v/>
      </c>
      <c r="M44" s="47" t="str">
        <f t="shared" ref="M44:M49" si="14">IF(U44&gt;=300000,"3","")</f>
        <v/>
      </c>
      <c r="N44" s="46"/>
      <c r="O44" s="46"/>
      <c r="P44" s="46"/>
      <c r="Q44" s="47" t="str">
        <f t="shared" ref="Q44:Q49" si="15">IF(U44&gt;=100000,"3","")</f>
        <v/>
      </c>
      <c r="R44" s="47" t="str">
        <f t="shared" ref="R44:R49" si="16">IF(AND(U44&gt;=1,U44&lt;=99999),"3","")</f>
        <v/>
      </c>
      <c r="S44" s="47" t="str">
        <f t="shared" ref="S44:S49" si="17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18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10"/>
        <v/>
      </c>
      <c r="I45" s="46" t="str">
        <f t="shared" si="11"/>
        <v/>
      </c>
      <c r="J45" s="46" t="str">
        <f t="shared" si="12"/>
        <v/>
      </c>
      <c r="K45" s="47"/>
      <c r="L45" s="47" t="str">
        <f t="shared" si="13"/>
        <v/>
      </c>
      <c r="M45" s="47" t="str">
        <f t="shared" si="14"/>
        <v/>
      </c>
      <c r="N45" s="46"/>
      <c r="O45" s="46"/>
      <c r="P45" s="46"/>
      <c r="Q45" s="47" t="str">
        <f t="shared" si="15"/>
        <v/>
      </c>
      <c r="R45" s="47" t="str">
        <f t="shared" si="16"/>
        <v/>
      </c>
      <c r="S45" s="47" t="str">
        <f t="shared" si="17"/>
        <v/>
      </c>
      <c r="T45" s="48"/>
      <c r="U45" s="48"/>
      <c r="V45" s="52"/>
      <c r="W45" s="49" t="str">
        <f t="shared" ref="W45:W49" si="19">IF(U45&gt;1,"En cours…", "")</f>
        <v/>
      </c>
      <c r="X45" s="49" t="str">
        <f t="shared" si="18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10"/>
        <v/>
      </c>
      <c r="I46" s="46" t="str">
        <f t="shared" si="11"/>
        <v/>
      </c>
      <c r="J46" s="46" t="str">
        <f t="shared" si="12"/>
        <v/>
      </c>
      <c r="K46" s="47"/>
      <c r="L46" s="47" t="str">
        <f t="shared" si="13"/>
        <v/>
      </c>
      <c r="M46" s="47" t="str">
        <f t="shared" si="14"/>
        <v/>
      </c>
      <c r="N46" s="46"/>
      <c r="O46" s="46"/>
      <c r="P46" s="46"/>
      <c r="Q46" s="47" t="str">
        <f t="shared" si="15"/>
        <v/>
      </c>
      <c r="R46" s="47" t="str">
        <f t="shared" si="16"/>
        <v/>
      </c>
      <c r="S46" s="47" t="str">
        <f t="shared" si="17"/>
        <v/>
      </c>
      <c r="T46" s="48"/>
      <c r="U46" s="48"/>
      <c r="V46" s="52"/>
      <c r="W46" s="49" t="str">
        <f t="shared" si="19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10"/>
        <v/>
      </c>
      <c r="I47" s="46" t="str">
        <f t="shared" si="11"/>
        <v/>
      </c>
      <c r="J47" s="46" t="str">
        <f t="shared" si="12"/>
        <v/>
      </c>
      <c r="K47" s="47"/>
      <c r="L47" s="47" t="str">
        <f t="shared" si="13"/>
        <v/>
      </c>
      <c r="M47" s="47" t="str">
        <f t="shared" si="14"/>
        <v/>
      </c>
      <c r="N47" s="46"/>
      <c r="O47" s="46"/>
      <c r="P47" s="46"/>
      <c r="Q47" s="47" t="str">
        <f t="shared" si="15"/>
        <v/>
      </c>
      <c r="R47" s="47" t="str">
        <f t="shared" si="16"/>
        <v/>
      </c>
      <c r="S47" s="47" t="str">
        <f t="shared" si="17"/>
        <v/>
      </c>
      <c r="T47" s="49"/>
      <c r="U47" s="48"/>
      <c r="V47" s="52"/>
      <c r="W47" s="49" t="str">
        <f t="shared" si="19"/>
        <v/>
      </c>
      <c r="X47" s="49" t="str">
        <f t="shared" si="18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10"/>
        <v/>
      </c>
      <c r="I48" s="46" t="str">
        <f t="shared" si="11"/>
        <v/>
      </c>
      <c r="J48" s="46" t="str">
        <f t="shared" si="12"/>
        <v/>
      </c>
      <c r="K48" s="47"/>
      <c r="L48" s="47" t="str">
        <f t="shared" si="13"/>
        <v/>
      </c>
      <c r="M48" s="47" t="str">
        <f t="shared" si="14"/>
        <v/>
      </c>
      <c r="N48" s="46"/>
      <c r="O48" s="46"/>
      <c r="P48" s="46"/>
      <c r="Q48" s="47" t="str">
        <f t="shared" si="15"/>
        <v/>
      </c>
      <c r="R48" s="47" t="str">
        <f t="shared" si="16"/>
        <v/>
      </c>
      <c r="S48" s="47" t="str">
        <f t="shared" si="17"/>
        <v/>
      </c>
      <c r="T48" s="48"/>
      <c r="U48" s="48"/>
      <c r="V48" s="52"/>
      <c r="W48" s="49" t="str">
        <f t="shared" si="19"/>
        <v/>
      </c>
      <c r="X48" s="49" t="str">
        <f t="shared" si="18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10"/>
        <v/>
      </c>
      <c r="I49" s="46" t="str">
        <f t="shared" si="11"/>
        <v/>
      </c>
      <c r="J49" s="46" t="str">
        <f t="shared" si="12"/>
        <v/>
      </c>
      <c r="K49" s="47"/>
      <c r="L49" s="47" t="str">
        <f t="shared" si="13"/>
        <v/>
      </c>
      <c r="M49" s="47" t="str">
        <f t="shared" si="14"/>
        <v/>
      </c>
      <c r="N49" s="46"/>
      <c r="O49" s="46"/>
      <c r="P49" s="46"/>
      <c r="Q49" s="47" t="str">
        <f t="shared" si="15"/>
        <v/>
      </c>
      <c r="R49" s="47" t="str">
        <f t="shared" si="16"/>
        <v/>
      </c>
      <c r="S49" s="47" t="str">
        <f t="shared" si="17"/>
        <v/>
      </c>
      <c r="T49" s="48"/>
      <c r="U49" s="48"/>
      <c r="V49" s="52"/>
      <c r="W49" s="49" t="str">
        <f t="shared" si="19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20">COUNTIF(H44:H49,"1 facultative")+COUNTIF(H44:H49,"2 match")</f>
        <v>0</v>
      </c>
      <c r="I50" s="54">
        <f t="shared" si="20"/>
        <v>0</v>
      </c>
      <c r="J50" s="54">
        <f t="shared" si="20"/>
        <v>0</v>
      </c>
      <c r="K50" s="54">
        <f t="shared" si="20"/>
        <v>0</v>
      </c>
      <c r="L50" s="54">
        <f t="shared" si="20"/>
        <v>0</v>
      </c>
      <c r="M50" s="54">
        <f t="shared" si="20"/>
        <v>0</v>
      </c>
      <c r="N50" s="54">
        <f t="shared" si="20"/>
        <v>0</v>
      </c>
      <c r="O50" s="54">
        <f t="shared" si="20"/>
        <v>0</v>
      </c>
      <c r="P50" s="54">
        <f t="shared" si="20"/>
        <v>0</v>
      </c>
      <c r="Q50" s="54">
        <f t="shared" si="20"/>
        <v>0</v>
      </c>
      <c r="R50" s="54">
        <f t="shared" si="20"/>
        <v>0</v>
      </c>
      <c r="S50" s="54">
        <f t="shared" si="20"/>
        <v>0</v>
      </c>
      <c r="T50" s="55">
        <f t="shared" ref="T50:U50" si="21">SUM(T44:T49)</f>
        <v>0</v>
      </c>
      <c r="U50" s="55">
        <f t="shared" si="21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22">IF(U51&gt;=300000,"3","")</f>
        <v/>
      </c>
      <c r="M51" s="47" t="str">
        <f t="shared" ref="M51:M55" si="23">IF(U51&gt;=300000,"3","")</f>
        <v/>
      </c>
      <c r="N51" s="46"/>
      <c r="O51" s="46"/>
      <c r="P51" s="46"/>
      <c r="Q51" s="47" t="str">
        <f t="shared" ref="Q51:Q55" si="24">IF(U51&gt;=100000,"3","")</f>
        <v/>
      </c>
      <c r="R51" s="47" t="str">
        <f t="shared" ref="R51:R55" si="25">IF(AND(U51&gt;=1,U51&lt;=99999),"3","")</f>
        <v/>
      </c>
      <c r="S51" s="47" t="str">
        <f t="shared" ref="S51:S55" si="26">IF(AND(U51&gt;=1,U51&lt;=99999),"3","")</f>
        <v/>
      </c>
      <c r="T51" s="48"/>
      <c r="U51" s="49"/>
      <c r="V51" s="52"/>
      <c r="W51" s="49"/>
      <c r="X51" s="49" t="str">
        <f t="shared" ref="X51:X55" si="27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28">IF(AND(U52&gt;=1,U52&lt;=99999),"3",IF(AND(U52&gt;=300000),"3",""))</f>
        <v/>
      </c>
      <c r="I52" s="46" t="str">
        <f t="shared" ref="I52:I55" si="29">IF(AND(U52&gt;=100000,U52&lt;=299999),"3","")</f>
        <v/>
      </c>
      <c r="J52" s="46" t="str">
        <f t="shared" ref="J52:J55" si="30">IF(AND(U52&gt;=100000,U52&lt;=299999),"3","")</f>
        <v/>
      </c>
      <c r="K52" s="47"/>
      <c r="L52" s="47" t="str">
        <f>IF(U52&gt;=300000,"3","")</f>
        <v/>
      </c>
      <c r="M52" s="47" t="str">
        <f t="shared" si="23"/>
        <v/>
      </c>
      <c r="N52" s="46"/>
      <c r="O52" s="46"/>
      <c r="P52" s="46"/>
      <c r="Q52" s="47" t="str">
        <f t="shared" si="24"/>
        <v/>
      </c>
      <c r="R52" s="47" t="str">
        <f t="shared" si="25"/>
        <v/>
      </c>
      <c r="S52" s="47" t="str">
        <f t="shared" si="26"/>
        <v/>
      </c>
      <c r="T52" s="48"/>
      <c r="U52" s="49"/>
      <c r="V52" s="52"/>
      <c r="W52" s="49"/>
      <c r="X52" s="49" t="str">
        <f t="shared" si="27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28"/>
        <v/>
      </c>
      <c r="I53" s="46" t="str">
        <f t="shared" si="29"/>
        <v/>
      </c>
      <c r="J53" s="46" t="str">
        <f t="shared" si="30"/>
        <v/>
      </c>
      <c r="K53" s="47"/>
      <c r="L53" s="47" t="str">
        <f t="shared" si="22"/>
        <v/>
      </c>
      <c r="M53" s="47" t="str">
        <f t="shared" si="23"/>
        <v/>
      </c>
      <c r="N53" s="46"/>
      <c r="O53" s="46"/>
      <c r="P53" s="46"/>
      <c r="Q53" s="47" t="str">
        <f t="shared" si="24"/>
        <v/>
      </c>
      <c r="R53" s="47" t="str">
        <f t="shared" si="25"/>
        <v/>
      </c>
      <c r="S53" s="47" t="str">
        <f t="shared" si="26"/>
        <v/>
      </c>
      <c r="T53" s="48"/>
      <c r="U53" s="49"/>
      <c r="V53" s="52"/>
      <c r="W53" s="49"/>
      <c r="X53" s="49" t="str">
        <f t="shared" si="27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22"/>
        <v/>
      </c>
      <c r="M54" s="47" t="str">
        <f t="shared" si="23"/>
        <v/>
      </c>
      <c r="N54" s="46"/>
      <c r="O54" s="46"/>
      <c r="P54" s="46"/>
      <c r="Q54" s="47" t="str">
        <f t="shared" si="24"/>
        <v/>
      </c>
      <c r="R54" s="47" t="str">
        <f t="shared" si="25"/>
        <v/>
      </c>
      <c r="S54" s="47" t="str">
        <f t="shared" si="26"/>
        <v/>
      </c>
      <c r="T54" s="48"/>
      <c r="U54" s="49"/>
      <c r="V54" s="52"/>
      <c r="W54" s="49"/>
      <c r="X54" s="49" t="str">
        <f t="shared" si="27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28"/>
        <v/>
      </c>
      <c r="I55" s="46" t="str">
        <f t="shared" si="29"/>
        <v/>
      </c>
      <c r="J55" s="46" t="str">
        <f t="shared" si="30"/>
        <v/>
      </c>
      <c r="K55" s="47"/>
      <c r="L55" s="47" t="str">
        <f t="shared" si="22"/>
        <v/>
      </c>
      <c r="M55" s="47" t="str">
        <f t="shared" si="23"/>
        <v/>
      </c>
      <c r="N55" s="46"/>
      <c r="O55" s="46"/>
      <c r="P55" s="46"/>
      <c r="Q55" s="47" t="str">
        <f t="shared" si="24"/>
        <v/>
      </c>
      <c r="R55" s="47" t="str">
        <f t="shared" si="25"/>
        <v/>
      </c>
      <c r="S55" s="47" t="str">
        <f t="shared" si="26"/>
        <v/>
      </c>
      <c r="T55" s="48"/>
      <c r="U55" s="49"/>
      <c r="V55" s="52"/>
      <c r="W55" s="49"/>
      <c r="X55" s="49" t="str">
        <f t="shared" si="27"/>
        <v/>
      </c>
      <c r="Y55" s="63"/>
      <c r="Z55" s="36"/>
    </row>
    <row r="56" spans="2:26" x14ac:dyDescent="0.35">
      <c r="B56" s="34"/>
      <c r="C56" s="35"/>
      <c r="D56" s="207"/>
      <c r="E56" s="207"/>
      <c r="F56" s="208"/>
      <c r="G56" s="209">
        <f>COUNTA(G51:G55)</f>
        <v>0</v>
      </c>
      <c r="H56" s="209">
        <f t="shared" ref="H56:S56" si="31">COUNTIF(H51:H55,"1 facultative")+COUNTIF(H51:H55,"2 match")</f>
        <v>0</v>
      </c>
      <c r="I56" s="209">
        <f t="shared" si="31"/>
        <v>0</v>
      </c>
      <c r="J56" s="209">
        <f t="shared" si="31"/>
        <v>0</v>
      </c>
      <c r="K56" s="209">
        <f t="shared" si="31"/>
        <v>0</v>
      </c>
      <c r="L56" s="209">
        <f t="shared" si="31"/>
        <v>0</v>
      </c>
      <c r="M56" s="209">
        <f t="shared" si="31"/>
        <v>0</v>
      </c>
      <c r="N56" s="209">
        <f t="shared" si="31"/>
        <v>0</v>
      </c>
      <c r="O56" s="209">
        <f t="shared" si="31"/>
        <v>0</v>
      </c>
      <c r="P56" s="209">
        <f t="shared" si="31"/>
        <v>0</v>
      </c>
      <c r="Q56" s="209">
        <f t="shared" si="31"/>
        <v>0</v>
      </c>
      <c r="R56" s="209">
        <f t="shared" si="31"/>
        <v>0</v>
      </c>
      <c r="S56" s="209">
        <f t="shared" si="31"/>
        <v>0</v>
      </c>
      <c r="T56" s="210">
        <f t="shared" ref="T56:U56" si="32">SUM(T51:T55)</f>
        <v>0</v>
      </c>
      <c r="U56" s="210">
        <f t="shared" si="32"/>
        <v>0</v>
      </c>
      <c r="V56" s="207"/>
      <c r="W56" s="207"/>
      <c r="X56" s="210">
        <f>SUM(X51:X55)</f>
        <v>0</v>
      </c>
      <c r="Y56" s="222">
        <f>SUM(Y51:Y55)</f>
        <v>0</v>
      </c>
      <c r="Z56" s="36"/>
    </row>
    <row r="57" spans="2:26" x14ac:dyDescent="0.35">
      <c r="B57" s="34"/>
      <c r="C57" s="35"/>
      <c r="D57" s="223"/>
      <c r="E57" s="223"/>
      <c r="F57" s="223"/>
      <c r="G57" s="223"/>
      <c r="H57" s="224"/>
      <c r="I57" s="224"/>
      <c r="J57" s="223"/>
      <c r="K57" s="223"/>
      <c r="L57" s="224"/>
      <c r="M57" s="224"/>
      <c r="N57" s="32"/>
      <c r="O57" s="223"/>
      <c r="P57" s="224"/>
      <c r="Q57" s="224"/>
      <c r="R57" s="223"/>
      <c r="S57" s="223"/>
      <c r="T57" s="223"/>
      <c r="U57" s="223"/>
      <c r="V57" s="223"/>
      <c r="W57" s="223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211" t="s">
        <v>76</v>
      </c>
      <c r="E58" s="212"/>
      <c r="F58" s="213"/>
      <c r="G58" s="214" t="s">
        <v>77</v>
      </c>
      <c r="H58" s="215">
        <f>SUM(H29+K29+N29+Q29)</f>
        <v>0</v>
      </c>
      <c r="I58" s="216"/>
      <c r="J58" s="217" t="s">
        <v>78</v>
      </c>
      <c r="K58" s="218"/>
      <c r="L58" s="215">
        <f>SUM(H37+K37+N37+Q37)</f>
        <v>0</v>
      </c>
      <c r="M58" s="226"/>
      <c r="N58" s="227"/>
      <c r="O58" s="219" t="s">
        <v>79</v>
      </c>
      <c r="P58" s="219"/>
      <c r="Q58" s="219"/>
      <c r="R58" s="219"/>
      <c r="S58" s="218"/>
      <c r="T58" s="214" t="s">
        <v>77</v>
      </c>
      <c r="U58" s="220">
        <f>SUM(H50+K50+N50+Q50)</f>
        <v>0</v>
      </c>
      <c r="V58" s="221" t="s">
        <v>78</v>
      </c>
      <c r="W58" s="220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20" t="s">
        <v>80</v>
      </c>
      <c r="E59" s="121"/>
      <c r="F59" s="122"/>
      <c r="G59" s="76" t="s">
        <v>77</v>
      </c>
      <c r="H59" s="123">
        <f>SUM(I29+L29+O29+R29)</f>
        <v>0</v>
      </c>
      <c r="I59" s="124"/>
      <c r="J59" s="125" t="s">
        <v>78</v>
      </c>
      <c r="K59" s="126"/>
      <c r="L59" s="123">
        <f>SUM(I37+L37+O37+R37)</f>
        <v>0</v>
      </c>
      <c r="M59" s="124"/>
      <c r="N59" s="78"/>
      <c r="O59" s="127" t="s">
        <v>81</v>
      </c>
      <c r="P59" s="128"/>
      <c r="Q59" s="128"/>
      <c r="R59" s="128"/>
      <c r="S59" s="129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25" t="s">
        <v>82</v>
      </c>
      <c r="E60" s="130"/>
      <c r="F60" s="126"/>
      <c r="G60" s="76" t="s">
        <v>77</v>
      </c>
      <c r="H60" s="123">
        <f>SUM(J29+M29+P29+S29)</f>
        <v>0</v>
      </c>
      <c r="I60" s="124"/>
      <c r="J60" s="125" t="s">
        <v>78</v>
      </c>
      <c r="K60" s="126"/>
      <c r="L60" s="123">
        <f>SUM(J37+M37+P37+S37)</f>
        <v>0</v>
      </c>
      <c r="M60" s="124"/>
      <c r="N60" s="78"/>
      <c r="O60" s="131" t="s">
        <v>83</v>
      </c>
      <c r="P60" s="132"/>
      <c r="Q60" s="132"/>
      <c r="R60" s="132"/>
      <c r="S60" s="133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13" t="s">
        <v>84</v>
      </c>
      <c r="E61" s="114"/>
      <c r="F61" s="115"/>
      <c r="G61" s="80" t="s">
        <v>77</v>
      </c>
      <c r="H61" s="116">
        <f>SUM(H58:I60)</f>
        <v>0</v>
      </c>
      <c r="I61" s="117"/>
      <c r="J61" s="118" t="s">
        <v>78</v>
      </c>
      <c r="K61" s="119"/>
      <c r="L61" s="116">
        <f>SUM(L58:M60)</f>
        <v>0</v>
      </c>
      <c r="M61" s="117"/>
      <c r="N61" s="78"/>
      <c r="O61" s="113" t="s">
        <v>84</v>
      </c>
      <c r="P61" s="114"/>
      <c r="Q61" s="114"/>
      <c r="R61" s="114"/>
      <c r="S61" s="115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1095" operator="containsText" text="x">
      <formula>NOT(ISERROR(SEARCH("x",G37)))</formula>
    </cfRule>
  </conditionalFormatting>
  <conditionalFormatting sqref="G57:H57 J57 G56">
    <cfRule type="containsText" priority="1094" operator="containsText" text="x">
      <formula>NOT(ISERROR(SEARCH("x",G56)))</formula>
    </cfRule>
  </conditionalFormatting>
  <conditionalFormatting sqref="G29:S29">
    <cfRule type="containsText" priority="1087" operator="containsText" text="x">
      <formula>NOT(ISERROR(SEARCH("x",G29)))</formula>
    </cfRule>
  </conditionalFormatting>
  <conditionalFormatting sqref="G50:H50 J50">
    <cfRule type="containsText" priority="1086" operator="containsText" text="x">
      <formula>NOT(ISERROR(SEARCH("x",G50)))</formula>
    </cfRule>
  </conditionalFormatting>
  <conditionalFormatting sqref="X50:Y50">
    <cfRule type="cellIs" dxfId="7140" priority="1084" operator="equal">
      <formula>10000</formula>
    </cfRule>
    <cfRule type="cellIs" dxfId="7139" priority="1085" operator="greaterThan">
      <formula>10000</formula>
    </cfRule>
  </conditionalFormatting>
  <conditionalFormatting sqref="X37">
    <cfRule type="cellIs" dxfId="7138" priority="1078" operator="equal">
      <formula>10000</formula>
    </cfRule>
    <cfRule type="cellIs" dxfId="7137" priority="1079" operator="lessThan">
      <formula>10000</formula>
    </cfRule>
    <cfRule type="cellIs" dxfId="7136" priority="1080" operator="greaterThan">
      <formula>10000</formula>
    </cfRule>
    <cfRule type="cellIs" dxfId="7135" priority="1081" operator="lessThan">
      <formula>25000</formula>
    </cfRule>
    <cfRule type="cellIs" dxfId="7134" priority="1082" operator="greaterThan">
      <formula>25000</formula>
    </cfRule>
    <cfRule type="cellIs" dxfId="7133" priority="1083" operator="greaterThan">
      <formula>25000</formula>
    </cfRule>
  </conditionalFormatting>
  <conditionalFormatting sqref="N56:P56 H9:S15 H27:S28">
    <cfRule type="cellIs" dxfId="7132" priority="1077" operator="equal">
      <formula>1</formula>
    </cfRule>
  </conditionalFormatting>
  <conditionalFormatting sqref="N56:P56 H9:S15 H27:S28">
    <cfRule type="cellIs" dxfId="7131" priority="1076" operator="equal">
      <formula>1</formula>
    </cfRule>
  </conditionalFormatting>
  <conditionalFormatting sqref="H56:J56">
    <cfRule type="cellIs" dxfId="7130" priority="1075" operator="equal">
      <formula>1</formula>
    </cfRule>
  </conditionalFormatting>
  <conditionalFormatting sqref="H56:J56">
    <cfRule type="cellIs" dxfId="7129" priority="1074" operator="equal">
      <formula>1</formula>
    </cfRule>
  </conditionalFormatting>
  <conditionalFormatting sqref="X50:Y50">
    <cfRule type="containsBlanks" dxfId="7128" priority="1072">
      <formula>LEN(TRIM(X50))=0</formula>
    </cfRule>
    <cfRule type="containsText" dxfId="7127" priority="1073" operator="containsText" text="En cours">
      <formula>NOT(ISERROR(SEARCH("En cours",X50)))</formula>
    </cfRule>
  </conditionalFormatting>
  <conditionalFormatting sqref="X56">
    <cfRule type="containsBlanks" dxfId="7126" priority="1070">
      <formula>LEN(TRIM(X56))=0</formula>
    </cfRule>
    <cfRule type="containsText" dxfId="7125" priority="1071" operator="containsText" text="En cours">
      <formula>NOT(ISERROR(SEARCH("En cours",X56)))</formula>
    </cfRule>
  </conditionalFormatting>
  <conditionalFormatting sqref="Y9:Y43 Y56:Y57 D29:X29 D37:X40 D56:X56 D50:Y50 H9:S15 H27:S28 U27:U28 D42:X43 D41:Q41 T41:X41">
    <cfRule type="containsText" dxfId="7124" priority="1068" operator="containsText" text="2 match">
      <formula>NOT(ISERROR(SEARCH("2 match",D9)))</formula>
    </cfRule>
    <cfRule type="containsText" dxfId="7123" priority="1069" operator="containsText" text="1 facultative">
      <formula>NOT(ISERROR(SEARCH("1 facultative",D9)))</formula>
    </cfRule>
  </conditionalFormatting>
  <conditionalFormatting sqref="X56">
    <cfRule type="cellIs" dxfId="7122" priority="1064" operator="equal">
      <formula>10000</formula>
    </cfRule>
    <cfRule type="cellIs" dxfId="7121" priority="1065" operator="lessThan">
      <formula>10000</formula>
    </cfRule>
    <cfRule type="cellIs" dxfId="7120" priority="1066" operator="greaterThan">
      <formula>10000</formula>
    </cfRule>
    <cfRule type="cellIs" dxfId="7119" priority="1067" operator="lessThan">
      <formula>25000</formula>
    </cfRule>
  </conditionalFormatting>
  <conditionalFormatting sqref="N32:P36">
    <cfRule type="cellIs" dxfId="7118" priority="1060" operator="equal">
      <formula>1</formula>
    </cfRule>
  </conditionalFormatting>
  <conditionalFormatting sqref="N32:P36">
    <cfRule type="cellIs" dxfId="7117" priority="1059" operator="equal">
      <formula>1</formula>
    </cfRule>
  </conditionalFormatting>
  <conditionalFormatting sqref="N32:P36 H9:S15 H27:S28">
    <cfRule type="containsText" dxfId="7116" priority="1058" operator="containsText" text="3">
      <formula>NOT(ISERROR(SEARCH("3",H9)))</formula>
    </cfRule>
  </conditionalFormatting>
  <conditionalFormatting sqref="D32:G36 N32:P36 T32:T36 V32:V36">
    <cfRule type="containsText" dxfId="7115" priority="1056" operator="containsText" text="2 match">
      <formula>NOT(ISERROR(SEARCH("2 match",D32)))</formula>
    </cfRule>
    <cfRule type="containsText" dxfId="7114" priority="1057" operator="containsText" text="1 facultative">
      <formula>NOT(ISERROR(SEARCH("1 facultative",D32)))</formula>
    </cfRule>
  </conditionalFormatting>
  <conditionalFormatting sqref="N32:P36">
    <cfRule type="cellIs" dxfId="7113" priority="1053" operator="equal">
      <formula>1</formula>
    </cfRule>
  </conditionalFormatting>
  <conditionalFormatting sqref="N32:P36">
    <cfRule type="cellIs" dxfId="7112" priority="1055" operator="equal">
      <formula>1</formula>
    </cfRule>
  </conditionalFormatting>
  <conditionalFormatting sqref="N32:P36">
    <cfRule type="cellIs" dxfId="7111" priority="1054" operator="equal">
      <formula>1</formula>
    </cfRule>
  </conditionalFormatting>
  <conditionalFormatting sqref="N32:P36">
    <cfRule type="cellIs" dxfId="7110" priority="1052" operator="equal">
      <formula>1</formula>
    </cfRule>
  </conditionalFormatting>
  <conditionalFormatting sqref="N32:P36">
    <cfRule type="containsText" dxfId="7109" priority="1051" operator="containsText" text="3">
      <formula>NOT(ISERROR(SEARCH("3",N32)))</formula>
    </cfRule>
  </conditionalFormatting>
  <conditionalFormatting sqref="K32:K36">
    <cfRule type="cellIs" dxfId="7108" priority="1050" operator="equal">
      <formula>1</formula>
    </cfRule>
  </conditionalFormatting>
  <conditionalFormatting sqref="K32:K36">
    <cfRule type="cellIs" dxfId="7107" priority="1049" operator="equal">
      <formula>1</formula>
    </cfRule>
  </conditionalFormatting>
  <conditionalFormatting sqref="K32:K36">
    <cfRule type="containsText" dxfId="7106" priority="1048" operator="containsText" text="3">
      <formula>NOT(ISERROR(SEARCH("3",K32)))</formula>
    </cfRule>
  </conditionalFormatting>
  <conditionalFormatting sqref="K32:K36">
    <cfRule type="containsText" dxfId="7105" priority="1046" operator="containsText" text="2 match">
      <formula>NOT(ISERROR(SEARCH("2 match",K32)))</formula>
    </cfRule>
    <cfRule type="containsText" dxfId="7104" priority="1047" operator="containsText" text="1 facultative">
      <formula>NOT(ISERROR(SEARCH("1 facultative",K32)))</formula>
    </cfRule>
  </conditionalFormatting>
  <conditionalFormatting sqref="K32:K36">
    <cfRule type="cellIs" dxfId="7103" priority="1045" operator="equal">
      <formula>1</formula>
    </cfRule>
  </conditionalFormatting>
  <conditionalFormatting sqref="K32:K36">
    <cfRule type="cellIs" dxfId="7102" priority="1044" operator="equal">
      <formula>1</formula>
    </cfRule>
  </conditionalFormatting>
  <conditionalFormatting sqref="K32:K36">
    <cfRule type="cellIs" dxfId="7101" priority="1043" operator="equal">
      <formula>1</formula>
    </cfRule>
  </conditionalFormatting>
  <conditionalFormatting sqref="K32:K36">
    <cfRule type="cellIs" dxfId="7100" priority="1042" operator="equal">
      <formula>1</formula>
    </cfRule>
  </conditionalFormatting>
  <conditionalFormatting sqref="K32:K36">
    <cfRule type="containsText" dxfId="7099" priority="1041" operator="containsText" text="3">
      <formula>NOT(ISERROR(SEARCH("3",K32)))</formula>
    </cfRule>
  </conditionalFormatting>
  <conditionalFormatting sqref="Y44:Y49">
    <cfRule type="containsText" dxfId="7098" priority="1039" operator="containsText" text="non">
      <formula>NOT(ISERROR(SEARCH("non",Y44)))</formula>
    </cfRule>
    <cfRule type="containsText" dxfId="7097" priority="1040" operator="containsText" text="oui">
      <formula>NOT(ISERROR(SEARCH("oui",Y44)))</formula>
    </cfRule>
  </conditionalFormatting>
  <conditionalFormatting sqref="N44:P44">
    <cfRule type="cellIs" dxfId="7096" priority="1036" operator="equal">
      <formula>1</formula>
    </cfRule>
  </conditionalFormatting>
  <conditionalFormatting sqref="N44:P44">
    <cfRule type="cellIs" dxfId="7095" priority="1035" operator="equal">
      <formula>1</formula>
    </cfRule>
  </conditionalFormatting>
  <conditionalFormatting sqref="N45:P49">
    <cfRule type="cellIs" dxfId="7094" priority="1038" operator="equal">
      <formula>1</formula>
    </cfRule>
  </conditionalFormatting>
  <conditionalFormatting sqref="N45:P49">
    <cfRule type="cellIs" dxfId="7093" priority="1037" operator="equal">
      <formula>1</formula>
    </cfRule>
  </conditionalFormatting>
  <conditionalFormatting sqref="N44:P49">
    <cfRule type="containsText" dxfId="7092" priority="1034" operator="containsText" text="3">
      <formula>NOT(ISERROR(SEARCH("3",N44)))</formula>
    </cfRule>
  </conditionalFormatting>
  <conditionalFormatting sqref="D44:G49 N44:P49 Y44:Y49 T44:V49">
    <cfRule type="containsText" dxfId="7091" priority="1032" operator="containsText" text="2 match">
      <formula>NOT(ISERROR(SEARCH("2 match",D44)))</formula>
    </cfRule>
    <cfRule type="containsText" dxfId="7090" priority="1033" operator="containsText" text="1 facultative">
      <formula>NOT(ISERROR(SEARCH("1 facultative",D44)))</formula>
    </cfRule>
  </conditionalFormatting>
  <conditionalFormatting sqref="N44:P44">
    <cfRule type="cellIs" dxfId="7089" priority="1029" operator="equal">
      <formula>1</formula>
    </cfRule>
  </conditionalFormatting>
  <conditionalFormatting sqref="N44:P44">
    <cfRule type="cellIs" dxfId="7088" priority="1028" operator="equal">
      <formula>1</formula>
    </cfRule>
  </conditionalFormatting>
  <conditionalFormatting sqref="N45:P49">
    <cfRule type="cellIs" dxfId="7087" priority="1031" operator="equal">
      <formula>1</formula>
    </cfRule>
  </conditionalFormatting>
  <conditionalFormatting sqref="N45:P49">
    <cfRule type="cellIs" dxfId="7086" priority="1030" operator="equal">
      <formula>1</formula>
    </cfRule>
  </conditionalFormatting>
  <conditionalFormatting sqref="N44:P49">
    <cfRule type="containsText" dxfId="7085" priority="1027" operator="containsText" text="3">
      <formula>NOT(ISERROR(SEARCH("3",N44)))</formula>
    </cfRule>
  </conditionalFormatting>
  <conditionalFormatting sqref="N44:P49">
    <cfRule type="cellIs" dxfId="7084" priority="1024" operator="equal">
      <formula>1</formula>
    </cfRule>
  </conditionalFormatting>
  <conditionalFormatting sqref="N44:P44">
    <cfRule type="cellIs" dxfId="7083" priority="1022" operator="equal">
      <formula>1</formula>
    </cfRule>
  </conditionalFormatting>
  <conditionalFormatting sqref="N44:P44">
    <cfRule type="cellIs" dxfId="7082" priority="1021" operator="equal">
      <formula>1</formula>
    </cfRule>
  </conditionalFormatting>
  <conditionalFormatting sqref="N45:P49">
    <cfRule type="cellIs" dxfId="7081" priority="1026" operator="equal">
      <formula>1</formula>
    </cfRule>
  </conditionalFormatting>
  <conditionalFormatting sqref="N45:P49">
    <cfRule type="cellIs" dxfId="7080" priority="1025" operator="equal">
      <formula>1</formula>
    </cfRule>
  </conditionalFormatting>
  <conditionalFormatting sqref="N44:P49">
    <cfRule type="cellIs" dxfId="7079" priority="1023" operator="equal">
      <formula>1</formula>
    </cfRule>
  </conditionalFormatting>
  <conditionalFormatting sqref="N44:P49">
    <cfRule type="containsText" dxfId="7078" priority="1020" operator="containsText" text="3">
      <formula>NOT(ISERROR(SEARCH("3",N44)))</formula>
    </cfRule>
  </conditionalFormatting>
  <conditionalFormatting sqref="Y51:Y55">
    <cfRule type="containsText" dxfId="7077" priority="1018" operator="containsText" text="non">
      <formula>NOT(ISERROR(SEARCH("non",Y51)))</formula>
    </cfRule>
    <cfRule type="containsText" dxfId="7076" priority="1019" operator="containsText" text="oui">
      <formula>NOT(ISERROR(SEARCH("oui",Y51)))</formula>
    </cfRule>
  </conditionalFormatting>
  <conditionalFormatting sqref="I51:J55">
    <cfRule type="cellIs" dxfId="7075" priority="1017" operator="equal">
      <formula>1</formula>
    </cfRule>
  </conditionalFormatting>
  <conditionalFormatting sqref="N51:P55">
    <cfRule type="cellIs" dxfId="7074" priority="1016" operator="equal">
      <formula>1</formula>
    </cfRule>
  </conditionalFormatting>
  <conditionalFormatting sqref="I51:J55 N51:P55">
    <cfRule type="cellIs" dxfId="7073" priority="1015" operator="equal">
      <formula>1</formula>
    </cfRule>
  </conditionalFormatting>
  <conditionalFormatting sqref="H51:J55">
    <cfRule type="cellIs" dxfId="7072" priority="1014" operator="equal">
      <formula>1</formula>
    </cfRule>
  </conditionalFormatting>
  <conditionalFormatting sqref="H51:J55">
    <cfRule type="cellIs" dxfId="7071" priority="1013" operator="equal">
      <formula>1</formula>
    </cfRule>
  </conditionalFormatting>
  <conditionalFormatting sqref="H51:J55 N51:P55">
    <cfRule type="containsText" dxfId="7070" priority="1012" operator="containsText" text="3">
      <formula>NOT(ISERROR(SEARCH("3",H51)))</formula>
    </cfRule>
  </conditionalFormatting>
  <conditionalFormatting sqref="D51:J55 N51:P55 Y51:Y55 T51:V55">
    <cfRule type="containsText" dxfId="7069" priority="1010" operator="containsText" text="2 match">
      <formula>NOT(ISERROR(SEARCH("2 match",D51)))</formula>
    </cfRule>
    <cfRule type="containsText" dxfId="7068" priority="1011" operator="containsText" text="1 facultative">
      <formula>NOT(ISERROR(SEARCH("1 facultative",D51)))</formula>
    </cfRule>
  </conditionalFormatting>
  <conditionalFormatting sqref="I51:J55">
    <cfRule type="cellIs" dxfId="7067" priority="1009" operator="equal">
      <formula>1</formula>
    </cfRule>
  </conditionalFormatting>
  <conditionalFormatting sqref="I51:J55">
    <cfRule type="cellIs" dxfId="7066" priority="1008" operator="equal">
      <formula>1</formula>
    </cfRule>
  </conditionalFormatting>
  <conditionalFormatting sqref="H51:J55">
    <cfRule type="cellIs" dxfId="7065" priority="1007" operator="equal">
      <formula>1</formula>
    </cfRule>
  </conditionalFormatting>
  <conditionalFormatting sqref="H51:J55">
    <cfRule type="cellIs" dxfId="7064" priority="1006" operator="equal">
      <formula>1</formula>
    </cfRule>
  </conditionalFormatting>
  <conditionalFormatting sqref="H51:J55">
    <cfRule type="containsText" dxfId="7063" priority="1005" operator="containsText" text="3">
      <formula>NOT(ISERROR(SEARCH("3",H51)))</formula>
    </cfRule>
  </conditionalFormatting>
  <conditionalFormatting sqref="I51:J55">
    <cfRule type="cellIs" dxfId="7062" priority="1004" operator="equal">
      <formula>1</formula>
    </cfRule>
  </conditionalFormatting>
  <conditionalFormatting sqref="I51:J55">
    <cfRule type="cellIs" dxfId="7061" priority="1003" operator="equal">
      <formula>1</formula>
    </cfRule>
  </conditionalFormatting>
  <conditionalFormatting sqref="H51:J55">
    <cfRule type="cellIs" dxfId="7060" priority="1002" operator="equal">
      <formula>1</formula>
    </cfRule>
  </conditionalFormatting>
  <conditionalFormatting sqref="H51:J55">
    <cfRule type="cellIs" dxfId="7059" priority="1001" operator="equal">
      <formula>1</formula>
    </cfRule>
  </conditionalFormatting>
  <conditionalFormatting sqref="H51:J55">
    <cfRule type="containsText" dxfId="7058" priority="1000" operator="containsText" text="3">
      <formula>NOT(ISERROR(SEARCH("3",H51)))</formula>
    </cfRule>
  </conditionalFormatting>
  <conditionalFormatting sqref="I51:J55">
    <cfRule type="cellIs" dxfId="7057" priority="999" operator="equal">
      <formula>1</formula>
    </cfRule>
  </conditionalFormatting>
  <conditionalFormatting sqref="I51:J55">
    <cfRule type="cellIs" dxfId="7056" priority="998" operator="equal">
      <formula>1</formula>
    </cfRule>
  </conditionalFormatting>
  <conditionalFormatting sqref="H51:J55">
    <cfRule type="cellIs" dxfId="7055" priority="997" operator="equal">
      <formula>1</formula>
    </cfRule>
  </conditionalFormatting>
  <conditionalFormatting sqref="H51:J55">
    <cfRule type="cellIs" dxfId="7054" priority="996" operator="equal">
      <formula>1</formula>
    </cfRule>
  </conditionalFormatting>
  <conditionalFormatting sqref="H51:J55">
    <cfRule type="containsText" dxfId="7053" priority="995" operator="containsText" text="3">
      <formula>NOT(ISERROR(SEARCH("3",H51)))</formula>
    </cfRule>
  </conditionalFormatting>
  <conditionalFormatting sqref="I51:J55">
    <cfRule type="cellIs" dxfId="7052" priority="994" operator="equal">
      <formula>1</formula>
    </cfRule>
  </conditionalFormatting>
  <conditionalFormatting sqref="I51:J55">
    <cfRule type="cellIs" dxfId="7051" priority="993" operator="equal">
      <formula>1</formula>
    </cfRule>
  </conditionalFormatting>
  <conditionalFormatting sqref="H51:J55">
    <cfRule type="cellIs" dxfId="7050" priority="992" operator="equal">
      <formula>1</formula>
    </cfRule>
  </conditionalFormatting>
  <conditionalFormatting sqref="H51:J55">
    <cfRule type="cellIs" dxfId="7049" priority="991" operator="equal">
      <formula>1</formula>
    </cfRule>
  </conditionalFormatting>
  <conditionalFormatting sqref="H51:J55">
    <cfRule type="containsText" dxfId="7048" priority="990" operator="containsText" text="3">
      <formula>NOT(ISERROR(SEARCH("3",H51)))</formula>
    </cfRule>
  </conditionalFormatting>
  <conditionalFormatting sqref="I51:J55">
    <cfRule type="cellIs" dxfId="7047" priority="989" operator="equal">
      <formula>1</formula>
    </cfRule>
  </conditionalFormatting>
  <conditionalFormatting sqref="I51:J55">
    <cfRule type="cellIs" dxfId="7046" priority="988" operator="equal">
      <formula>1</formula>
    </cfRule>
  </conditionalFormatting>
  <conditionalFormatting sqref="H51:J55">
    <cfRule type="cellIs" dxfId="7045" priority="987" operator="equal">
      <formula>1</formula>
    </cfRule>
  </conditionalFormatting>
  <conditionalFormatting sqref="H51:J55">
    <cfRule type="cellIs" dxfId="7044" priority="986" operator="equal">
      <formula>1</formula>
    </cfRule>
  </conditionalFormatting>
  <conditionalFormatting sqref="H51:J55">
    <cfRule type="containsText" dxfId="7043" priority="985" operator="containsText" text="3">
      <formula>NOT(ISERROR(SEARCH("3",H51)))</formula>
    </cfRule>
  </conditionalFormatting>
  <conditionalFormatting sqref="I51:J55">
    <cfRule type="cellIs" dxfId="7042" priority="984" operator="equal">
      <formula>1</formula>
    </cfRule>
  </conditionalFormatting>
  <conditionalFormatting sqref="I51:J55">
    <cfRule type="cellIs" dxfId="7041" priority="983" operator="equal">
      <formula>1</formula>
    </cfRule>
  </conditionalFormatting>
  <conditionalFormatting sqref="H51:J55">
    <cfRule type="cellIs" dxfId="7040" priority="982" operator="equal">
      <formula>1</formula>
    </cfRule>
  </conditionalFormatting>
  <conditionalFormatting sqref="H51:J55">
    <cfRule type="cellIs" dxfId="7039" priority="981" operator="equal">
      <formula>1</formula>
    </cfRule>
  </conditionalFormatting>
  <conditionalFormatting sqref="H51:J55">
    <cfRule type="containsText" dxfId="7038" priority="980" operator="containsText" text="3">
      <formula>NOT(ISERROR(SEARCH("3",H51)))</formula>
    </cfRule>
  </conditionalFormatting>
  <conditionalFormatting sqref="I51:J55">
    <cfRule type="cellIs" dxfId="7037" priority="979" operator="equal">
      <formula>1</formula>
    </cfRule>
  </conditionalFormatting>
  <conditionalFormatting sqref="I51:J55">
    <cfRule type="cellIs" dxfId="7036" priority="978" operator="equal">
      <formula>1</formula>
    </cfRule>
  </conditionalFormatting>
  <conditionalFormatting sqref="H51:J55">
    <cfRule type="cellIs" dxfId="7035" priority="977" operator="equal">
      <formula>1</formula>
    </cfRule>
  </conditionalFormatting>
  <conditionalFormatting sqref="H51:J55">
    <cfRule type="cellIs" dxfId="7034" priority="976" operator="equal">
      <formula>1</formula>
    </cfRule>
  </conditionalFormatting>
  <conditionalFormatting sqref="H51:J55">
    <cfRule type="containsText" dxfId="7033" priority="975" operator="containsText" text="3">
      <formula>NOT(ISERROR(SEARCH("3",H51)))</formula>
    </cfRule>
  </conditionalFormatting>
  <conditionalFormatting sqref="I51:J55">
    <cfRule type="cellIs" dxfId="7032" priority="974" operator="equal">
      <formula>1</formula>
    </cfRule>
  </conditionalFormatting>
  <conditionalFormatting sqref="I51:J55">
    <cfRule type="cellIs" dxfId="7031" priority="973" operator="equal">
      <formula>1</formula>
    </cfRule>
  </conditionalFormatting>
  <conditionalFormatting sqref="H51:J55">
    <cfRule type="cellIs" dxfId="7030" priority="972" operator="equal">
      <formula>1</formula>
    </cfRule>
  </conditionalFormatting>
  <conditionalFormatting sqref="H51:J55">
    <cfRule type="cellIs" dxfId="7029" priority="971" operator="equal">
      <formula>1</formula>
    </cfRule>
  </conditionalFormatting>
  <conditionalFormatting sqref="H51:J55">
    <cfRule type="containsText" dxfId="7028" priority="970" operator="containsText" text="3">
      <formula>NOT(ISERROR(SEARCH("3",H51)))</formula>
    </cfRule>
  </conditionalFormatting>
  <conditionalFormatting sqref="I51:J55">
    <cfRule type="cellIs" dxfId="7027" priority="969" operator="equal">
      <formula>1</formula>
    </cfRule>
  </conditionalFormatting>
  <conditionalFormatting sqref="I51:J55">
    <cfRule type="cellIs" dxfId="7026" priority="968" operator="equal">
      <formula>1</formula>
    </cfRule>
  </conditionalFormatting>
  <conditionalFormatting sqref="H51:J55">
    <cfRule type="cellIs" dxfId="7025" priority="967" operator="equal">
      <formula>1</formula>
    </cfRule>
  </conditionalFormatting>
  <conditionalFormatting sqref="H51:J55">
    <cfRule type="cellIs" dxfId="7024" priority="966" operator="equal">
      <formula>1</formula>
    </cfRule>
  </conditionalFormatting>
  <conditionalFormatting sqref="H51:J55">
    <cfRule type="containsText" dxfId="7023" priority="965" operator="containsText" text="3">
      <formula>NOT(ISERROR(SEARCH("3",H51)))</formula>
    </cfRule>
  </conditionalFormatting>
  <conditionalFormatting sqref="N51:P55">
    <cfRule type="cellIs" dxfId="7022" priority="964" operator="equal">
      <formula>1</formula>
    </cfRule>
  </conditionalFormatting>
  <conditionalFormatting sqref="N51:P55">
    <cfRule type="cellIs" dxfId="7021" priority="963" operator="equal">
      <formula>1</formula>
    </cfRule>
  </conditionalFormatting>
  <conditionalFormatting sqref="N51:P55">
    <cfRule type="containsText" dxfId="7020" priority="962" operator="containsText" text="3">
      <formula>NOT(ISERROR(SEARCH("3",N51)))</formula>
    </cfRule>
  </conditionalFormatting>
  <conditionalFormatting sqref="N51:P55">
    <cfRule type="cellIs" dxfId="7019" priority="961" operator="equal">
      <formula>1</formula>
    </cfRule>
  </conditionalFormatting>
  <conditionalFormatting sqref="N51:P55">
    <cfRule type="cellIs" dxfId="7018" priority="960" operator="equal">
      <formula>1</formula>
    </cfRule>
  </conditionalFormatting>
  <conditionalFormatting sqref="N51:P55">
    <cfRule type="containsText" dxfId="7017" priority="959" operator="containsText" text="3">
      <formula>NOT(ISERROR(SEARCH("3",N51)))</formula>
    </cfRule>
  </conditionalFormatting>
  <conditionalFormatting sqref="N51:P55">
    <cfRule type="cellIs" dxfId="7016" priority="956" operator="equal">
      <formula>1</formula>
    </cfRule>
  </conditionalFormatting>
  <conditionalFormatting sqref="N51:P55">
    <cfRule type="cellIs" dxfId="7015" priority="958" operator="equal">
      <formula>1</formula>
    </cfRule>
  </conditionalFormatting>
  <conditionalFormatting sqref="N51:P55">
    <cfRule type="cellIs" dxfId="7014" priority="957" operator="equal">
      <formula>1</formula>
    </cfRule>
  </conditionalFormatting>
  <conditionalFormatting sqref="N51:P55">
    <cfRule type="cellIs" dxfId="7013" priority="955" operator="equal">
      <formula>1</formula>
    </cfRule>
  </conditionalFormatting>
  <conditionalFormatting sqref="N51:P55">
    <cfRule type="containsText" dxfId="7012" priority="954" operator="containsText" text="3">
      <formula>NOT(ISERROR(SEARCH("3",N51)))</formula>
    </cfRule>
  </conditionalFormatting>
  <conditionalFormatting sqref="Q32:S36">
    <cfRule type="cellIs" dxfId="7011" priority="953" operator="equal">
      <formula>1</formula>
    </cfRule>
  </conditionalFormatting>
  <conditionalFormatting sqref="Q32:S36">
    <cfRule type="cellIs" dxfId="7010" priority="950" operator="equal">
      <formula>1</formula>
    </cfRule>
  </conditionalFormatting>
  <conditionalFormatting sqref="Q32">
    <cfRule type="cellIs" dxfId="7009" priority="948" operator="equal">
      <formula>1</formula>
    </cfRule>
  </conditionalFormatting>
  <conditionalFormatting sqref="Q33:Q36">
    <cfRule type="cellIs" dxfId="7008" priority="952" operator="equal">
      <formula>1</formula>
    </cfRule>
  </conditionalFormatting>
  <conditionalFormatting sqref="Q33:Q36">
    <cfRule type="cellIs" dxfId="7007" priority="951" operator="equal">
      <formula>1</formula>
    </cfRule>
  </conditionalFormatting>
  <conditionalFormatting sqref="Q32:S36">
    <cfRule type="cellIs" dxfId="7006" priority="949" operator="equal">
      <formula>1</formula>
    </cfRule>
  </conditionalFormatting>
  <conditionalFormatting sqref="Q32">
    <cfRule type="cellIs" dxfId="7005" priority="947" operator="equal">
      <formula>1</formula>
    </cfRule>
  </conditionalFormatting>
  <conditionalFormatting sqref="Q32:S36">
    <cfRule type="containsText" dxfId="7004" priority="946" operator="containsText" text="3">
      <formula>NOT(ISERROR(SEARCH("3",Q32)))</formula>
    </cfRule>
  </conditionalFormatting>
  <conditionalFormatting sqref="Q32:S36">
    <cfRule type="containsText" dxfId="7003" priority="944" operator="containsText" text="2 match">
      <formula>NOT(ISERROR(SEARCH("2 match",Q32)))</formula>
    </cfRule>
    <cfRule type="containsText" dxfId="7002" priority="945" operator="containsText" text="1 facultative">
      <formula>NOT(ISERROR(SEARCH("1 facultative",Q32)))</formula>
    </cfRule>
  </conditionalFormatting>
  <conditionalFormatting sqref="Q44:S49">
    <cfRule type="cellIs" dxfId="7001" priority="943" operator="equal">
      <formula>1</formula>
    </cfRule>
  </conditionalFormatting>
  <conditionalFormatting sqref="Q44:S49">
    <cfRule type="cellIs" dxfId="7000" priority="940" operator="equal">
      <formula>1</formula>
    </cfRule>
  </conditionalFormatting>
  <conditionalFormatting sqref="Q44:Q45">
    <cfRule type="cellIs" dxfId="6999" priority="938" operator="equal">
      <formula>1</formula>
    </cfRule>
  </conditionalFormatting>
  <conditionalFormatting sqref="Q46:Q49">
    <cfRule type="cellIs" dxfId="6998" priority="942" operator="equal">
      <formula>1</formula>
    </cfRule>
  </conditionalFormatting>
  <conditionalFormatting sqref="Q46:Q49">
    <cfRule type="cellIs" dxfId="6997" priority="941" operator="equal">
      <formula>1</formula>
    </cfRule>
  </conditionalFormatting>
  <conditionalFormatting sqref="Q44:S49">
    <cfRule type="cellIs" dxfId="6996" priority="939" operator="equal">
      <formula>1</formula>
    </cfRule>
  </conditionalFormatting>
  <conditionalFormatting sqref="Q44:Q45">
    <cfRule type="cellIs" dxfId="6995" priority="937" operator="equal">
      <formula>1</formula>
    </cfRule>
  </conditionalFormatting>
  <conditionalFormatting sqref="Q44:S49">
    <cfRule type="containsText" dxfId="6994" priority="936" operator="containsText" text="3">
      <formula>NOT(ISERROR(SEARCH("3",Q44)))</formula>
    </cfRule>
  </conditionalFormatting>
  <conditionalFormatting sqref="Q44:S49">
    <cfRule type="containsText" dxfId="6993" priority="934" operator="containsText" text="2 match">
      <formula>NOT(ISERROR(SEARCH("2 match",Q44)))</formula>
    </cfRule>
    <cfRule type="containsText" dxfId="6992" priority="935" operator="containsText" text="1 facultative">
      <formula>NOT(ISERROR(SEARCH("1 facultative",Q44)))</formula>
    </cfRule>
  </conditionalFormatting>
  <conditionalFormatting sqref="Q51:S55">
    <cfRule type="cellIs" dxfId="6991" priority="933" operator="equal">
      <formula>1</formula>
    </cfRule>
  </conditionalFormatting>
  <conditionalFormatting sqref="Q51:S55">
    <cfRule type="cellIs" dxfId="6990" priority="930" operator="equal">
      <formula>1</formula>
    </cfRule>
  </conditionalFormatting>
  <conditionalFormatting sqref="Q51">
    <cfRule type="cellIs" dxfId="6989" priority="928" operator="equal">
      <formula>1</formula>
    </cfRule>
  </conditionalFormatting>
  <conditionalFormatting sqref="Q52:Q55">
    <cfRule type="cellIs" dxfId="6988" priority="932" operator="equal">
      <formula>1</formula>
    </cfRule>
  </conditionalFormatting>
  <conditionalFormatting sqref="Q52:Q55">
    <cfRule type="cellIs" dxfId="6987" priority="931" operator="equal">
      <formula>1</formula>
    </cfRule>
  </conditionalFormatting>
  <conditionalFormatting sqref="Q51:S55">
    <cfRule type="cellIs" dxfId="6986" priority="929" operator="equal">
      <formula>1</formula>
    </cfRule>
  </conditionalFormatting>
  <conditionalFormatting sqref="Q51">
    <cfRule type="cellIs" dxfId="6985" priority="927" operator="equal">
      <formula>1</formula>
    </cfRule>
  </conditionalFormatting>
  <conditionalFormatting sqref="Q51:S55">
    <cfRule type="containsText" dxfId="6984" priority="926" operator="containsText" text="3">
      <formula>NOT(ISERROR(SEARCH("3",Q51)))</formula>
    </cfRule>
  </conditionalFormatting>
  <conditionalFormatting sqref="Q51:S55">
    <cfRule type="containsText" dxfId="6983" priority="924" operator="containsText" text="2 match">
      <formula>NOT(ISERROR(SEARCH("2 match",Q51)))</formula>
    </cfRule>
    <cfRule type="containsText" dxfId="6982" priority="925" operator="containsText" text="1 facultative">
      <formula>NOT(ISERROR(SEARCH("1 facultative",Q51)))</formula>
    </cfRule>
  </conditionalFormatting>
  <conditionalFormatting sqref="L32:M35">
    <cfRule type="cellIs" dxfId="6981" priority="789" operator="equal">
      <formula>1</formula>
    </cfRule>
  </conditionalFormatting>
  <conditionalFormatting sqref="L32:M35">
    <cfRule type="cellIs" dxfId="6980" priority="783" operator="equal">
      <formula>1</formula>
    </cfRule>
  </conditionalFormatting>
  <conditionalFormatting sqref="L32:M36">
    <cfRule type="cellIs" dxfId="6979" priority="788" operator="equal">
      <formula>1</formula>
    </cfRule>
  </conditionalFormatting>
  <conditionalFormatting sqref="L32:M36">
    <cfRule type="cellIs" dxfId="6978" priority="786" operator="equal">
      <formula>1</formula>
    </cfRule>
  </conditionalFormatting>
  <conditionalFormatting sqref="L32:M36">
    <cfRule type="cellIs" dxfId="6977" priority="785" operator="equal">
      <formula>1</formula>
    </cfRule>
  </conditionalFormatting>
  <conditionalFormatting sqref="L32:M36">
    <cfRule type="cellIs" dxfId="6976" priority="923" operator="equal">
      <formula>1</formula>
    </cfRule>
  </conditionalFormatting>
  <conditionalFormatting sqref="L32:M36">
    <cfRule type="cellIs" dxfId="6975" priority="922" operator="equal">
      <formula>1</formula>
    </cfRule>
  </conditionalFormatting>
  <conditionalFormatting sqref="L32:M36">
    <cfRule type="cellIs" dxfId="6974" priority="921" operator="equal">
      <formula>1</formula>
    </cfRule>
  </conditionalFormatting>
  <conditionalFormatting sqref="L32:M36">
    <cfRule type="cellIs" dxfId="6973" priority="920" operator="equal">
      <formula>1</formula>
    </cfRule>
  </conditionalFormatting>
  <conditionalFormatting sqref="L32:M36">
    <cfRule type="cellIs" dxfId="6972" priority="919" operator="equal">
      <formula>1</formula>
    </cfRule>
  </conditionalFormatting>
  <conditionalFormatting sqref="L32:M36">
    <cfRule type="cellIs" dxfId="6971" priority="918" operator="equal">
      <formula>1</formula>
    </cfRule>
  </conditionalFormatting>
  <conditionalFormatting sqref="L32:M36">
    <cfRule type="containsText" dxfId="6970" priority="917" operator="containsText" text="3">
      <formula>NOT(ISERROR(SEARCH("3",L32)))</formula>
    </cfRule>
  </conditionalFormatting>
  <conditionalFormatting sqref="L32:M36">
    <cfRule type="containsText" dxfId="6969" priority="915" operator="containsText" text="2 match">
      <formula>NOT(ISERROR(SEARCH("2 match",L32)))</formula>
    </cfRule>
    <cfRule type="containsText" dxfId="6968" priority="916" operator="containsText" text="1 facultative">
      <formula>NOT(ISERROR(SEARCH("1 facultative",L32)))</formula>
    </cfRule>
  </conditionalFormatting>
  <conditionalFormatting sqref="L32:M36">
    <cfRule type="cellIs" dxfId="6967" priority="914" operator="equal">
      <formula>1</formula>
    </cfRule>
  </conditionalFormatting>
  <conditionalFormatting sqref="L32:M36">
    <cfRule type="cellIs" dxfId="6966" priority="913" operator="equal">
      <formula>1</formula>
    </cfRule>
  </conditionalFormatting>
  <conditionalFormatting sqref="L32:M36">
    <cfRule type="cellIs" dxfId="6965" priority="912" operator="equal">
      <formula>1</formula>
    </cfRule>
  </conditionalFormatting>
  <conditionalFormatting sqref="L32:M36">
    <cfRule type="cellIs" dxfId="6964" priority="911" operator="equal">
      <formula>1</formula>
    </cfRule>
  </conditionalFormatting>
  <conditionalFormatting sqref="L32:M36">
    <cfRule type="cellIs" dxfId="6963" priority="910" operator="equal">
      <formula>1</formula>
    </cfRule>
  </conditionalFormatting>
  <conditionalFormatting sqref="L32:M36">
    <cfRule type="cellIs" dxfId="6962" priority="909" operator="equal">
      <formula>1</formula>
    </cfRule>
  </conditionalFormatting>
  <conditionalFormatting sqref="L32:M36">
    <cfRule type="containsText" dxfId="6961" priority="908" operator="containsText" text="3">
      <formula>NOT(ISERROR(SEARCH("3",L32)))</formula>
    </cfRule>
  </conditionalFormatting>
  <conditionalFormatting sqref="X32:X36 X9:X15 X27:X28">
    <cfRule type="cellIs" dxfId="6960" priority="905" operator="between">
      <formula>1</formula>
      <formula>10000000000</formula>
    </cfRule>
    <cfRule type="containsBlanks" dxfId="6959" priority="906">
      <formula>LEN(TRIM(X9))=0</formula>
    </cfRule>
    <cfRule type="cellIs" dxfId="6958" priority="907" operator="between">
      <formula>0</formula>
      <formula>0</formula>
    </cfRule>
  </conditionalFormatting>
  <conditionalFormatting sqref="K44:K49">
    <cfRule type="cellIs" dxfId="6957" priority="904" operator="equal">
      <formula>1</formula>
    </cfRule>
  </conditionalFormatting>
  <conditionalFormatting sqref="K44:K49">
    <cfRule type="cellIs" dxfId="6956" priority="903" operator="equal">
      <formula>1</formula>
    </cfRule>
  </conditionalFormatting>
  <conditionalFormatting sqref="K44:K49">
    <cfRule type="containsText" dxfId="6955" priority="902" operator="containsText" text="3">
      <formula>NOT(ISERROR(SEARCH("3",K44)))</formula>
    </cfRule>
  </conditionalFormatting>
  <conditionalFormatting sqref="K44:K49">
    <cfRule type="containsText" dxfId="6954" priority="900" operator="containsText" text="2 match">
      <formula>NOT(ISERROR(SEARCH("2 match",K44)))</formula>
    </cfRule>
    <cfRule type="containsText" dxfId="6953" priority="901" operator="containsText" text="1 facultative">
      <formula>NOT(ISERROR(SEARCH("1 facultative",K44)))</formula>
    </cfRule>
  </conditionalFormatting>
  <conditionalFormatting sqref="K44:K49">
    <cfRule type="cellIs" dxfId="6952" priority="899" operator="equal">
      <formula>1</formula>
    </cfRule>
  </conditionalFormatting>
  <conditionalFormatting sqref="K44:K49">
    <cfRule type="cellIs" dxfId="6951" priority="898" operator="equal">
      <formula>1</formula>
    </cfRule>
  </conditionalFormatting>
  <conditionalFormatting sqref="K44:K49">
    <cfRule type="cellIs" dxfId="6950" priority="897" operator="equal">
      <formula>1</formula>
    </cfRule>
  </conditionalFormatting>
  <conditionalFormatting sqref="K44:K49">
    <cfRule type="cellIs" dxfId="6949" priority="896" operator="equal">
      <formula>1</formula>
    </cfRule>
  </conditionalFormatting>
  <conditionalFormatting sqref="K44:K49">
    <cfRule type="containsText" dxfId="6948" priority="895" operator="containsText" text="3">
      <formula>NOT(ISERROR(SEARCH("3",K44)))</formula>
    </cfRule>
  </conditionalFormatting>
  <conditionalFormatting sqref="L44:M49">
    <cfRule type="cellIs" dxfId="6947" priority="894" operator="equal">
      <formula>1</formula>
    </cfRule>
  </conditionalFormatting>
  <conditionalFormatting sqref="L44:M49">
    <cfRule type="cellIs" dxfId="6946" priority="893" operator="equal">
      <formula>1</formula>
    </cfRule>
  </conditionalFormatting>
  <conditionalFormatting sqref="L44:M49">
    <cfRule type="cellIs" dxfId="6945" priority="892" operator="equal">
      <formula>1</formula>
    </cfRule>
  </conditionalFormatting>
  <conditionalFormatting sqref="L44:M49">
    <cfRule type="cellIs" dxfId="6944" priority="891" operator="equal">
      <formula>1</formula>
    </cfRule>
  </conditionalFormatting>
  <conditionalFormatting sqref="L44:M49">
    <cfRule type="cellIs" dxfId="6943" priority="890" operator="equal">
      <formula>1</formula>
    </cfRule>
  </conditionalFormatting>
  <conditionalFormatting sqref="L44:M49">
    <cfRule type="cellIs" dxfId="6942" priority="889" operator="equal">
      <formula>1</formula>
    </cfRule>
  </conditionalFormatting>
  <conditionalFormatting sqref="L44:M49">
    <cfRule type="containsText" dxfId="6941" priority="888" operator="containsText" text="3">
      <formula>NOT(ISERROR(SEARCH("3",L44)))</formula>
    </cfRule>
  </conditionalFormatting>
  <conditionalFormatting sqref="L44:M49">
    <cfRule type="containsText" dxfId="6940" priority="886" operator="containsText" text="2 match">
      <formula>NOT(ISERROR(SEARCH("2 match",L44)))</formula>
    </cfRule>
    <cfRule type="containsText" dxfId="6939" priority="887" operator="containsText" text="1 facultative">
      <formula>NOT(ISERROR(SEARCH("1 facultative",L44)))</formula>
    </cfRule>
  </conditionalFormatting>
  <conditionalFormatting sqref="L44:M49">
    <cfRule type="cellIs" dxfId="6938" priority="885" operator="equal">
      <formula>1</formula>
    </cfRule>
  </conditionalFormatting>
  <conditionalFormatting sqref="L44:M49">
    <cfRule type="cellIs" dxfId="6937" priority="884" operator="equal">
      <formula>1</formula>
    </cfRule>
  </conditionalFormatting>
  <conditionalFormatting sqref="L44:M49">
    <cfRule type="cellIs" dxfId="6936" priority="883" operator="equal">
      <formula>1</formula>
    </cfRule>
  </conditionalFormatting>
  <conditionalFormatting sqref="L44:M49">
    <cfRule type="cellIs" dxfId="6935" priority="882" operator="equal">
      <formula>1</formula>
    </cfRule>
  </conditionalFormatting>
  <conditionalFormatting sqref="L44:M49">
    <cfRule type="cellIs" dxfId="6934" priority="881" operator="equal">
      <formula>1</formula>
    </cfRule>
  </conditionalFormatting>
  <conditionalFormatting sqref="L44:M49">
    <cfRule type="cellIs" dxfId="6933" priority="880" operator="equal">
      <formula>1</formula>
    </cfRule>
  </conditionalFormatting>
  <conditionalFormatting sqref="L44:M49">
    <cfRule type="containsText" dxfId="6932" priority="879" operator="containsText" text="3">
      <formula>NOT(ISERROR(SEARCH("3",L44)))</formula>
    </cfRule>
  </conditionalFormatting>
  <conditionalFormatting sqref="K51:K55">
    <cfRule type="cellIs" dxfId="6931" priority="878" operator="equal">
      <formula>1</formula>
    </cfRule>
  </conditionalFormatting>
  <conditionalFormatting sqref="K51:K55">
    <cfRule type="cellIs" dxfId="6930" priority="877" operator="equal">
      <formula>1</formula>
    </cfRule>
  </conditionalFormatting>
  <conditionalFormatting sqref="K51:K55">
    <cfRule type="containsText" dxfId="6929" priority="876" operator="containsText" text="3">
      <formula>NOT(ISERROR(SEARCH("3",K51)))</formula>
    </cfRule>
  </conditionalFormatting>
  <conditionalFormatting sqref="K51:K55">
    <cfRule type="containsText" dxfId="6928" priority="874" operator="containsText" text="2 match">
      <formula>NOT(ISERROR(SEARCH("2 match",K51)))</formula>
    </cfRule>
    <cfRule type="containsText" dxfId="6927" priority="875" operator="containsText" text="1 facultative">
      <formula>NOT(ISERROR(SEARCH("1 facultative",K51)))</formula>
    </cfRule>
  </conditionalFormatting>
  <conditionalFormatting sqref="K51:K55">
    <cfRule type="cellIs" dxfId="6926" priority="873" operator="equal">
      <formula>1</formula>
    </cfRule>
  </conditionalFormatting>
  <conditionalFormatting sqref="K51:K55">
    <cfRule type="cellIs" dxfId="6925" priority="872" operator="equal">
      <formula>1</formula>
    </cfRule>
  </conditionalFormatting>
  <conditionalFormatting sqref="K51:K55">
    <cfRule type="cellIs" dxfId="6924" priority="871" operator="equal">
      <formula>1</formula>
    </cfRule>
  </conditionalFormatting>
  <conditionalFormatting sqref="K51:K55">
    <cfRule type="cellIs" dxfId="6923" priority="870" operator="equal">
      <formula>1</formula>
    </cfRule>
  </conditionalFormatting>
  <conditionalFormatting sqref="K51:K55">
    <cfRule type="containsText" dxfId="6922" priority="869" operator="containsText" text="3">
      <formula>NOT(ISERROR(SEARCH("3",K51)))</formula>
    </cfRule>
  </conditionalFormatting>
  <conditionalFormatting sqref="L51:M55">
    <cfRule type="cellIs" dxfId="6921" priority="868" operator="equal">
      <formula>1</formula>
    </cfRule>
  </conditionalFormatting>
  <conditionalFormatting sqref="L51:M55">
    <cfRule type="cellIs" dxfId="6920" priority="867" operator="equal">
      <formula>1</formula>
    </cfRule>
  </conditionalFormatting>
  <conditionalFormatting sqref="L51:M55">
    <cfRule type="cellIs" dxfId="6919" priority="866" operator="equal">
      <formula>1</formula>
    </cfRule>
  </conditionalFormatting>
  <conditionalFormatting sqref="L51:M55">
    <cfRule type="cellIs" dxfId="6918" priority="865" operator="equal">
      <formula>1</formula>
    </cfRule>
  </conditionalFormatting>
  <conditionalFormatting sqref="L51:M55">
    <cfRule type="cellIs" dxfId="6917" priority="864" operator="equal">
      <formula>1</formula>
    </cfRule>
  </conditionalFormatting>
  <conditionalFormatting sqref="L51:M55">
    <cfRule type="cellIs" dxfId="6916" priority="863" operator="equal">
      <formula>1</formula>
    </cfRule>
  </conditionalFormatting>
  <conditionalFormatting sqref="L51:M55">
    <cfRule type="containsText" dxfId="6915" priority="862" operator="containsText" text="3">
      <formula>NOT(ISERROR(SEARCH("3",L51)))</formula>
    </cfRule>
  </conditionalFormatting>
  <conditionalFormatting sqref="L51:M55">
    <cfRule type="containsText" dxfId="6914" priority="860" operator="containsText" text="2 match">
      <formula>NOT(ISERROR(SEARCH("2 match",L51)))</formula>
    </cfRule>
    <cfRule type="containsText" dxfId="6913" priority="861" operator="containsText" text="1 facultative">
      <formula>NOT(ISERROR(SEARCH("1 facultative",L51)))</formula>
    </cfRule>
  </conditionalFormatting>
  <conditionalFormatting sqref="L51:M55">
    <cfRule type="cellIs" dxfId="6912" priority="859" operator="equal">
      <formula>1</formula>
    </cfRule>
  </conditionalFormatting>
  <conditionalFormatting sqref="L51:M55">
    <cfRule type="cellIs" dxfId="6911" priority="858" operator="equal">
      <formula>1</formula>
    </cfRule>
  </conditionalFormatting>
  <conditionalFormatting sqref="L51:M55">
    <cfRule type="cellIs" dxfId="6910" priority="857" operator="equal">
      <formula>1</formula>
    </cfRule>
  </conditionalFormatting>
  <conditionalFormatting sqref="L51:M55">
    <cfRule type="cellIs" dxfId="6909" priority="856" operator="equal">
      <formula>1</formula>
    </cfRule>
  </conditionalFormatting>
  <conditionalFormatting sqref="L51:M55">
    <cfRule type="cellIs" dxfId="6908" priority="855" operator="equal">
      <formula>1</formula>
    </cfRule>
  </conditionalFormatting>
  <conditionalFormatting sqref="L51:M55">
    <cfRule type="cellIs" dxfId="6907" priority="854" operator="equal">
      <formula>1</formula>
    </cfRule>
  </conditionalFormatting>
  <conditionalFormatting sqref="L51:M55">
    <cfRule type="containsText" dxfId="6906" priority="853" operator="containsText" text="3">
      <formula>NOT(ISERROR(SEARCH("3",L51)))</formula>
    </cfRule>
  </conditionalFormatting>
  <conditionalFormatting sqref="I32:J36">
    <cfRule type="cellIs" dxfId="6905" priority="840" operator="equal">
      <formula>1</formula>
    </cfRule>
  </conditionalFormatting>
  <conditionalFormatting sqref="H32:J36">
    <cfRule type="cellIs" dxfId="6904" priority="838" operator="equal">
      <formula>1</formula>
    </cfRule>
  </conditionalFormatting>
  <conditionalFormatting sqref="I32:J36">
    <cfRule type="cellIs" dxfId="6903" priority="835" operator="equal">
      <formula>1</formula>
    </cfRule>
  </conditionalFormatting>
  <conditionalFormatting sqref="I32:J36">
    <cfRule type="cellIs" dxfId="6902" priority="839" operator="equal">
      <formula>1</formula>
    </cfRule>
  </conditionalFormatting>
  <conditionalFormatting sqref="H32:J36">
    <cfRule type="cellIs" dxfId="6901" priority="837" operator="equal">
      <formula>1</formula>
    </cfRule>
  </conditionalFormatting>
  <conditionalFormatting sqref="I32:J36">
    <cfRule type="cellIs" dxfId="6900" priority="852" operator="equal">
      <formula>1</formula>
    </cfRule>
  </conditionalFormatting>
  <conditionalFormatting sqref="I32:J36">
    <cfRule type="cellIs" dxfId="6899" priority="851" operator="equal">
      <formula>1</formula>
    </cfRule>
  </conditionalFormatting>
  <conditionalFormatting sqref="H32:J36">
    <cfRule type="cellIs" dxfId="6898" priority="850" operator="equal">
      <formula>1</formula>
    </cfRule>
  </conditionalFormatting>
  <conditionalFormatting sqref="H32:J36">
    <cfRule type="cellIs" dxfId="6897" priority="849" operator="equal">
      <formula>1</formula>
    </cfRule>
  </conditionalFormatting>
  <conditionalFormatting sqref="H32:J36">
    <cfRule type="containsText" dxfId="6896" priority="848" operator="containsText" text="3">
      <formula>NOT(ISERROR(SEARCH("3",H32)))</formula>
    </cfRule>
  </conditionalFormatting>
  <conditionalFormatting sqref="H32:J36">
    <cfRule type="containsText" dxfId="6895" priority="846" operator="containsText" text="2 match">
      <formula>NOT(ISERROR(SEARCH("2 match",H32)))</formula>
    </cfRule>
    <cfRule type="containsText" dxfId="6894" priority="847" operator="containsText" text="1 facultative">
      <formula>NOT(ISERROR(SEARCH("1 facultative",H32)))</formula>
    </cfRule>
  </conditionalFormatting>
  <conditionalFormatting sqref="I32:J36">
    <cfRule type="cellIs" dxfId="6893" priority="845" operator="equal">
      <formula>1</formula>
    </cfRule>
  </conditionalFormatting>
  <conditionalFormatting sqref="I32:J36">
    <cfRule type="cellIs" dxfId="6892" priority="844" operator="equal">
      <formula>1</formula>
    </cfRule>
  </conditionalFormatting>
  <conditionalFormatting sqref="H32:J36">
    <cfRule type="cellIs" dxfId="6891" priority="843" operator="equal">
      <formula>1</formula>
    </cfRule>
  </conditionalFormatting>
  <conditionalFormatting sqref="H32:J36">
    <cfRule type="cellIs" dxfId="6890" priority="842" operator="equal">
      <formula>1</formula>
    </cfRule>
  </conditionalFormatting>
  <conditionalFormatting sqref="H32:J36">
    <cfRule type="containsText" dxfId="6889" priority="841" operator="containsText" text="3">
      <formula>NOT(ISERROR(SEARCH("3",H32)))</formula>
    </cfRule>
  </conditionalFormatting>
  <conditionalFormatting sqref="H32:J36">
    <cfRule type="containsText" dxfId="6888" priority="836" operator="containsText" text="3">
      <formula>NOT(ISERROR(SEARCH("3",H32)))</formula>
    </cfRule>
  </conditionalFormatting>
  <conditionalFormatting sqref="H32:J36 N9:P15 H9:K15 N27:P28 H27:K28">
    <cfRule type="containsText" dxfId="6887" priority="833" operator="containsText" text="Néant">
      <formula>NOT(ISERROR(SEARCH("Néant",H9)))</formula>
    </cfRule>
  </conditionalFormatting>
  <conditionalFormatting sqref="I32:J36">
    <cfRule type="cellIs" dxfId="6886" priority="828" operator="equal">
      <formula>1</formula>
    </cfRule>
  </conditionalFormatting>
  <conditionalFormatting sqref="I32:J36">
    <cfRule type="cellIs" dxfId="6885" priority="827" operator="equal">
      <formula>1</formula>
    </cfRule>
  </conditionalFormatting>
  <conditionalFormatting sqref="I32:J36">
    <cfRule type="cellIs" dxfId="6884" priority="832" operator="equal">
      <formula>1</formula>
    </cfRule>
  </conditionalFormatting>
  <conditionalFormatting sqref="I32:J36">
    <cfRule type="cellIs" dxfId="6883" priority="831" operator="equal">
      <formula>1</formula>
    </cfRule>
  </conditionalFormatting>
  <conditionalFormatting sqref="I32:J36">
    <cfRule type="cellIs" dxfId="6882" priority="830" operator="equal">
      <formula>1</formula>
    </cfRule>
  </conditionalFormatting>
  <conditionalFormatting sqref="I32:J36">
    <cfRule type="cellIs" dxfId="6881" priority="829" operator="equal">
      <formula>1</formula>
    </cfRule>
  </conditionalFormatting>
  <conditionalFormatting sqref="I45:J49">
    <cfRule type="cellIs" dxfId="6880" priority="814" operator="equal">
      <formula>1</formula>
    </cfRule>
  </conditionalFormatting>
  <conditionalFormatting sqref="H44:J49">
    <cfRule type="cellIs" dxfId="6879" priority="812" operator="equal">
      <formula>1</formula>
    </cfRule>
  </conditionalFormatting>
  <conditionalFormatting sqref="I44:J49">
    <cfRule type="cellIs" dxfId="6878" priority="809" operator="equal">
      <formula>1</formula>
    </cfRule>
  </conditionalFormatting>
  <conditionalFormatting sqref="I45:J49">
    <cfRule type="cellIs" dxfId="6877" priority="813" operator="equal">
      <formula>1</formula>
    </cfRule>
  </conditionalFormatting>
  <conditionalFormatting sqref="H44:J49">
    <cfRule type="cellIs" dxfId="6876" priority="811" operator="equal">
      <formula>1</formula>
    </cfRule>
  </conditionalFormatting>
  <conditionalFormatting sqref="I45:J49">
    <cfRule type="cellIs" dxfId="6875" priority="826" operator="equal">
      <formula>1</formula>
    </cfRule>
  </conditionalFormatting>
  <conditionalFormatting sqref="I45:J49">
    <cfRule type="cellIs" dxfId="6874" priority="825" operator="equal">
      <formula>1</formula>
    </cfRule>
  </conditionalFormatting>
  <conditionalFormatting sqref="H44:J49">
    <cfRule type="cellIs" dxfId="6873" priority="824" operator="equal">
      <formula>1</formula>
    </cfRule>
  </conditionalFormatting>
  <conditionalFormatting sqref="H44:J49">
    <cfRule type="cellIs" dxfId="6872" priority="823" operator="equal">
      <formula>1</formula>
    </cfRule>
  </conditionalFormatting>
  <conditionalFormatting sqref="H44:J49">
    <cfRule type="containsText" dxfId="6871" priority="822" operator="containsText" text="3">
      <formula>NOT(ISERROR(SEARCH("3",H44)))</formula>
    </cfRule>
  </conditionalFormatting>
  <conditionalFormatting sqref="H44:J49">
    <cfRule type="containsText" dxfId="6870" priority="820" operator="containsText" text="2 match">
      <formula>NOT(ISERROR(SEARCH("2 match",H44)))</formula>
    </cfRule>
    <cfRule type="containsText" dxfId="6869" priority="821" operator="containsText" text="1 facultative">
      <formula>NOT(ISERROR(SEARCH("1 facultative",H44)))</formula>
    </cfRule>
  </conditionalFormatting>
  <conditionalFormatting sqref="I45:J49">
    <cfRule type="cellIs" dxfId="6868" priority="819" operator="equal">
      <formula>1</formula>
    </cfRule>
  </conditionalFormatting>
  <conditionalFormatting sqref="I45:J49">
    <cfRule type="cellIs" dxfId="6867" priority="818" operator="equal">
      <formula>1</formula>
    </cfRule>
  </conditionalFormatting>
  <conditionalFormatting sqref="H44:J49">
    <cfRule type="cellIs" dxfId="6866" priority="817" operator="equal">
      <formula>1</formula>
    </cfRule>
  </conditionalFormatting>
  <conditionalFormatting sqref="H44:J49">
    <cfRule type="cellIs" dxfId="6865" priority="816" operator="equal">
      <formula>1</formula>
    </cfRule>
  </conditionalFormatting>
  <conditionalFormatting sqref="H44:J49">
    <cfRule type="containsText" dxfId="6864" priority="815" operator="containsText" text="3">
      <formula>NOT(ISERROR(SEARCH("3",H44)))</formula>
    </cfRule>
  </conditionalFormatting>
  <conditionalFormatting sqref="H44:J49">
    <cfRule type="containsText" dxfId="6863" priority="810" operator="containsText" text="3">
      <formula>NOT(ISERROR(SEARCH("3",H44)))</formula>
    </cfRule>
  </conditionalFormatting>
  <conditionalFormatting sqref="H44:J49">
    <cfRule type="containsText" dxfId="6862" priority="807" operator="containsText" text="Néant">
      <formula>NOT(ISERROR(SEARCH("Néant",H44)))</formula>
    </cfRule>
  </conditionalFormatting>
  <conditionalFormatting sqref="I44:J49">
    <cfRule type="cellIs" dxfId="6861" priority="802" operator="equal">
      <formula>1</formula>
    </cfRule>
  </conditionalFormatting>
  <conditionalFormatting sqref="I44:J49">
    <cfRule type="cellIs" dxfId="6860" priority="801" operator="equal">
      <formula>1</formula>
    </cfRule>
  </conditionalFormatting>
  <conditionalFormatting sqref="I44:J49">
    <cfRule type="cellIs" dxfId="6859" priority="806" operator="equal">
      <formula>1</formula>
    </cfRule>
  </conditionalFormatting>
  <conditionalFormatting sqref="I44:J49">
    <cfRule type="cellIs" dxfId="6858" priority="805" operator="equal">
      <formula>1</formula>
    </cfRule>
  </conditionalFormatting>
  <conditionalFormatting sqref="I44:J49">
    <cfRule type="cellIs" dxfId="6857" priority="804" operator="equal">
      <formula>1</formula>
    </cfRule>
  </conditionalFormatting>
  <conditionalFormatting sqref="I44:J49">
    <cfRule type="cellIs" dxfId="6856" priority="803" operator="equal">
      <formula>1</formula>
    </cfRule>
  </conditionalFormatting>
  <conditionalFormatting sqref="K32:M36 K9:M15 K27:M29">
    <cfRule type="containsText" dxfId="6855" priority="800" operator="containsText" text="Néant">
      <formula>NOT(ISERROR(SEARCH("Néant",K9)))</formula>
    </cfRule>
  </conditionalFormatting>
  <conditionalFormatting sqref="L32:M35">
    <cfRule type="cellIs" dxfId="6854" priority="799" operator="equal">
      <formula>1</formula>
    </cfRule>
  </conditionalFormatting>
  <conditionalFormatting sqref="L32:M35">
    <cfRule type="cellIs" dxfId="6853" priority="798" operator="equal">
      <formula>1</formula>
    </cfRule>
  </conditionalFormatting>
  <conditionalFormatting sqref="L32:M36">
    <cfRule type="cellIs" dxfId="6852" priority="797" operator="equal">
      <formula>1</formula>
    </cfRule>
  </conditionalFormatting>
  <conditionalFormatting sqref="L32:M36">
    <cfRule type="cellIs" dxfId="6851" priority="796" operator="equal">
      <formula>1</formula>
    </cfRule>
  </conditionalFormatting>
  <conditionalFormatting sqref="L32:M36">
    <cfRule type="cellIs" dxfId="6850" priority="795" operator="equal">
      <formula>1</formula>
    </cfRule>
  </conditionalFormatting>
  <conditionalFormatting sqref="L32:M36">
    <cfRule type="cellIs" dxfId="6849" priority="794" operator="equal">
      <formula>1</formula>
    </cfRule>
  </conditionalFormatting>
  <conditionalFormatting sqref="L32:M36">
    <cfRule type="containsText" dxfId="6848" priority="793" operator="containsText" text="3">
      <formula>NOT(ISERROR(SEARCH("3",L32)))</formula>
    </cfRule>
  </conditionalFormatting>
  <conditionalFormatting sqref="L32:M36">
    <cfRule type="containsText" dxfId="6847" priority="791" operator="containsText" text="2 match">
      <formula>NOT(ISERROR(SEARCH("2 match",L32)))</formula>
    </cfRule>
    <cfRule type="containsText" dxfId="6846" priority="792" operator="containsText" text="1 facultative">
      <formula>NOT(ISERROR(SEARCH("1 facultative",L32)))</formula>
    </cfRule>
  </conditionalFormatting>
  <conditionalFormatting sqref="L32:M35">
    <cfRule type="cellIs" dxfId="6845" priority="790" operator="equal">
      <formula>1</formula>
    </cfRule>
  </conditionalFormatting>
  <conditionalFormatting sqref="L32:M36">
    <cfRule type="cellIs" dxfId="6844" priority="787" operator="equal">
      <formula>1</formula>
    </cfRule>
  </conditionalFormatting>
  <conditionalFormatting sqref="L32:M36">
    <cfRule type="containsText" dxfId="6843" priority="784" operator="containsText" text="3">
      <formula>NOT(ISERROR(SEARCH("3",L32)))</formula>
    </cfRule>
  </conditionalFormatting>
  <conditionalFormatting sqref="L32:M35">
    <cfRule type="cellIs" dxfId="6842" priority="782" operator="equal">
      <formula>1</formula>
    </cfRule>
  </conditionalFormatting>
  <conditionalFormatting sqref="L32:M36">
    <cfRule type="cellIs" dxfId="6841" priority="781" operator="equal">
      <formula>1</formula>
    </cfRule>
  </conditionalFormatting>
  <conditionalFormatting sqref="L32:M36">
    <cfRule type="cellIs" dxfId="6840" priority="780" operator="equal">
      <formula>1</formula>
    </cfRule>
  </conditionalFormatting>
  <conditionalFormatting sqref="L32:M36">
    <cfRule type="cellIs" dxfId="6839" priority="779" operator="equal">
      <formula>1</formula>
    </cfRule>
  </conditionalFormatting>
  <conditionalFormatting sqref="L32:M36">
    <cfRule type="cellIs" dxfId="6838" priority="778" operator="equal">
      <formula>1</formula>
    </cfRule>
  </conditionalFormatting>
  <conditionalFormatting sqref="L32:M36">
    <cfRule type="containsText" dxfId="6837" priority="777" operator="containsText" text="3">
      <formula>NOT(ISERROR(SEARCH("3",L32)))</formula>
    </cfRule>
  </conditionalFormatting>
  <conditionalFormatting sqref="L32:M36">
    <cfRule type="containsText" dxfId="6836" priority="775" operator="containsText" text="2 match">
      <formula>NOT(ISERROR(SEARCH("2 match",L32)))</formula>
    </cfRule>
    <cfRule type="containsText" dxfId="6835" priority="776" operator="containsText" text="1 facultative">
      <formula>NOT(ISERROR(SEARCH("1 facultative",L32)))</formula>
    </cfRule>
  </conditionalFormatting>
  <conditionalFormatting sqref="L32:M35">
    <cfRule type="cellIs" dxfId="6834" priority="774" operator="equal">
      <formula>1</formula>
    </cfRule>
  </conditionalFormatting>
  <conditionalFormatting sqref="L32:M35">
    <cfRule type="cellIs" dxfId="6833" priority="773" operator="equal">
      <formula>1</formula>
    </cfRule>
  </conditionalFormatting>
  <conditionalFormatting sqref="L32:M36">
    <cfRule type="cellIs" dxfId="6832" priority="772" operator="equal">
      <formula>1</formula>
    </cfRule>
  </conditionalFormatting>
  <conditionalFormatting sqref="L32:M36">
    <cfRule type="cellIs" dxfId="6831" priority="771" operator="equal">
      <formula>1</formula>
    </cfRule>
  </conditionalFormatting>
  <conditionalFormatting sqref="L32:M36">
    <cfRule type="cellIs" dxfId="6830" priority="770" operator="equal">
      <formula>1</formula>
    </cfRule>
  </conditionalFormatting>
  <conditionalFormatting sqref="L32:M36">
    <cfRule type="cellIs" dxfId="6829" priority="769" operator="equal">
      <formula>1</formula>
    </cfRule>
  </conditionalFormatting>
  <conditionalFormatting sqref="L32:M36">
    <cfRule type="containsText" dxfId="6828" priority="768" operator="containsText" text="3">
      <formula>NOT(ISERROR(SEARCH("3",L32)))</formula>
    </cfRule>
  </conditionalFormatting>
  <conditionalFormatting sqref="G9:G14 E27:E28 G27:G28">
    <cfRule type="cellIs" dxfId="6827" priority="645" operator="lessThan">
      <formula>1</formula>
    </cfRule>
  </conditionalFormatting>
  <conditionalFormatting sqref="H37:S37">
    <cfRule type="containsText" priority="513" operator="containsText" text="x">
      <formula>NOT(ISERROR(SEARCH("x",H37)))</formula>
    </cfRule>
  </conditionalFormatting>
  <conditionalFormatting sqref="K37:M37">
    <cfRule type="containsText" dxfId="6826" priority="512" operator="containsText" text="Néant">
      <formula>NOT(ISERROR(SEARCH("Néant",K37)))</formula>
    </cfRule>
  </conditionalFormatting>
  <conditionalFormatting sqref="H50:S50">
    <cfRule type="containsText" priority="511" operator="containsText" text="x">
      <formula>NOT(ISERROR(SEARCH("x",H50)))</formula>
    </cfRule>
  </conditionalFormatting>
  <conditionalFormatting sqref="H50:S50">
    <cfRule type="containsText" priority="510" operator="containsText" text="x">
      <formula>NOT(ISERROR(SEARCH("x",H50)))</formula>
    </cfRule>
  </conditionalFormatting>
  <conditionalFormatting sqref="K50:M50">
    <cfRule type="containsText" dxfId="6825" priority="509" operator="containsText" text="Néant">
      <formula>NOT(ISERROR(SEARCH("Néant",K50)))</formula>
    </cfRule>
  </conditionalFormatting>
  <conditionalFormatting sqref="H56:S56">
    <cfRule type="containsText" priority="508" operator="containsText" text="x">
      <formula>NOT(ISERROR(SEARCH("x",H56)))</formula>
    </cfRule>
  </conditionalFormatting>
  <conditionalFormatting sqref="H56:S56">
    <cfRule type="containsText" priority="507" operator="containsText" text="x">
      <formula>NOT(ISERROR(SEARCH("x",H56)))</formula>
    </cfRule>
  </conditionalFormatting>
  <conditionalFormatting sqref="K56:M56">
    <cfRule type="containsText" dxfId="6824" priority="506" operator="containsText" text="Néant">
      <formula>NOT(ISERROR(SEARCH("Néant",K56)))</formula>
    </cfRule>
  </conditionalFormatting>
  <conditionalFormatting sqref="W44:W49">
    <cfRule type="containsBlanks" dxfId="6823" priority="504">
      <formula>LEN(TRIM(W44))=0</formula>
    </cfRule>
    <cfRule type="containsText" dxfId="6822" priority="505" operator="containsText" text="En cours">
      <formula>NOT(ISERROR(SEARCH("En cours",W44)))</formula>
    </cfRule>
  </conditionalFormatting>
  <conditionalFormatting sqref="X45:X49">
    <cfRule type="cellIs" dxfId="6821" priority="501" operator="between">
      <formula>1</formula>
      <formula>10000000000</formula>
    </cfRule>
    <cfRule type="containsBlanks" dxfId="6820" priority="502">
      <formula>LEN(TRIM(X45))=0</formula>
    </cfRule>
    <cfRule type="cellIs" dxfId="6819" priority="503" operator="between">
      <formula>0</formula>
      <formula>0</formula>
    </cfRule>
  </conditionalFormatting>
  <conditionalFormatting sqref="X44">
    <cfRule type="cellIs" dxfId="6818" priority="498" operator="between">
      <formula>1</formula>
      <formula>10000000000</formula>
    </cfRule>
    <cfRule type="containsBlanks" dxfId="6817" priority="499">
      <formula>LEN(TRIM(X44))=0</formula>
    </cfRule>
    <cfRule type="cellIs" dxfId="6816" priority="500" operator="between">
      <formula>0</formula>
      <formula>0</formula>
    </cfRule>
  </conditionalFormatting>
  <conditionalFormatting sqref="X51:X55">
    <cfRule type="cellIs" dxfId="6815" priority="495" operator="between">
      <formula>1</formula>
      <formula>10000000000</formula>
    </cfRule>
    <cfRule type="containsBlanks" dxfId="6814" priority="496">
      <formula>LEN(TRIM(X51))=0</formula>
    </cfRule>
    <cfRule type="cellIs" dxfId="6813" priority="497" operator="between">
      <formula>0</formula>
      <formula>0</formula>
    </cfRule>
  </conditionalFormatting>
  <conditionalFormatting sqref="W32:W36 W9:W15 W27:W28">
    <cfRule type="containsText" dxfId="6812" priority="489" operator="containsText" text="Signé partie">
      <formula>NOT(ISERROR(SEARCH("Signé partie",W9)))</formula>
    </cfRule>
    <cfRule type="containsText" dxfId="6811" priority="490" operator="containsText" text="Reporté">
      <formula>NOT(ISERROR(SEARCH("Reporté",W9)))</formula>
    </cfRule>
    <cfRule type="containsText" dxfId="6810" priority="491" operator="containsText" text="Abandon">
      <formula>NOT(ISERROR(SEARCH("Abandon",W9)))</formula>
    </cfRule>
    <cfRule type="containsText" dxfId="6809" priority="492" operator="containsText" text="Signé 100%">
      <formula>NOT(ISERROR(SEARCH("Signé 100%",W9)))</formula>
    </cfRule>
    <cfRule type="containsBlanks" dxfId="6808" priority="493">
      <formula>LEN(TRIM(W9))=0</formula>
    </cfRule>
    <cfRule type="containsText" dxfId="6807" priority="494" operator="containsText" text="En cours">
      <formula>NOT(ISERROR(SEARCH("En cours",W9)))</formula>
    </cfRule>
  </conditionalFormatting>
  <conditionalFormatting sqref="W51:W55">
    <cfRule type="containsText" dxfId="6806" priority="481" operator="containsText" text="Signé partie">
      <formula>NOT(ISERROR(SEARCH("Signé partie",W51)))</formula>
    </cfRule>
    <cfRule type="containsText" dxfId="6805" priority="482" operator="containsText" text="Reporté">
      <formula>NOT(ISERROR(SEARCH("Reporté",W51)))</formula>
    </cfRule>
    <cfRule type="containsText" dxfId="6804" priority="483" operator="containsText" text="Abandon">
      <formula>NOT(ISERROR(SEARCH("Abandon",W51)))</formula>
    </cfRule>
    <cfRule type="containsText" dxfId="6803" priority="484" operator="containsText" text="Signé 100%">
      <formula>NOT(ISERROR(SEARCH("Signé 100%",W51)))</formula>
    </cfRule>
    <cfRule type="containsBlanks" dxfId="6802" priority="485">
      <formula>LEN(TRIM(W51))=0</formula>
    </cfRule>
    <cfRule type="containsText" dxfId="6801" priority="486" operator="containsText" text="En cours">
      <formula>NOT(ISERROR(SEARCH("En cours",W51)))</formula>
    </cfRule>
  </conditionalFormatting>
  <conditionalFormatting sqref="L26:M26">
    <cfRule type="cellIs" dxfId="6800" priority="388" operator="equal">
      <formula>1</formula>
    </cfRule>
  </conditionalFormatting>
  <conditionalFormatting sqref="L26:M26">
    <cfRule type="cellIs" dxfId="6799" priority="387" operator="equal">
      <formula>1</formula>
    </cfRule>
  </conditionalFormatting>
  <conditionalFormatting sqref="L26:M26">
    <cfRule type="cellIs" dxfId="6798" priority="386" operator="equal">
      <formula>1</formula>
    </cfRule>
  </conditionalFormatting>
  <conditionalFormatting sqref="L26:M26">
    <cfRule type="cellIs" dxfId="6797" priority="356" operator="equal">
      <formula>1</formula>
    </cfRule>
  </conditionalFormatting>
  <conditionalFormatting sqref="L26:M26">
    <cfRule type="cellIs" dxfId="6796" priority="355" operator="equal">
      <formula>1</formula>
    </cfRule>
  </conditionalFormatting>
  <conditionalFormatting sqref="L26:M26">
    <cfRule type="cellIs" dxfId="6795" priority="381" operator="equal">
      <formula>1</formula>
    </cfRule>
  </conditionalFormatting>
  <conditionalFormatting sqref="L26:M26">
    <cfRule type="cellIs" dxfId="6794" priority="380" operator="equal">
      <formula>1</formula>
    </cfRule>
  </conditionalFormatting>
  <conditionalFormatting sqref="I25:J25 I23:J23">
    <cfRule type="cellIs" dxfId="6793" priority="290" operator="equal">
      <formula>1</formula>
    </cfRule>
  </conditionalFormatting>
  <conditionalFormatting sqref="I25:J25 I23:J23">
    <cfRule type="cellIs" dxfId="6792" priority="289" operator="equal">
      <formula>1</formula>
    </cfRule>
  </conditionalFormatting>
  <conditionalFormatting sqref="L26:M26">
    <cfRule type="cellIs" dxfId="6791" priority="372" operator="equal">
      <formula>1</formula>
    </cfRule>
  </conditionalFormatting>
  <conditionalFormatting sqref="L26:M26">
    <cfRule type="cellIs" dxfId="6790" priority="371" operator="equal">
      <formula>1</formula>
    </cfRule>
  </conditionalFormatting>
  <conditionalFormatting sqref="L26:M26">
    <cfRule type="cellIs" dxfId="6789" priority="365" operator="equal">
      <formula>1</formula>
    </cfRule>
  </conditionalFormatting>
  <conditionalFormatting sqref="L26:M26">
    <cfRule type="cellIs" dxfId="6788" priority="364" operator="equal">
      <formula>1</formula>
    </cfRule>
  </conditionalFormatting>
  <conditionalFormatting sqref="N22:P25">
    <cfRule type="cellIs" dxfId="6787" priority="343" operator="equal">
      <formula>1</formula>
    </cfRule>
  </conditionalFormatting>
  <conditionalFormatting sqref="N22:P25">
    <cfRule type="cellIs" dxfId="6786" priority="342" operator="equal">
      <formula>1</formula>
    </cfRule>
  </conditionalFormatting>
  <conditionalFormatting sqref="K22:K25">
    <cfRule type="cellIs" dxfId="6785" priority="333" operator="equal">
      <formula>1</formula>
    </cfRule>
  </conditionalFormatting>
  <conditionalFormatting sqref="K22:K25">
    <cfRule type="cellIs" dxfId="6784" priority="332" operator="equal">
      <formula>1</formula>
    </cfRule>
  </conditionalFormatting>
  <conditionalFormatting sqref="N22:P25">
    <cfRule type="cellIs" dxfId="6783" priority="341" operator="equal">
      <formula>1</formula>
    </cfRule>
  </conditionalFormatting>
  <conditionalFormatting sqref="N22:P25">
    <cfRule type="cellIs" dxfId="6782" priority="340" operator="equal">
      <formula>1</formula>
    </cfRule>
  </conditionalFormatting>
  <conditionalFormatting sqref="N22:P25">
    <cfRule type="containsText" dxfId="6781" priority="339" operator="containsText" text="3">
      <formula>NOT(ISERROR(SEARCH("3",N22)))</formula>
    </cfRule>
  </conditionalFormatting>
  <conditionalFormatting sqref="L22:M25">
    <cfRule type="cellIs" dxfId="6780" priority="328" operator="equal">
      <formula>1</formula>
    </cfRule>
  </conditionalFormatting>
  <conditionalFormatting sqref="L22:M25">
    <cfRule type="cellIs" dxfId="6779" priority="327" operator="equal">
      <formula>1</formula>
    </cfRule>
  </conditionalFormatting>
  <conditionalFormatting sqref="L22:M25">
    <cfRule type="cellIs" dxfId="6778" priority="323" operator="equal">
      <formula>1</formula>
    </cfRule>
  </conditionalFormatting>
  <conditionalFormatting sqref="H25:J25 I23:J23 H22:H24">
    <cfRule type="cellIs" dxfId="6777" priority="310" operator="equal">
      <formula>1</formula>
    </cfRule>
  </conditionalFormatting>
  <conditionalFormatting sqref="H25:J25 I23:J23 H22:H24">
    <cfRule type="cellIs" dxfId="6776" priority="309" operator="equal">
      <formula>1</formula>
    </cfRule>
  </conditionalFormatting>
  <conditionalFormatting sqref="I25:J25 I23:J23">
    <cfRule type="cellIs" dxfId="6775" priority="292" operator="equal">
      <formula>1</formula>
    </cfRule>
  </conditionalFormatting>
  <conditionalFormatting sqref="I25:J25 I23:J23">
    <cfRule type="cellIs" dxfId="6774" priority="291" operator="equal">
      <formula>1</formula>
    </cfRule>
  </conditionalFormatting>
  <conditionalFormatting sqref="R22:S25">
    <cfRule type="cellIs" dxfId="6773" priority="285" operator="equal">
      <formula>1</formula>
    </cfRule>
  </conditionalFormatting>
  <conditionalFormatting sqref="R22:S25">
    <cfRule type="cellIs" dxfId="6772" priority="284" operator="equal">
      <formula>1</formula>
    </cfRule>
  </conditionalFormatting>
  <conditionalFormatting sqref="Q22:Q25">
    <cfRule type="cellIs" dxfId="6771" priority="280" operator="equal">
      <formula>1</formula>
    </cfRule>
  </conditionalFormatting>
  <conditionalFormatting sqref="L22:M25">
    <cfRule type="cellIs" dxfId="6770" priority="319" operator="equal">
      <formula>1</formula>
    </cfRule>
  </conditionalFormatting>
  <conditionalFormatting sqref="N22:P25">
    <cfRule type="cellIs" dxfId="6769" priority="346" operator="equal">
      <formula>1</formula>
    </cfRule>
  </conditionalFormatting>
  <conditionalFormatting sqref="N22:P25">
    <cfRule type="cellIs" dxfId="6768" priority="345" operator="equal">
      <formula>1</formula>
    </cfRule>
  </conditionalFormatting>
  <conditionalFormatting sqref="E26 G26">
    <cfRule type="cellIs" dxfId="6767" priority="480" operator="lessThan">
      <formula>1</formula>
    </cfRule>
  </conditionalFormatting>
  <conditionalFormatting sqref="N26:P26">
    <cfRule type="cellIs" dxfId="6766" priority="474" operator="equal">
      <formula>1</formula>
    </cfRule>
  </conditionalFormatting>
  <conditionalFormatting sqref="K26">
    <cfRule type="cellIs" dxfId="6765" priority="478" operator="equal">
      <formula>1</formula>
    </cfRule>
  </conditionalFormatting>
  <conditionalFormatting sqref="N26:P26">
    <cfRule type="cellIs" dxfId="6764" priority="477" operator="equal">
      <formula>1</formula>
    </cfRule>
  </conditionalFormatting>
  <conditionalFormatting sqref="K26 N26:P26">
    <cfRule type="cellIs" dxfId="6763" priority="476" operator="equal">
      <formula>1</formula>
    </cfRule>
  </conditionalFormatting>
  <conditionalFormatting sqref="K26">
    <cfRule type="cellIs" dxfId="6762" priority="475" operator="equal">
      <formula>1</formula>
    </cfRule>
  </conditionalFormatting>
  <conditionalFormatting sqref="K26 N26:P26">
    <cfRule type="cellIs" dxfId="6761" priority="473" operator="equal">
      <formula>1</formula>
    </cfRule>
  </conditionalFormatting>
  <conditionalFormatting sqref="N26:P26 K26">
    <cfRule type="containsText" dxfId="6760" priority="468" operator="containsText" text="3">
      <formula>NOT(ISERROR(SEARCH("3",K26)))</formula>
    </cfRule>
  </conditionalFormatting>
  <conditionalFormatting sqref="N26:P26 K26">
    <cfRule type="containsText" dxfId="6759" priority="466" operator="containsText" text="2 match">
      <formula>NOT(ISERROR(SEARCH("2 match",K26)))</formula>
    </cfRule>
    <cfRule type="containsText" dxfId="6758" priority="467" operator="containsText" text="1 facultative">
      <formula>NOT(ISERROR(SEARCH("1 facultative",K26)))</formula>
    </cfRule>
  </conditionalFormatting>
  <conditionalFormatting sqref="I26:J26 I22:J22 I24:J24">
    <cfRule type="cellIs" dxfId="6757" priority="450" operator="equal">
      <formula>1</formula>
    </cfRule>
  </conditionalFormatting>
  <conditionalFormatting sqref="I26:J26 I22:J22 I24:J24">
    <cfRule type="cellIs" dxfId="6756" priority="449" operator="equal">
      <formula>1</formula>
    </cfRule>
  </conditionalFormatting>
  <conditionalFormatting sqref="I26:J26 I22:J22 I24:J24">
    <cfRule type="cellIs" dxfId="6755" priority="445" operator="equal">
      <formula>1</formula>
    </cfRule>
  </conditionalFormatting>
  <conditionalFormatting sqref="I26:J26 I22:J22 I24:J24">
    <cfRule type="cellIs" dxfId="6754" priority="444" operator="equal">
      <formula>1</formula>
    </cfRule>
  </conditionalFormatting>
  <conditionalFormatting sqref="Q26">
    <cfRule type="cellIs" dxfId="6753" priority="411" operator="equal">
      <formula>1</formula>
    </cfRule>
  </conditionalFormatting>
  <conditionalFormatting sqref="N15:P15">
    <cfRule type="cellIs" dxfId="6752" priority="470" operator="equal">
      <formula>1</formula>
    </cfRule>
  </conditionalFormatting>
  <conditionalFormatting sqref="N15:P15">
    <cfRule type="cellIs" dxfId="6751" priority="469" operator="equal">
      <formula>1</formula>
    </cfRule>
  </conditionalFormatting>
  <conditionalFormatting sqref="K15">
    <cfRule type="cellIs" dxfId="6750" priority="472" operator="equal">
      <formula>1</formula>
    </cfRule>
  </conditionalFormatting>
  <conditionalFormatting sqref="K15">
    <cfRule type="cellIs" dxfId="6749" priority="471" operator="equal">
      <formula>1</formula>
    </cfRule>
  </conditionalFormatting>
  <conditionalFormatting sqref="N26:P26 K26">
    <cfRule type="containsText" dxfId="6748" priority="465" operator="containsText" text="Néant">
      <formula>NOT(ISERROR(SEARCH("Néant",K26)))</formula>
    </cfRule>
  </conditionalFormatting>
  <conditionalFormatting sqref="K26">
    <cfRule type="containsText" dxfId="6747" priority="464" operator="containsText" text="Néant">
      <formula>NOT(ISERROR(SEARCH("Néant",K26)))</formula>
    </cfRule>
  </conditionalFormatting>
  <conditionalFormatting sqref="L26:M26">
    <cfRule type="cellIs" dxfId="6746" priority="385" operator="equal">
      <formula>1</formula>
    </cfRule>
  </conditionalFormatting>
  <conditionalFormatting sqref="L26:M26">
    <cfRule type="cellIs" dxfId="6745" priority="379" operator="equal">
      <formula>1</formula>
    </cfRule>
  </conditionalFormatting>
  <conditionalFormatting sqref="L26:M26">
    <cfRule type="cellIs" dxfId="6744" priority="378" operator="equal">
      <formula>1</formula>
    </cfRule>
  </conditionalFormatting>
  <conditionalFormatting sqref="L26:M26">
    <cfRule type="cellIs" dxfId="6743" priority="463" operator="equal">
      <formula>1</formula>
    </cfRule>
  </conditionalFormatting>
  <conditionalFormatting sqref="L26:M26">
    <cfRule type="cellIs" dxfId="6742" priority="462" operator="equal">
      <formula>1</formula>
    </cfRule>
  </conditionalFormatting>
  <conditionalFormatting sqref="L26:M26">
    <cfRule type="cellIs" dxfId="6741" priority="461" operator="equal">
      <formula>1</formula>
    </cfRule>
  </conditionalFormatting>
  <conditionalFormatting sqref="L26:M26">
    <cfRule type="cellIs" dxfId="6740" priority="460" operator="equal">
      <formula>1</formula>
    </cfRule>
  </conditionalFormatting>
  <conditionalFormatting sqref="L26:M26">
    <cfRule type="containsText" dxfId="6739" priority="459" operator="containsText" text="3">
      <formula>NOT(ISERROR(SEARCH("3",L26)))</formula>
    </cfRule>
  </conditionalFormatting>
  <conditionalFormatting sqref="L26:M26">
    <cfRule type="containsText" dxfId="6738" priority="457" operator="containsText" text="2 match">
      <formula>NOT(ISERROR(SEARCH("2 match",L26)))</formula>
    </cfRule>
    <cfRule type="containsText" dxfId="6737" priority="458" operator="containsText" text="1 facultative">
      <formula>NOT(ISERROR(SEARCH("1 facultative",L26)))</formula>
    </cfRule>
  </conditionalFormatting>
  <conditionalFormatting sqref="L26:M26">
    <cfRule type="cellIs" dxfId="6736" priority="456" operator="equal">
      <formula>1</formula>
    </cfRule>
  </conditionalFormatting>
  <conditionalFormatting sqref="L26:M26">
    <cfRule type="cellIs" dxfId="6735" priority="455" operator="equal">
      <formula>1</formula>
    </cfRule>
  </conditionalFormatting>
  <conditionalFormatting sqref="L26:M26">
    <cfRule type="cellIs" dxfId="6734" priority="454" operator="equal">
      <formula>1</formula>
    </cfRule>
  </conditionalFormatting>
  <conditionalFormatting sqref="L26:M26">
    <cfRule type="cellIs" dxfId="6733" priority="453" operator="equal">
      <formula>1</formula>
    </cfRule>
  </conditionalFormatting>
  <conditionalFormatting sqref="L26:M26">
    <cfRule type="containsText" dxfId="6732" priority="452" operator="containsText" text="3">
      <formula>NOT(ISERROR(SEARCH("3",L26)))</formula>
    </cfRule>
  </conditionalFormatting>
  <conditionalFormatting sqref="N22:P25">
    <cfRule type="containsText" dxfId="6731" priority="344" operator="containsText" text="3">
      <formula>NOT(ISERROR(SEARCH("3",N22)))</formula>
    </cfRule>
  </conditionalFormatting>
  <conditionalFormatting sqref="K22:K25">
    <cfRule type="cellIs" dxfId="6730" priority="338" operator="equal">
      <formula>1</formula>
    </cfRule>
  </conditionalFormatting>
  <conditionalFormatting sqref="K22:K25">
    <cfRule type="cellIs" dxfId="6729" priority="337" operator="equal">
      <formula>1</formula>
    </cfRule>
  </conditionalFormatting>
  <conditionalFormatting sqref="R22:S25">
    <cfRule type="cellIs" dxfId="6728" priority="286" operator="equal">
      <formula>1</formula>
    </cfRule>
  </conditionalFormatting>
  <conditionalFormatting sqref="L26:M26">
    <cfRule type="cellIs" dxfId="6727" priority="354" operator="equal">
      <formula>1</formula>
    </cfRule>
  </conditionalFormatting>
  <conditionalFormatting sqref="L26:M26">
    <cfRule type="cellIs" dxfId="6726" priority="353" operator="equal">
      <formula>1</formula>
    </cfRule>
  </conditionalFormatting>
  <conditionalFormatting sqref="K26:M26">
    <cfRule type="containsText" dxfId="6725" priority="451" operator="containsText" text="Néant">
      <formula>NOT(ISERROR(SEARCH("Néant",K26)))</formula>
    </cfRule>
  </conditionalFormatting>
  <conditionalFormatting sqref="I26:J26 I22:J22 I24:J24">
    <cfRule type="cellIs" dxfId="6724" priority="442" operator="equal">
      <formula>1</formula>
    </cfRule>
  </conditionalFormatting>
  <conditionalFormatting sqref="I26:J26 I22:J22 I24:J24">
    <cfRule type="cellIs" dxfId="6723" priority="439" operator="equal">
      <formula>1</formula>
    </cfRule>
  </conditionalFormatting>
  <conditionalFormatting sqref="I26:J26 I22:J22 I24:J24">
    <cfRule type="cellIs" dxfId="6722" priority="441" operator="equal">
      <formula>1</formula>
    </cfRule>
  </conditionalFormatting>
  <conditionalFormatting sqref="I26:J26 I22:J22 I24:J24">
    <cfRule type="containsText" dxfId="6721" priority="448" operator="containsText" text="3">
      <formula>NOT(ISERROR(SEARCH("3",I22)))</formula>
    </cfRule>
  </conditionalFormatting>
  <conditionalFormatting sqref="I26:J26 I22:J22 I24:J24">
    <cfRule type="containsText" dxfId="6720" priority="446" operator="containsText" text="2 match">
      <formula>NOT(ISERROR(SEARCH("2 match",I22)))</formula>
    </cfRule>
    <cfRule type="containsText" dxfId="6719" priority="447" operator="containsText" text="1 facultative">
      <formula>NOT(ISERROR(SEARCH("1 facultative",I22)))</formula>
    </cfRule>
  </conditionalFormatting>
  <conditionalFormatting sqref="I26:J26 I22:J22 I24:J24">
    <cfRule type="containsText" dxfId="6718" priority="443" operator="containsText" text="3">
      <formula>NOT(ISERROR(SEARCH("3",I22)))</formula>
    </cfRule>
  </conditionalFormatting>
  <conditionalFormatting sqref="I26:J26 I22:J22 I24:J24">
    <cfRule type="containsText" dxfId="6717" priority="440" operator="containsText" text="3">
      <formula>NOT(ISERROR(SEARCH("3",I22)))</formula>
    </cfRule>
  </conditionalFormatting>
  <conditionalFormatting sqref="I26:J26 I22:J22 I24:J24">
    <cfRule type="containsText" dxfId="6716" priority="437" operator="containsText" text="Néant">
      <formula>NOT(ISERROR(SEARCH("Néant",I22)))</formula>
    </cfRule>
  </conditionalFormatting>
  <conditionalFormatting sqref="I26:J26 I22:J22 I24:J24">
    <cfRule type="cellIs" dxfId="6715" priority="432" operator="equal">
      <formula>1</formula>
    </cfRule>
  </conditionalFormatting>
  <conditionalFormatting sqref="I26:J26 I22:J22 I24:J24">
    <cfRule type="cellIs" dxfId="6714" priority="431" operator="equal">
      <formula>1</formula>
    </cfRule>
  </conditionalFormatting>
  <conditionalFormatting sqref="I26:J26 I22:J22 I24:J24">
    <cfRule type="cellIs" dxfId="6713" priority="436" operator="equal">
      <formula>1</formula>
    </cfRule>
  </conditionalFormatting>
  <conditionalFormatting sqref="I26:J26 I22:J22 I24:J24">
    <cfRule type="cellIs" dxfId="6712" priority="435" operator="equal">
      <formula>1</formula>
    </cfRule>
  </conditionalFormatting>
  <conditionalFormatting sqref="I26:J26 I22:J22 I24:J24">
    <cfRule type="cellIs" dxfId="6711" priority="434" operator="equal">
      <formula>1</formula>
    </cfRule>
  </conditionalFormatting>
  <conditionalFormatting sqref="I26:J26 I22:J22 I24:J24">
    <cfRule type="cellIs" dxfId="6710" priority="433" operator="equal">
      <formula>1</formula>
    </cfRule>
  </conditionalFormatting>
  <conditionalFormatting sqref="H26">
    <cfRule type="cellIs" dxfId="6709" priority="422" operator="equal">
      <formula>1</formula>
    </cfRule>
  </conditionalFormatting>
  <conditionalFormatting sqref="H26">
    <cfRule type="cellIs" dxfId="6708" priority="421" operator="equal">
      <formula>1</formula>
    </cfRule>
  </conditionalFormatting>
  <conditionalFormatting sqref="H26">
    <cfRule type="cellIs" dxfId="6707" priority="430" operator="equal">
      <formula>1</formula>
    </cfRule>
  </conditionalFormatting>
  <conditionalFormatting sqref="H26">
    <cfRule type="cellIs" dxfId="6706" priority="429" operator="equal">
      <formula>1</formula>
    </cfRule>
  </conditionalFormatting>
  <conditionalFormatting sqref="H26">
    <cfRule type="containsText" dxfId="6705" priority="428" operator="containsText" text="3">
      <formula>NOT(ISERROR(SEARCH("3",H26)))</formula>
    </cfRule>
  </conditionalFormatting>
  <conditionalFormatting sqref="H26">
    <cfRule type="containsText" dxfId="6704" priority="426" operator="containsText" text="2 match">
      <formula>NOT(ISERROR(SEARCH("2 match",H26)))</formula>
    </cfRule>
    <cfRule type="containsText" dxfId="6703" priority="427" operator="containsText" text="1 facultative">
      <formula>NOT(ISERROR(SEARCH("1 facultative",H26)))</formula>
    </cfRule>
  </conditionalFormatting>
  <conditionalFormatting sqref="H26">
    <cfRule type="cellIs" dxfId="6702" priority="425" operator="equal">
      <formula>1</formula>
    </cfRule>
  </conditionalFormatting>
  <conditionalFormatting sqref="H26">
    <cfRule type="cellIs" dxfId="6701" priority="424" operator="equal">
      <formula>1</formula>
    </cfRule>
  </conditionalFormatting>
  <conditionalFormatting sqref="H26">
    <cfRule type="containsText" dxfId="6700" priority="423" operator="containsText" text="3">
      <formula>NOT(ISERROR(SEARCH("3",H26)))</formula>
    </cfRule>
  </conditionalFormatting>
  <conditionalFormatting sqref="H26">
    <cfRule type="containsText" dxfId="6699" priority="420" operator="containsText" text="3">
      <formula>NOT(ISERROR(SEARCH("3",H26)))</formula>
    </cfRule>
  </conditionalFormatting>
  <conditionalFormatting sqref="H26">
    <cfRule type="containsText" dxfId="6698" priority="419" operator="containsText" text="Néant">
      <formula>NOT(ISERROR(SEARCH("Néant",H26)))</formula>
    </cfRule>
  </conditionalFormatting>
  <conditionalFormatting sqref="R26:S26">
    <cfRule type="cellIs" dxfId="6697" priority="418" operator="equal">
      <formula>1</formula>
    </cfRule>
  </conditionalFormatting>
  <conditionalFormatting sqref="R26:S26">
    <cfRule type="cellIs" dxfId="6696" priority="417" operator="equal">
      <formula>1</formula>
    </cfRule>
  </conditionalFormatting>
  <conditionalFormatting sqref="R26:S26">
    <cfRule type="cellIs" dxfId="6695" priority="416" operator="equal">
      <formula>1</formula>
    </cfRule>
  </conditionalFormatting>
  <conditionalFormatting sqref="R26:S26">
    <cfRule type="containsText" dxfId="6694" priority="415" operator="containsText" text="3">
      <formula>NOT(ISERROR(SEARCH("3",R26)))</formula>
    </cfRule>
  </conditionalFormatting>
  <conditionalFormatting sqref="R26:S26">
    <cfRule type="containsText" dxfId="6693" priority="413" operator="containsText" text="2 match">
      <formula>NOT(ISERROR(SEARCH("2 match",R26)))</formula>
    </cfRule>
    <cfRule type="containsText" dxfId="6692" priority="414" operator="containsText" text="1 facultative">
      <formula>NOT(ISERROR(SEARCH("1 facultative",R26)))</formula>
    </cfRule>
  </conditionalFormatting>
  <conditionalFormatting sqref="Q26">
    <cfRule type="cellIs" dxfId="6691" priority="412" operator="equal">
      <formula>1</formula>
    </cfRule>
  </conditionalFormatting>
  <conditionalFormatting sqref="Q26">
    <cfRule type="cellIs" dxfId="6690" priority="409" operator="equal">
      <formula>1</formula>
    </cfRule>
  </conditionalFormatting>
  <conditionalFormatting sqref="Q26">
    <cfRule type="cellIs" dxfId="6689" priority="410" operator="equal">
      <formula>1</formula>
    </cfRule>
  </conditionalFormatting>
  <conditionalFormatting sqref="Q26">
    <cfRule type="cellIs" dxfId="6688" priority="408" operator="equal">
      <formula>1</formula>
    </cfRule>
  </conditionalFormatting>
  <conditionalFormatting sqref="Q26">
    <cfRule type="containsText" dxfId="6687" priority="407" operator="containsText" text="3">
      <formula>NOT(ISERROR(SEARCH("3",Q26)))</formula>
    </cfRule>
  </conditionalFormatting>
  <conditionalFormatting sqref="Q26">
    <cfRule type="containsText" dxfId="6686" priority="405" operator="containsText" text="2 match">
      <formula>NOT(ISERROR(SEARCH("2 match",Q26)))</formula>
    </cfRule>
    <cfRule type="containsText" dxfId="6685" priority="406" operator="containsText" text="1 facultative">
      <formula>NOT(ISERROR(SEARCH("1 facultative",Q26)))</formula>
    </cfRule>
  </conditionalFormatting>
  <conditionalFormatting sqref="W22:W26">
    <cfRule type="containsText" dxfId="6684" priority="267" operator="containsText" text="Signé partie">
      <formula>NOT(ISERROR(SEARCH("Signé partie",W22)))</formula>
    </cfRule>
    <cfRule type="containsText" dxfId="6683" priority="268" operator="containsText" text="Reporté">
      <formula>NOT(ISERROR(SEARCH("Reporté",W22)))</formula>
    </cfRule>
    <cfRule type="containsText" dxfId="6682" priority="269" operator="containsText" text="Abandon">
      <formula>NOT(ISERROR(SEARCH("Abandon",W22)))</formula>
    </cfRule>
    <cfRule type="containsText" dxfId="6681" priority="270" operator="containsText" text="Signé 100%">
      <formula>NOT(ISERROR(SEARCH("Signé 100%",W22)))</formula>
    </cfRule>
    <cfRule type="containsBlanks" dxfId="6680" priority="403">
      <formula>LEN(TRIM(W22))=0</formula>
    </cfRule>
    <cfRule type="containsText" dxfId="6679" priority="404" operator="containsText" text="En cours">
      <formula>NOT(ISERROR(SEARCH("En cours",W22)))</formula>
    </cfRule>
  </conditionalFormatting>
  <conditionalFormatting sqref="X22:X26">
    <cfRule type="cellIs" dxfId="6678" priority="400" operator="between">
      <formula>1</formula>
      <formula>10000000000</formula>
    </cfRule>
    <cfRule type="containsBlanks" dxfId="6677" priority="401">
      <formula>LEN(TRIM(X22))=0</formula>
    </cfRule>
    <cfRule type="cellIs" dxfId="6676" priority="402" operator="between">
      <formula>0</formula>
      <formula>0</formula>
    </cfRule>
  </conditionalFormatting>
  <conditionalFormatting sqref="L26:M26">
    <cfRule type="cellIs" dxfId="6675" priority="399" operator="equal">
      <formula>1</formula>
    </cfRule>
  </conditionalFormatting>
  <conditionalFormatting sqref="L26:M26">
    <cfRule type="cellIs" dxfId="6674" priority="398" operator="equal">
      <formula>1</formula>
    </cfRule>
  </conditionalFormatting>
  <conditionalFormatting sqref="L26:M26">
    <cfRule type="cellIs" dxfId="6673" priority="397" operator="equal">
      <formula>1</formula>
    </cfRule>
  </conditionalFormatting>
  <conditionalFormatting sqref="L26:M26">
    <cfRule type="cellIs" dxfId="6672" priority="396" operator="equal">
      <formula>1</formula>
    </cfRule>
  </conditionalFormatting>
  <conditionalFormatting sqref="L26:M26">
    <cfRule type="cellIs" dxfId="6671" priority="395" operator="equal">
      <formula>1</formula>
    </cfRule>
  </conditionalFormatting>
  <conditionalFormatting sqref="L26:M26">
    <cfRule type="cellIs" dxfId="6670" priority="394" operator="equal">
      <formula>1</formula>
    </cfRule>
  </conditionalFormatting>
  <conditionalFormatting sqref="L26:M26">
    <cfRule type="containsText" dxfId="6669" priority="393" operator="containsText" text="3">
      <formula>NOT(ISERROR(SEARCH("3",L26)))</formula>
    </cfRule>
  </conditionalFormatting>
  <conditionalFormatting sqref="L26:M26">
    <cfRule type="containsText" dxfId="6668" priority="391" operator="containsText" text="2 match">
      <formula>NOT(ISERROR(SEARCH("2 match",L26)))</formula>
    </cfRule>
    <cfRule type="containsText" dxfId="6667" priority="392" operator="containsText" text="1 facultative">
      <formula>NOT(ISERROR(SEARCH("1 facultative",L26)))</formula>
    </cfRule>
  </conditionalFormatting>
  <conditionalFormatting sqref="L26:M26">
    <cfRule type="cellIs" dxfId="6666" priority="390" operator="equal">
      <formula>1</formula>
    </cfRule>
  </conditionalFormatting>
  <conditionalFormatting sqref="L26:M26">
    <cfRule type="cellIs" dxfId="6665" priority="389" operator="equal">
      <formula>1</formula>
    </cfRule>
  </conditionalFormatting>
  <conditionalFormatting sqref="L26:M26">
    <cfRule type="containsText" dxfId="6664" priority="384" operator="containsText" text="3">
      <formula>NOT(ISERROR(SEARCH("3",L26)))</formula>
    </cfRule>
  </conditionalFormatting>
  <conditionalFormatting sqref="L26:M26">
    <cfRule type="containsText" dxfId="6663" priority="377" operator="containsText" text="3">
      <formula>NOT(ISERROR(SEARCH("3",L26)))</formula>
    </cfRule>
  </conditionalFormatting>
  <conditionalFormatting sqref="L26:M26">
    <cfRule type="containsText" dxfId="6662" priority="375" operator="containsText" text="2 match">
      <formula>NOT(ISERROR(SEARCH("2 match",L26)))</formula>
    </cfRule>
    <cfRule type="containsText" dxfId="6661" priority="376" operator="containsText" text="1 facultative">
      <formula>NOT(ISERROR(SEARCH("1 facultative",L26)))</formula>
    </cfRule>
  </conditionalFormatting>
  <conditionalFormatting sqref="L26:M26">
    <cfRule type="cellIs" dxfId="6660" priority="370" operator="equal">
      <formula>1</formula>
    </cfRule>
  </conditionalFormatting>
  <conditionalFormatting sqref="L26:M26">
    <cfRule type="cellIs" dxfId="6659" priority="369" operator="equal">
      <formula>1</formula>
    </cfRule>
  </conditionalFormatting>
  <conditionalFormatting sqref="L26:M26">
    <cfRule type="containsText" dxfId="6658" priority="368" operator="containsText" text="3">
      <formula>NOT(ISERROR(SEARCH("3",L26)))</formula>
    </cfRule>
  </conditionalFormatting>
  <conditionalFormatting sqref="L26:M26">
    <cfRule type="cellIs" dxfId="6657" priority="363" operator="equal">
      <formula>1</formula>
    </cfRule>
  </conditionalFormatting>
  <conditionalFormatting sqref="L26:M26">
    <cfRule type="cellIs" dxfId="6656" priority="362" operator="equal">
      <formula>1</formula>
    </cfRule>
  </conditionalFormatting>
  <conditionalFormatting sqref="L26:M26">
    <cfRule type="containsText" dxfId="6655" priority="361" operator="containsText" text="3">
      <formula>NOT(ISERROR(SEARCH("3",L26)))</formula>
    </cfRule>
  </conditionalFormatting>
  <conditionalFormatting sqref="L26:M26">
    <cfRule type="containsText" dxfId="6654" priority="359" operator="containsText" text="2 match">
      <formula>NOT(ISERROR(SEARCH("2 match",L26)))</formula>
    </cfRule>
    <cfRule type="containsText" dxfId="6653" priority="360" operator="containsText" text="1 facultative">
      <formula>NOT(ISERROR(SEARCH("1 facultative",L26)))</formula>
    </cfRule>
  </conditionalFormatting>
  <conditionalFormatting sqref="L26:M26">
    <cfRule type="containsText" dxfId="6652" priority="352" operator="containsText" text="3">
      <formula>NOT(ISERROR(SEARCH("3",L26)))</formula>
    </cfRule>
  </conditionalFormatting>
  <conditionalFormatting sqref="N22:P25">
    <cfRule type="cellIs" dxfId="6651" priority="351" operator="equal">
      <formula>1</formula>
    </cfRule>
  </conditionalFormatting>
  <conditionalFormatting sqref="N22:P25">
    <cfRule type="cellIs" dxfId="6650" priority="350" operator="equal">
      <formula>1</formula>
    </cfRule>
  </conditionalFormatting>
  <conditionalFormatting sqref="N22:P25">
    <cfRule type="containsText" dxfId="6649" priority="349" operator="containsText" text="3">
      <formula>NOT(ISERROR(SEARCH("3",N22)))</formula>
    </cfRule>
  </conditionalFormatting>
  <conditionalFormatting sqref="D22:E25 N22:P25 T22:T25 G22:G25 V22:V25">
    <cfRule type="containsText" dxfId="6648" priority="347" operator="containsText" text="2 match">
      <formula>NOT(ISERROR(SEARCH("2 match",D22)))</formula>
    </cfRule>
    <cfRule type="containsText" dxfId="6647" priority="348" operator="containsText" text="1 facultative">
      <formula>NOT(ISERROR(SEARCH("1 facultative",D22)))</formula>
    </cfRule>
  </conditionalFormatting>
  <conditionalFormatting sqref="K22:K25">
    <cfRule type="containsText" dxfId="6646" priority="334" operator="containsText" text="2 match">
      <formula>NOT(ISERROR(SEARCH("2 match",K22)))</formula>
    </cfRule>
    <cfRule type="containsText" dxfId="6645" priority="335" operator="containsText" text="1 facultative">
      <formula>NOT(ISERROR(SEARCH("1 facultative",K22)))</formula>
    </cfRule>
  </conditionalFormatting>
  <conditionalFormatting sqref="K22:K25">
    <cfRule type="containsText" dxfId="6644" priority="336" operator="containsText" text="3">
      <formula>NOT(ISERROR(SEARCH("3",K22)))</formula>
    </cfRule>
  </conditionalFormatting>
  <conditionalFormatting sqref="K22:K25">
    <cfRule type="cellIs" dxfId="6643" priority="331" operator="equal">
      <formula>1</formula>
    </cfRule>
  </conditionalFormatting>
  <conditionalFormatting sqref="K22:K25">
    <cfRule type="cellIs" dxfId="6642" priority="330" operator="equal">
      <formula>1</formula>
    </cfRule>
  </conditionalFormatting>
  <conditionalFormatting sqref="K22:K25">
    <cfRule type="containsText" dxfId="6641" priority="329" operator="containsText" text="3">
      <formula>NOT(ISERROR(SEARCH("3",K22)))</formula>
    </cfRule>
  </conditionalFormatting>
  <conditionalFormatting sqref="L22:M25">
    <cfRule type="cellIs" dxfId="6640" priority="326" operator="equal">
      <formula>1</formula>
    </cfRule>
  </conditionalFormatting>
  <conditionalFormatting sqref="L22:M25">
    <cfRule type="cellIs" dxfId="6639" priority="325" operator="equal">
      <formula>1</formula>
    </cfRule>
  </conditionalFormatting>
  <conditionalFormatting sqref="L22:M25">
    <cfRule type="cellIs" dxfId="6638" priority="324" operator="equal">
      <formula>1</formula>
    </cfRule>
  </conditionalFormatting>
  <conditionalFormatting sqref="L22:M25">
    <cfRule type="containsText" dxfId="6637" priority="322" operator="containsText" text="3">
      <formula>NOT(ISERROR(SEARCH("3",L22)))</formula>
    </cfRule>
  </conditionalFormatting>
  <conditionalFormatting sqref="L22:M25">
    <cfRule type="containsText" dxfId="6636" priority="320" operator="containsText" text="2 match">
      <formula>NOT(ISERROR(SEARCH("2 match",L22)))</formula>
    </cfRule>
    <cfRule type="containsText" dxfId="6635" priority="321" operator="containsText" text="1 facultative">
      <formula>NOT(ISERROR(SEARCH("1 facultative",L22)))</formula>
    </cfRule>
  </conditionalFormatting>
  <conditionalFormatting sqref="L22:M25">
    <cfRule type="cellIs" dxfId="6634" priority="318" operator="equal">
      <formula>1</formula>
    </cfRule>
  </conditionalFormatting>
  <conditionalFormatting sqref="L22:M25">
    <cfRule type="cellIs" dxfId="6633" priority="317" operator="equal">
      <formula>1</formula>
    </cfRule>
  </conditionalFormatting>
  <conditionalFormatting sqref="L22:M25">
    <cfRule type="cellIs" dxfId="6632" priority="316" operator="equal">
      <formula>1</formula>
    </cfRule>
  </conditionalFormatting>
  <conditionalFormatting sqref="L22:M25">
    <cfRule type="cellIs" dxfId="6631" priority="315" operator="equal">
      <formula>1</formula>
    </cfRule>
  </conditionalFormatting>
  <conditionalFormatting sqref="L22:M25">
    <cfRule type="cellIs" dxfId="6630" priority="314" operator="equal">
      <formula>1</formula>
    </cfRule>
  </conditionalFormatting>
  <conditionalFormatting sqref="L22:M25">
    <cfRule type="containsText" dxfId="6629" priority="313" operator="containsText" text="3">
      <formula>NOT(ISERROR(SEARCH("3",L22)))</formula>
    </cfRule>
  </conditionalFormatting>
  <conditionalFormatting sqref="I25:J25 I23:J23">
    <cfRule type="cellIs" dxfId="6628" priority="300" operator="equal">
      <formula>1</formula>
    </cfRule>
  </conditionalFormatting>
  <conditionalFormatting sqref="H25:J25 I23:J23 H22:H24">
    <cfRule type="cellIs" dxfId="6627" priority="298" operator="equal">
      <formula>1</formula>
    </cfRule>
  </conditionalFormatting>
  <conditionalFormatting sqref="I25:J25 I23:J23">
    <cfRule type="cellIs" dxfId="6626" priority="295" operator="equal">
      <formula>1</formula>
    </cfRule>
  </conditionalFormatting>
  <conditionalFormatting sqref="I25:J25 I23:J23">
    <cfRule type="cellIs" dxfId="6625" priority="299" operator="equal">
      <formula>1</formula>
    </cfRule>
  </conditionalFormatting>
  <conditionalFormatting sqref="H25:J25 I23:J23 H22:H24">
    <cfRule type="cellIs" dxfId="6624" priority="297" operator="equal">
      <formula>1</formula>
    </cfRule>
  </conditionalFormatting>
  <conditionalFormatting sqref="I25:J25 I23:J23">
    <cfRule type="cellIs" dxfId="6623" priority="312" operator="equal">
      <formula>1</formula>
    </cfRule>
  </conditionalFormatting>
  <conditionalFormatting sqref="I25:J25 I23:J23">
    <cfRule type="cellIs" dxfId="6622" priority="311" operator="equal">
      <formula>1</formula>
    </cfRule>
  </conditionalFormatting>
  <conditionalFormatting sqref="H25:J25 I23:J23 H22:H24">
    <cfRule type="containsText" dxfId="6621" priority="308" operator="containsText" text="3">
      <formula>NOT(ISERROR(SEARCH("3",H22)))</formula>
    </cfRule>
  </conditionalFormatting>
  <conditionalFormatting sqref="H25:J25 I23:J23 H22:H24">
    <cfRule type="containsText" dxfId="6620" priority="306" operator="containsText" text="2 match">
      <formula>NOT(ISERROR(SEARCH("2 match",H22)))</formula>
    </cfRule>
    <cfRule type="containsText" dxfId="6619" priority="307" operator="containsText" text="1 facultative">
      <formula>NOT(ISERROR(SEARCH("1 facultative",H22)))</formula>
    </cfRule>
  </conditionalFormatting>
  <conditionalFormatting sqref="I25:J25 I23:J23">
    <cfRule type="cellIs" dxfId="6618" priority="305" operator="equal">
      <formula>1</formula>
    </cfRule>
  </conditionalFormatting>
  <conditionalFormatting sqref="I25:J25 I23:J23">
    <cfRule type="cellIs" dxfId="6617" priority="304" operator="equal">
      <formula>1</formula>
    </cfRule>
  </conditionalFormatting>
  <conditionalFormatting sqref="H25:J25 I23:J23 H22:H24">
    <cfRule type="cellIs" dxfId="6616" priority="303" operator="equal">
      <formula>1</formula>
    </cfRule>
  </conditionalFormatting>
  <conditionalFormatting sqref="H25:J25 I23:J23 H22:H24">
    <cfRule type="cellIs" dxfId="6615" priority="302" operator="equal">
      <formula>1</formula>
    </cfRule>
  </conditionalFormatting>
  <conditionalFormatting sqref="H25:J25 I23:J23 H22:H24">
    <cfRule type="containsText" dxfId="6614" priority="301" operator="containsText" text="3">
      <formula>NOT(ISERROR(SEARCH("3",H22)))</formula>
    </cfRule>
  </conditionalFormatting>
  <conditionalFormatting sqref="H25:J25 I23:J23 H22:H24">
    <cfRule type="containsText" dxfId="6613" priority="296" operator="containsText" text="3">
      <formula>NOT(ISERROR(SEARCH("3",H22)))</formula>
    </cfRule>
  </conditionalFormatting>
  <conditionalFormatting sqref="H25:J25 I23:J23 H22:H24">
    <cfRule type="containsText" dxfId="6612" priority="293" operator="containsText" text="Néant">
      <formula>NOT(ISERROR(SEARCH("Néant",H22)))</formula>
    </cfRule>
  </conditionalFormatting>
  <conditionalFormatting sqref="I25:J25 I23:J23">
    <cfRule type="cellIs" dxfId="6611" priority="288" operator="equal">
      <formula>1</formula>
    </cfRule>
  </conditionalFormatting>
  <conditionalFormatting sqref="I25:J25 I23:J23">
    <cfRule type="cellIs" dxfId="6610" priority="287" operator="equal">
      <formula>1</formula>
    </cfRule>
  </conditionalFormatting>
  <conditionalFormatting sqref="R22:S25">
    <cfRule type="containsText" dxfId="6609" priority="283" operator="containsText" text="3">
      <formula>NOT(ISERROR(SEARCH("3",R22)))</formula>
    </cfRule>
  </conditionalFormatting>
  <conditionalFormatting sqref="R22:S25">
    <cfRule type="containsText" dxfId="6608" priority="281" operator="containsText" text="2 match">
      <formula>NOT(ISERROR(SEARCH("2 match",R22)))</formula>
    </cfRule>
    <cfRule type="containsText" dxfId="6607" priority="282" operator="containsText" text="1 facultative">
      <formula>NOT(ISERROR(SEARCH("1 facultative",R22)))</formula>
    </cfRule>
  </conditionalFormatting>
  <conditionalFormatting sqref="Q22:Q25">
    <cfRule type="cellIs" dxfId="6606" priority="277" operator="equal">
      <formula>1</formula>
    </cfRule>
  </conditionalFormatting>
  <conditionalFormatting sqref="Q22:Q25">
    <cfRule type="cellIs" dxfId="6605" priority="279" operator="equal">
      <formula>1</formula>
    </cfRule>
  </conditionalFormatting>
  <conditionalFormatting sqref="Q22:Q25">
    <cfRule type="cellIs" dxfId="6604" priority="278" operator="equal">
      <formula>1</formula>
    </cfRule>
  </conditionalFormatting>
  <conditionalFormatting sqref="Q22:Q25">
    <cfRule type="cellIs" dxfId="6603" priority="276" operator="equal">
      <formula>1</formula>
    </cfRule>
  </conditionalFormatting>
  <conditionalFormatting sqref="Q22:Q25">
    <cfRule type="containsText" dxfId="6602" priority="275" operator="containsText" text="3">
      <formula>NOT(ISERROR(SEARCH("3",Q22)))</formula>
    </cfRule>
  </conditionalFormatting>
  <conditionalFormatting sqref="Q22:Q25">
    <cfRule type="containsText" dxfId="6601" priority="273" operator="containsText" text="2 match">
      <formula>NOT(ISERROR(SEARCH("2 match",Q22)))</formula>
    </cfRule>
    <cfRule type="containsText" dxfId="6600" priority="274" operator="containsText" text="1 facultative">
      <formula>NOT(ISERROR(SEARCH("1 facultative",Q22)))</formula>
    </cfRule>
  </conditionalFormatting>
  <conditionalFormatting sqref="U22:U26">
    <cfRule type="containsText" dxfId="6599" priority="271" operator="containsText" text="2 match">
      <formula>NOT(ISERROR(SEARCH("2 match",U22)))</formula>
    </cfRule>
    <cfRule type="containsText" dxfId="6598" priority="272" operator="containsText" text="1 facultative">
      <formula>NOT(ISERROR(SEARCH("1 facultative",U22)))</formula>
    </cfRule>
  </conditionalFormatting>
  <conditionalFormatting sqref="R16:S21">
    <cfRule type="cellIs" dxfId="6597" priority="194" operator="equal">
      <formula>1</formula>
    </cfRule>
  </conditionalFormatting>
  <conditionalFormatting sqref="R16:S21">
    <cfRule type="cellIs" dxfId="6596" priority="193" operator="equal">
      <formula>1</formula>
    </cfRule>
  </conditionalFormatting>
  <conditionalFormatting sqref="I17:J21 J16">
    <cfRule type="cellIs" dxfId="6595" priority="209" operator="equal">
      <formula>1</formula>
    </cfRule>
  </conditionalFormatting>
  <conditionalFormatting sqref="N16:P16">
    <cfRule type="cellIs" dxfId="6594" priority="264" operator="equal">
      <formula>1</formula>
    </cfRule>
  </conditionalFormatting>
  <conditionalFormatting sqref="N16:P16">
    <cfRule type="cellIs" dxfId="6593" priority="263" operator="equal">
      <formula>1</formula>
    </cfRule>
  </conditionalFormatting>
  <conditionalFormatting sqref="N17:P21">
    <cfRule type="cellIs" dxfId="6592" priority="266" operator="equal">
      <formula>1</formula>
    </cfRule>
  </conditionalFormatting>
  <conditionalFormatting sqref="N17:P21">
    <cfRule type="cellIs" dxfId="6591" priority="265" operator="equal">
      <formula>1</formula>
    </cfRule>
  </conditionalFormatting>
  <conditionalFormatting sqref="N16:P21">
    <cfRule type="containsText" dxfId="6590" priority="262" operator="containsText" text="3">
      <formula>NOT(ISERROR(SEARCH("3",N16)))</formula>
    </cfRule>
  </conditionalFormatting>
  <conditionalFormatting sqref="D16:E21 N16:P21 T16:V21 G16:G21">
    <cfRule type="containsText" dxfId="6589" priority="260" operator="containsText" text="2 match">
      <formula>NOT(ISERROR(SEARCH("2 match",D16)))</formula>
    </cfRule>
    <cfRule type="containsText" dxfId="6588" priority="261" operator="containsText" text="1 facultative">
      <formula>NOT(ISERROR(SEARCH("1 facultative",D16)))</formula>
    </cfRule>
  </conditionalFormatting>
  <conditionalFormatting sqref="N16:P16">
    <cfRule type="cellIs" dxfId="6587" priority="257" operator="equal">
      <formula>1</formula>
    </cfRule>
  </conditionalFormatting>
  <conditionalFormatting sqref="N16:P16">
    <cfRule type="cellIs" dxfId="6586" priority="256" operator="equal">
      <formula>1</formula>
    </cfRule>
  </conditionalFormatting>
  <conditionalFormatting sqref="N17:P21">
    <cfRule type="cellIs" dxfId="6585" priority="259" operator="equal">
      <formula>1</formula>
    </cfRule>
  </conditionalFormatting>
  <conditionalFormatting sqref="N17:P21">
    <cfRule type="cellIs" dxfId="6584" priority="258" operator="equal">
      <formula>1</formula>
    </cfRule>
  </conditionalFormatting>
  <conditionalFormatting sqref="N16:P21">
    <cfRule type="containsText" dxfId="6583" priority="255" operator="containsText" text="3">
      <formula>NOT(ISERROR(SEARCH("3",N16)))</formula>
    </cfRule>
  </conditionalFormatting>
  <conditionalFormatting sqref="N16:P21">
    <cfRule type="cellIs" dxfId="6582" priority="252" operator="equal">
      <formula>1</formula>
    </cfRule>
  </conditionalFormatting>
  <conditionalFormatting sqref="N16:P16">
    <cfRule type="cellIs" dxfId="6581" priority="250" operator="equal">
      <formula>1</formula>
    </cfRule>
  </conditionalFormatting>
  <conditionalFormatting sqref="N16:P16">
    <cfRule type="cellIs" dxfId="6580" priority="249" operator="equal">
      <formula>1</formula>
    </cfRule>
  </conditionalFormatting>
  <conditionalFormatting sqref="N17:P21">
    <cfRule type="cellIs" dxfId="6579" priority="254" operator="equal">
      <formula>1</formula>
    </cfRule>
  </conditionalFormatting>
  <conditionalFormatting sqref="N17:P21">
    <cfRule type="cellIs" dxfId="6578" priority="253" operator="equal">
      <formula>1</formula>
    </cfRule>
  </conditionalFormatting>
  <conditionalFormatting sqref="N16:P21">
    <cfRule type="cellIs" dxfId="6577" priority="251" operator="equal">
      <formula>1</formula>
    </cfRule>
  </conditionalFormatting>
  <conditionalFormatting sqref="N16:P21">
    <cfRule type="containsText" dxfId="6576" priority="248" operator="containsText" text="3">
      <formula>NOT(ISERROR(SEARCH("3",N16)))</formula>
    </cfRule>
  </conditionalFormatting>
  <conditionalFormatting sqref="K16:K21">
    <cfRule type="containsText" dxfId="6575" priority="243" operator="containsText" text="2 match">
      <formula>NOT(ISERROR(SEARCH("2 match",K16)))</formula>
    </cfRule>
    <cfRule type="containsText" dxfId="6574" priority="244" operator="containsText" text="1 facultative">
      <formula>NOT(ISERROR(SEARCH("1 facultative",K16)))</formula>
    </cfRule>
  </conditionalFormatting>
  <conditionalFormatting sqref="L16:M21">
    <cfRule type="cellIs" dxfId="6573" priority="237" operator="equal">
      <formula>1</formula>
    </cfRule>
  </conditionalFormatting>
  <conditionalFormatting sqref="L16:M21">
    <cfRule type="cellIs" dxfId="6572" priority="236" operator="equal">
      <formula>1</formula>
    </cfRule>
  </conditionalFormatting>
  <conditionalFormatting sqref="K16:K21">
    <cfRule type="cellIs" dxfId="6571" priority="247" operator="equal">
      <formula>1</formula>
    </cfRule>
  </conditionalFormatting>
  <conditionalFormatting sqref="K16:K21">
    <cfRule type="cellIs" dxfId="6570" priority="246" operator="equal">
      <formula>1</formula>
    </cfRule>
  </conditionalFormatting>
  <conditionalFormatting sqref="K16:K21">
    <cfRule type="containsText" dxfId="6569" priority="245" operator="containsText" text="3">
      <formula>NOT(ISERROR(SEARCH("3",K16)))</formula>
    </cfRule>
  </conditionalFormatting>
  <conditionalFormatting sqref="K16:K21">
    <cfRule type="cellIs" dxfId="6568" priority="242" operator="equal">
      <formula>1</formula>
    </cfRule>
  </conditionalFormatting>
  <conditionalFormatting sqref="K16:K21">
    <cfRule type="cellIs" dxfId="6567" priority="241" operator="equal">
      <formula>1</formula>
    </cfRule>
  </conditionalFormatting>
  <conditionalFormatting sqref="K16:K21">
    <cfRule type="cellIs" dxfId="6566" priority="240" operator="equal">
      <formula>1</formula>
    </cfRule>
  </conditionalFormatting>
  <conditionalFormatting sqref="K16:K21">
    <cfRule type="cellIs" dxfId="6565" priority="239" operator="equal">
      <formula>1</formula>
    </cfRule>
  </conditionalFormatting>
  <conditionalFormatting sqref="K16:K21">
    <cfRule type="containsText" dxfId="6564" priority="238" operator="containsText" text="3">
      <formula>NOT(ISERROR(SEARCH("3",K16)))</formula>
    </cfRule>
  </conditionalFormatting>
  <conditionalFormatting sqref="L16:M21">
    <cfRule type="cellIs" dxfId="6563" priority="235" operator="equal">
      <formula>1</formula>
    </cfRule>
  </conditionalFormatting>
  <conditionalFormatting sqref="L16:M21">
    <cfRule type="cellIs" dxfId="6562" priority="234" operator="equal">
      <formula>1</formula>
    </cfRule>
  </conditionalFormatting>
  <conditionalFormatting sqref="L16:M21">
    <cfRule type="cellIs" dxfId="6561" priority="233" operator="equal">
      <formula>1</formula>
    </cfRule>
  </conditionalFormatting>
  <conditionalFormatting sqref="L16:M21">
    <cfRule type="cellIs" dxfId="6560" priority="232" operator="equal">
      <formula>1</formula>
    </cfRule>
  </conditionalFormatting>
  <conditionalFormatting sqref="L16:M21">
    <cfRule type="containsText" dxfId="6559" priority="231" operator="containsText" text="3">
      <formula>NOT(ISERROR(SEARCH("3",L16)))</formula>
    </cfRule>
  </conditionalFormatting>
  <conditionalFormatting sqref="L16:M21">
    <cfRule type="containsText" dxfId="6558" priority="229" operator="containsText" text="2 match">
      <formula>NOT(ISERROR(SEARCH("2 match",L16)))</formula>
    </cfRule>
    <cfRule type="containsText" dxfId="6557" priority="230" operator="containsText" text="1 facultative">
      <formula>NOT(ISERROR(SEARCH("1 facultative",L16)))</formula>
    </cfRule>
  </conditionalFormatting>
  <conditionalFormatting sqref="L16:M21">
    <cfRule type="cellIs" dxfId="6556" priority="228" operator="equal">
      <formula>1</formula>
    </cfRule>
  </conditionalFormatting>
  <conditionalFormatting sqref="L16:M21">
    <cfRule type="cellIs" dxfId="6555" priority="227" operator="equal">
      <formula>1</formula>
    </cfRule>
  </conditionalFormatting>
  <conditionalFormatting sqref="L16:M21">
    <cfRule type="cellIs" dxfId="6554" priority="226" operator="equal">
      <formula>1</formula>
    </cfRule>
  </conditionalFormatting>
  <conditionalFormatting sqref="L16:M21">
    <cfRule type="cellIs" dxfId="6553" priority="225" operator="equal">
      <formula>1</formula>
    </cfRule>
  </conditionalFormatting>
  <conditionalFormatting sqref="L16:M21">
    <cfRule type="cellIs" dxfId="6552" priority="224" operator="equal">
      <formula>1</formula>
    </cfRule>
  </conditionalFormatting>
  <conditionalFormatting sqref="L16:M21">
    <cfRule type="cellIs" dxfId="6551" priority="223" operator="equal">
      <formula>1</formula>
    </cfRule>
  </conditionalFormatting>
  <conditionalFormatting sqref="L16:M21">
    <cfRule type="containsText" dxfId="6550" priority="222" operator="containsText" text="3">
      <formula>NOT(ISERROR(SEARCH("3",L16)))</formula>
    </cfRule>
  </conditionalFormatting>
  <conditionalFormatting sqref="H16:J21">
    <cfRule type="cellIs" dxfId="6549" priority="207" operator="equal">
      <formula>1</formula>
    </cfRule>
  </conditionalFormatting>
  <conditionalFormatting sqref="I16:J21">
    <cfRule type="cellIs" dxfId="6548" priority="204" operator="equal">
      <formula>1</formula>
    </cfRule>
  </conditionalFormatting>
  <conditionalFormatting sqref="I17:J21 J16">
    <cfRule type="cellIs" dxfId="6547" priority="208" operator="equal">
      <formula>1</formula>
    </cfRule>
  </conditionalFormatting>
  <conditionalFormatting sqref="H16:J21">
    <cfRule type="cellIs" dxfId="6546" priority="206" operator="equal">
      <formula>1</formula>
    </cfRule>
  </conditionalFormatting>
  <conditionalFormatting sqref="I17:J21 J16">
    <cfRule type="cellIs" dxfId="6545" priority="221" operator="equal">
      <formula>1</formula>
    </cfRule>
  </conditionalFormatting>
  <conditionalFormatting sqref="I17:J21 J16">
    <cfRule type="cellIs" dxfId="6544" priority="220" operator="equal">
      <formula>1</formula>
    </cfRule>
  </conditionalFormatting>
  <conditionalFormatting sqref="H16:J21">
    <cfRule type="cellIs" dxfId="6543" priority="219" operator="equal">
      <formula>1</formula>
    </cfRule>
  </conditionalFormatting>
  <conditionalFormatting sqref="H16:J21">
    <cfRule type="cellIs" dxfId="6542" priority="218" operator="equal">
      <formula>1</formula>
    </cfRule>
  </conditionalFormatting>
  <conditionalFormatting sqref="H16:J21">
    <cfRule type="containsText" dxfId="6541" priority="217" operator="containsText" text="3">
      <formula>NOT(ISERROR(SEARCH("3",H16)))</formula>
    </cfRule>
  </conditionalFormatting>
  <conditionalFormatting sqref="H16:J21">
    <cfRule type="containsText" dxfId="6540" priority="215" operator="containsText" text="2 match">
      <formula>NOT(ISERROR(SEARCH("2 match",H16)))</formula>
    </cfRule>
    <cfRule type="containsText" dxfId="6539" priority="216" operator="containsText" text="1 facultative">
      <formula>NOT(ISERROR(SEARCH("1 facultative",H16)))</formula>
    </cfRule>
  </conditionalFormatting>
  <conditionalFormatting sqref="I17:J21 J16">
    <cfRule type="cellIs" dxfId="6538" priority="214" operator="equal">
      <formula>1</formula>
    </cfRule>
  </conditionalFormatting>
  <conditionalFormatting sqref="I17:J21 J16">
    <cfRule type="cellIs" dxfId="6537" priority="213" operator="equal">
      <formula>1</formula>
    </cfRule>
  </conditionalFormatting>
  <conditionalFormatting sqref="H16:J21">
    <cfRule type="cellIs" dxfId="6536" priority="212" operator="equal">
      <formula>1</formula>
    </cfRule>
  </conditionalFormatting>
  <conditionalFormatting sqref="H16:J21">
    <cfRule type="cellIs" dxfId="6535" priority="211" operator="equal">
      <formula>1</formula>
    </cfRule>
  </conditionalFormatting>
  <conditionalFormatting sqref="H16:J21">
    <cfRule type="containsText" dxfId="6534" priority="210" operator="containsText" text="3">
      <formula>NOT(ISERROR(SEARCH("3",H16)))</formula>
    </cfRule>
  </conditionalFormatting>
  <conditionalFormatting sqref="H16:J21">
    <cfRule type="containsText" dxfId="6533" priority="205" operator="containsText" text="3">
      <formula>NOT(ISERROR(SEARCH("3",H16)))</formula>
    </cfRule>
  </conditionalFormatting>
  <conditionalFormatting sqref="H16:J21">
    <cfRule type="containsText" dxfId="6532" priority="202" operator="containsText" text="Néant">
      <formula>NOT(ISERROR(SEARCH("Néant",H16)))</formula>
    </cfRule>
  </conditionalFormatting>
  <conditionalFormatting sqref="I16:J21">
    <cfRule type="cellIs" dxfId="6531" priority="197" operator="equal">
      <formula>1</formula>
    </cfRule>
  </conditionalFormatting>
  <conditionalFormatting sqref="I16:J21">
    <cfRule type="cellIs" dxfId="6530" priority="196" operator="equal">
      <formula>1</formula>
    </cfRule>
  </conditionalFormatting>
  <conditionalFormatting sqref="I16:J21">
    <cfRule type="cellIs" dxfId="6529" priority="201" operator="equal">
      <formula>1</formula>
    </cfRule>
  </conditionalFormatting>
  <conditionalFormatting sqref="I16:J21">
    <cfRule type="cellIs" dxfId="6528" priority="200" operator="equal">
      <formula>1</formula>
    </cfRule>
  </conditionalFormatting>
  <conditionalFormatting sqref="I16:J21">
    <cfRule type="cellIs" dxfId="6527" priority="199" operator="equal">
      <formula>1</formula>
    </cfRule>
  </conditionalFormatting>
  <conditionalFormatting sqref="I16:J21">
    <cfRule type="cellIs" dxfId="6526" priority="198" operator="equal">
      <formula>1</formula>
    </cfRule>
  </conditionalFormatting>
  <conditionalFormatting sqref="R16:S21">
    <cfRule type="cellIs" dxfId="6525" priority="195" operator="equal">
      <formula>1</formula>
    </cfRule>
  </conditionalFormatting>
  <conditionalFormatting sqref="R16:S21">
    <cfRule type="containsText" dxfId="6524" priority="192" operator="containsText" text="3">
      <formula>NOT(ISERROR(SEARCH("3",R16)))</formula>
    </cfRule>
  </conditionalFormatting>
  <conditionalFormatting sqref="R16:S21">
    <cfRule type="containsText" dxfId="6523" priority="190" operator="containsText" text="2 match">
      <formula>NOT(ISERROR(SEARCH("2 match",R16)))</formula>
    </cfRule>
    <cfRule type="containsText" dxfId="6522" priority="191" operator="containsText" text="1 facultative">
      <formula>NOT(ISERROR(SEARCH("1 facultative",R16)))</formula>
    </cfRule>
  </conditionalFormatting>
  <conditionalFormatting sqref="Q16:Q21">
    <cfRule type="cellIs" dxfId="6521" priority="189" operator="equal">
      <formula>1</formula>
    </cfRule>
  </conditionalFormatting>
  <conditionalFormatting sqref="Q16:Q21">
    <cfRule type="cellIs" dxfId="6520" priority="186" operator="equal">
      <formula>1</formula>
    </cfRule>
  </conditionalFormatting>
  <conditionalFormatting sqref="Q16:Q21">
    <cfRule type="cellIs" dxfId="6519" priority="188" operator="equal">
      <formula>1</formula>
    </cfRule>
  </conditionalFormatting>
  <conditionalFormatting sqref="Q16:Q21">
    <cfRule type="cellIs" dxfId="6518" priority="187" operator="equal">
      <formula>1</formula>
    </cfRule>
  </conditionalFormatting>
  <conditionalFormatting sqref="Q16:Q21">
    <cfRule type="cellIs" dxfId="6517" priority="185" operator="equal">
      <formula>1</formula>
    </cfRule>
  </conditionalFormatting>
  <conditionalFormatting sqref="Q16:Q21">
    <cfRule type="containsText" dxfId="6516" priority="184" operator="containsText" text="3">
      <formula>NOT(ISERROR(SEARCH("3",Q16)))</formula>
    </cfRule>
  </conditionalFormatting>
  <conditionalFormatting sqref="Q16:Q21">
    <cfRule type="containsText" dxfId="6515" priority="182" operator="containsText" text="2 match">
      <formula>NOT(ISERROR(SEARCH("2 match",Q16)))</formula>
    </cfRule>
    <cfRule type="containsText" dxfId="6514" priority="183" operator="containsText" text="1 facultative">
      <formula>NOT(ISERROR(SEARCH("1 facultative",Q16)))</formula>
    </cfRule>
  </conditionalFormatting>
  <conditionalFormatting sqref="W16:W21">
    <cfRule type="containsText" dxfId="6513" priority="176" operator="containsText" text="Signé partie">
      <formula>NOT(ISERROR(SEARCH("Signé partie",W16)))</formula>
    </cfRule>
    <cfRule type="containsText" dxfId="6512" priority="177" operator="containsText" text="Reporté">
      <formula>NOT(ISERROR(SEARCH("Reporté",W16)))</formula>
    </cfRule>
    <cfRule type="containsText" dxfId="6511" priority="178" operator="containsText" text="Abandon">
      <formula>NOT(ISERROR(SEARCH("Abandon",W16)))</formula>
    </cfRule>
    <cfRule type="containsText" dxfId="6510" priority="179" operator="containsText" text="Signé 100%">
      <formula>NOT(ISERROR(SEARCH("Signé 100%",W16)))</formula>
    </cfRule>
    <cfRule type="containsBlanks" dxfId="6509" priority="180">
      <formula>LEN(TRIM(W16))=0</formula>
    </cfRule>
    <cfRule type="containsText" dxfId="6508" priority="181" operator="containsText" text="En cours">
      <formula>NOT(ISERROR(SEARCH("En cours",W16)))</formula>
    </cfRule>
  </conditionalFormatting>
  <conditionalFormatting sqref="X16:X21">
    <cfRule type="cellIs" dxfId="6507" priority="173" operator="between">
      <formula>1</formula>
      <formula>10000000000</formula>
    </cfRule>
    <cfRule type="containsBlanks" dxfId="6506" priority="174">
      <formula>LEN(TRIM(X16))=0</formula>
    </cfRule>
    <cfRule type="cellIs" dxfId="6505" priority="175" operator="between">
      <formula>0</formula>
      <formula>0</formula>
    </cfRule>
  </conditionalFormatting>
  <conditionalFormatting sqref="X57:X58">
    <cfRule type="cellIs" dxfId="6499" priority="158" operator="greaterThan">
      <formula>25000</formula>
    </cfRule>
    <cfRule type="cellIs" dxfId="6498" priority="159" operator="equal">
      <formula>10000</formula>
    </cfRule>
    <cfRule type="cellIs" dxfId="6497" priority="160" operator="lessThan">
      <formula>10000</formula>
    </cfRule>
    <cfRule type="cellIs" dxfId="6496" priority="161" operator="greaterThan">
      <formula>10000</formula>
    </cfRule>
    <cfRule type="cellIs" dxfId="6495" priority="162" operator="lessThan">
      <formula>25000</formula>
    </cfRule>
    <cfRule type="cellIs" dxfId="6494" priority="163" operator="greaterThan">
      <formula>25000</formula>
    </cfRule>
  </conditionalFormatting>
  <conditionalFormatting sqref="X57">
    <cfRule type="cellIs" dxfId="6493" priority="155" operator="equal">
      <formula>0.5</formula>
    </cfRule>
    <cfRule type="cellIs" priority="156" operator="between">
      <formula>30</formula>
      <formula>50</formula>
    </cfRule>
    <cfRule type="cellIs" dxfId="6492" priority="157" operator="greaterThan">
      <formula>0.5</formula>
    </cfRule>
  </conditionalFormatting>
  <conditionalFormatting sqref="L30:M30">
    <cfRule type="cellIs" dxfId="6491" priority="64" operator="equal">
      <formula>1</formula>
    </cfRule>
  </conditionalFormatting>
  <conditionalFormatting sqref="L30:M30">
    <cfRule type="cellIs" dxfId="6490" priority="63" operator="equal">
      <formula>1</formula>
    </cfRule>
  </conditionalFormatting>
  <conditionalFormatting sqref="L30:M30">
    <cfRule type="cellIs" dxfId="6489" priority="62" operator="equal">
      <formula>1</formula>
    </cfRule>
  </conditionalFormatting>
  <conditionalFormatting sqref="L30:M30">
    <cfRule type="cellIs" dxfId="6488" priority="32" operator="equal">
      <formula>1</formula>
    </cfRule>
  </conditionalFormatting>
  <conditionalFormatting sqref="L30:M30">
    <cfRule type="cellIs" dxfId="6487" priority="31" operator="equal">
      <formula>1</formula>
    </cfRule>
  </conditionalFormatting>
  <conditionalFormatting sqref="L30:M30">
    <cfRule type="cellIs" dxfId="6486" priority="57" operator="equal">
      <formula>1</formula>
    </cfRule>
  </conditionalFormatting>
  <conditionalFormatting sqref="L30:M30">
    <cfRule type="cellIs" dxfId="6485" priority="56" operator="equal">
      <formula>1</formula>
    </cfRule>
  </conditionalFormatting>
  <conditionalFormatting sqref="L30:M30">
    <cfRule type="cellIs" dxfId="6484" priority="59" operator="equal">
      <formula>1</formula>
    </cfRule>
  </conditionalFormatting>
  <conditionalFormatting sqref="L30:M30">
    <cfRule type="cellIs" dxfId="6483" priority="58" operator="equal">
      <formula>1</formula>
    </cfRule>
  </conditionalFormatting>
  <conditionalFormatting sqref="L30:M30">
    <cfRule type="cellIs" dxfId="6482" priority="50" operator="equal">
      <formula>1</formula>
    </cfRule>
  </conditionalFormatting>
  <conditionalFormatting sqref="L30:M30">
    <cfRule type="cellIs" dxfId="6481" priority="49" operator="equal">
      <formula>1</formula>
    </cfRule>
  </conditionalFormatting>
  <conditionalFormatting sqref="L30:M30">
    <cfRule type="cellIs" dxfId="6480" priority="48" operator="equal">
      <formula>1</formula>
    </cfRule>
  </conditionalFormatting>
  <conditionalFormatting sqref="L30:M30">
    <cfRule type="cellIs" dxfId="6479" priority="47" operator="equal">
      <formula>1</formula>
    </cfRule>
  </conditionalFormatting>
  <conditionalFormatting sqref="L30:M30">
    <cfRule type="cellIs" dxfId="6478" priority="43" operator="equal">
      <formula>1</formula>
    </cfRule>
  </conditionalFormatting>
  <conditionalFormatting sqref="L30:M30">
    <cfRule type="cellIs" dxfId="6477" priority="42" operator="equal">
      <formula>1</formula>
    </cfRule>
  </conditionalFormatting>
  <conditionalFormatting sqref="L30:M30">
    <cfRule type="cellIs" dxfId="6476" priority="41" operator="equal">
      <formula>1</formula>
    </cfRule>
  </conditionalFormatting>
  <conditionalFormatting sqref="L30:M30">
    <cfRule type="cellIs" dxfId="6475" priority="40" operator="equal">
      <formula>1</formula>
    </cfRule>
  </conditionalFormatting>
  <conditionalFormatting sqref="G30">
    <cfRule type="cellIs" dxfId="6474" priority="145" operator="lessThan">
      <formula>1</formula>
    </cfRule>
  </conditionalFormatting>
  <conditionalFormatting sqref="N30:P30">
    <cfRule type="cellIs" dxfId="6473" priority="144" operator="equal">
      <formula>1</formula>
    </cfRule>
  </conditionalFormatting>
  <conditionalFormatting sqref="N30:P30">
    <cfRule type="cellIs" dxfId="6472" priority="142" operator="equal">
      <formula>1</formula>
    </cfRule>
  </conditionalFormatting>
  <conditionalFormatting sqref="K30">
    <cfRule type="cellIs" dxfId="6471" priority="143" operator="equal">
      <formula>1</formula>
    </cfRule>
  </conditionalFormatting>
  <conditionalFormatting sqref="K30">
    <cfRule type="cellIs" dxfId="6470" priority="141" operator="equal">
      <formula>1</formula>
    </cfRule>
  </conditionalFormatting>
  <conditionalFormatting sqref="K30 N30:P30">
    <cfRule type="containsText" dxfId="6469" priority="140" operator="containsText" text="3">
      <formula>NOT(ISERROR(SEARCH("3",K30)))</formula>
    </cfRule>
  </conditionalFormatting>
  <conditionalFormatting sqref="K30 N30:P30">
    <cfRule type="containsText" dxfId="6468" priority="138" operator="containsText" text="2 match">
      <formula>NOT(ISERROR(SEARCH("2 match",K30)))</formula>
    </cfRule>
    <cfRule type="containsText" dxfId="6467" priority="139" operator="containsText" text="1 facultative">
      <formula>NOT(ISERROR(SEARCH("1 facultative",K30)))</formula>
    </cfRule>
  </conditionalFormatting>
  <conditionalFormatting sqref="I30:J30">
    <cfRule type="cellIs" dxfId="6466" priority="122" operator="equal">
      <formula>1</formula>
    </cfRule>
  </conditionalFormatting>
  <conditionalFormatting sqref="I30:J30">
    <cfRule type="cellIs" dxfId="6465" priority="121" operator="equal">
      <formula>1</formula>
    </cfRule>
  </conditionalFormatting>
  <conditionalFormatting sqref="I30:J30">
    <cfRule type="cellIs" dxfId="6464" priority="117" operator="equal">
      <formula>1</formula>
    </cfRule>
  </conditionalFormatting>
  <conditionalFormatting sqref="I30:J30">
    <cfRule type="cellIs" dxfId="6463" priority="116" operator="equal">
      <formula>1</formula>
    </cfRule>
  </conditionalFormatting>
  <conditionalFormatting sqref="Q30">
    <cfRule type="cellIs" dxfId="6462" priority="83" operator="equal">
      <formula>1</formula>
    </cfRule>
  </conditionalFormatting>
  <conditionalFormatting sqref="K30 N30:P30">
    <cfRule type="containsText" dxfId="6461" priority="137" operator="containsText" text="Néant">
      <formula>NOT(ISERROR(SEARCH("Néant",K30)))</formula>
    </cfRule>
  </conditionalFormatting>
  <conditionalFormatting sqref="K30">
    <cfRule type="containsText" dxfId="6460" priority="136" operator="containsText" text="Néant">
      <formula>NOT(ISERROR(SEARCH("Néant",K30)))</formula>
    </cfRule>
  </conditionalFormatting>
  <conditionalFormatting sqref="L30:M30">
    <cfRule type="cellIs" dxfId="6459" priority="61" operator="equal">
      <formula>1</formula>
    </cfRule>
  </conditionalFormatting>
  <conditionalFormatting sqref="L30:M30">
    <cfRule type="cellIs" dxfId="6458" priority="55" operator="equal">
      <formula>1</formula>
    </cfRule>
  </conditionalFormatting>
  <conditionalFormatting sqref="L30:M30">
    <cfRule type="cellIs" dxfId="6457" priority="54" operator="equal">
      <formula>1</formula>
    </cfRule>
  </conditionalFormatting>
  <conditionalFormatting sqref="L30:M30">
    <cfRule type="cellIs" dxfId="6456" priority="135" operator="equal">
      <formula>1</formula>
    </cfRule>
  </conditionalFormatting>
  <conditionalFormatting sqref="L30:M30">
    <cfRule type="cellIs" dxfId="6455" priority="134" operator="equal">
      <formula>1</formula>
    </cfRule>
  </conditionalFormatting>
  <conditionalFormatting sqref="L30:M30">
    <cfRule type="cellIs" dxfId="6454" priority="133" operator="equal">
      <formula>1</formula>
    </cfRule>
  </conditionalFormatting>
  <conditionalFormatting sqref="L30:M30">
    <cfRule type="cellIs" dxfId="6453" priority="132" operator="equal">
      <formula>1</formula>
    </cfRule>
  </conditionalFormatting>
  <conditionalFormatting sqref="L30:M30">
    <cfRule type="containsText" dxfId="6452" priority="131" operator="containsText" text="3">
      <formula>NOT(ISERROR(SEARCH("3",L30)))</formula>
    </cfRule>
  </conditionalFormatting>
  <conditionalFormatting sqref="L30:M30">
    <cfRule type="containsText" dxfId="6451" priority="129" operator="containsText" text="2 match">
      <formula>NOT(ISERROR(SEARCH("2 match",L30)))</formula>
    </cfRule>
    <cfRule type="containsText" dxfId="6450" priority="130" operator="containsText" text="1 facultative">
      <formula>NOT(ISERROR(SEARCH("1 facultative",L30)))</formula>
    </cfRule>
  </conditionalFormatting>
  <conditionalFormatting sqref="L30:M30">
    <cfRule type="cellIs" dxfId="6449" priority="128" operator="equal">
      <formula>1</formula>
    </cfRule>
  </conditionalFormatting>
  <conditionalFormatting sqref="L30:M30">
    <cfRule type="cellIs" dxfId="6448" priority="127" operator="equal">
      <formula>1</formula>
    </cfRule>
  </conditionalFormatting>
  <conditionalFormatting sqref="L30:M30">
    <cfRule type="cellIs" dxfId="6447" priority="126" operator="equal">
      <formula>1</formula>
    </cfRule>
  </conditionalFormatting>
  <conditionalFormatting sqref="L30:M30">
    <cfRule type="cellIs" dxfId="6446" priority="125" operator="equal">
      <formula>1</formula>
    </cfRule>
  </conditionalFormatting>
  <conditionalFormatting sqref="L30:M30">
    <cfRule type="containsText" dxfId="6445" priority="124" operator="containsText" text="3">
      <formula>NOT(ISERROR(SEARCH("3",L30)))</formula>
    </cfRule>
  </conditionalFormatting>
  <conditionalFormatting sqref="L30:M30">
    <cfRule type="cellIs" dxfId="6444" priority="30" operator="equal">
      <formula>1</formula>
    </cfRule>
  </conditionalFormatting>
  <conditionalFormatting sqref="L30:M30">
    <cfRule type="cellIs" dxfId="6443" priority="29" operator="equal">
      <formula>1</formula>
    </cfRule>
  </conditionalFormatting>
  <conditionalFormatting sqref="K30:M30">
    <cfRule type="containsText" dxfId="6442" priority="123" operator="containsText" text="Néant">
      <formula>NOT(ISERROR(SEARCH("Néant",K30)))</formula>
    </cfRule>
  </conditionalFormatting>
  <conditionalFormatting sqref="I30:J30">
    <cfRule type="cellIs" dxfId="6441" priority="114" operator="equal">
      <formula>1</formula>
    </cfRule>
  </conditionalFormatting>
  <conditionalFormatting sqref="I30:J30">
    <cfRule type="cellIs" dxfId="6440" priority="111" operator="equal">
      <formula>1</formula>
    </cfRule>
  </conditionalFormatting>
  <conditionalFormatting sqref="I30:J30">
    <cfRule type="cellIs" dxfId="6439" priority="113" operator="equal">
      <formula>1</formula>
    </cfRule>
  </conditionalFormatting>
  <conditionalFormatting sqref="I30:J30">
    <cfRule type="containsText" dxfId="6438" priority="120" operator="containsText" text="3">
      <formula>NOT(ISERROR(SEARCH("3",I30)))</formula>
    </cfRule>
  </conditionalFormatting>
  <conditionalFormatting sqref="I30:J30">
    <cfRule type="containsText" dxfId="6437" priority="118" operator="containsText" text="2 match">
      <formula>NOT(ISERROR(SEARCH("2 match",I30)))</formula>
    </cfRule>
    <cfRule type="containsText" dxfId="6436" priority="119" operator="containsText" text="1 facultative">
      <formula>NOT(ISERROR(SEARCH("1 facultative",I30)))</formula>
    </cfRule>
  </conditionalFormatting>
  <conditionalFormatting sqref="I30:J30">
    <cfRule type="containsText" dxfId="6435" priority="115" operator="containsText" text="3">
      <formula>NOT(ISERROR(SEARCH("3",I30)))</formula>
    </cfRule>
  </conditionalFormatting>
  <conditionalFormatting sqref="I30:J30">
    <cfRule type="containsText" dxfId="6434" priority="112" operator="containsText" text="3">
      <formula>NOT(ISERROR(SEARCH("3",I30)))</formula>
    </cfRule>
  </conditionalFormatting>
  <conditionalFormatting sqref="I30:J30">
    <cfRule type="containsText" dxfId="6433" priority="109" operator="containsText" text="Néant">
      <formula>NOT(ISERROR(SEARCH("Néant",I30)))</formula>
    </cfRule>
  </conditionalFormatting>
  <conditionalFormatting sqref="I30:J30">
    <cfRule type="cellIs" dxfId="6432" priority="104" operator="equal">
      <formula>1</formula>
    </cfRule>
  </conditionalFormatting>
  <conditionalFormatting sqref="I30:J30">
    <cfRule type="cellIs" dxfId="6431" priority="103" operator="equal">
      <formula>1</formula>
    </cfRule>
  </conditionalFormatting>
  <conditionalFormatting sqref="I30:J30">
    <cfRule type="cellIs" dxfId="6430" priority="108" operator="equal">
      <formula>1</formula>
    </cfRule>
  </conditionalFormatting>
  <conditionalFormatting sqref="I30:J30">
    <cfRule type="cellIs" dxfId="6429" priority="107" operator="equal">
      <formula>1</formula>
    </cfRule>
  </conditionalFormatting>
  <conditionalFormatting sqref="I30:J30">
    <cfRule type="cellIs" dxfId="6428" priority="106" operator="equal">
      <formula>1</formula>
    </cfRule>
  </conditionalFormatting>
  <conditionalFormatting sqref="I30:J30">
    <cfRule type="cellIs" dxfId="6427" priority="105" operator="equal">
      <formula>1</formula>
    </cfRule>
  </conditionalFormatting>
  <conditionalFormatting sqref="H30">
    <cfRule type="cellIs" dxfId="6426" priority="94" operator="equal">
      <formula>1</formula>
    </cfRule>
  </conditionalFormatting>
  <conditionalFormatting sqref="H30">
    <cfRule type="cellIs" dxfId="6425" priority="93" operator="equal">
      <formula>1</formula>
    </cfRule>
  </conditionalFormatting>
  <conditionalFormatting sqref="H30">
    <cfRule type="cellIs" dxfId="6424" priority="102" operator="equal">
      <formula>1</formula>
    </cfRule>
  </conditionalFormatting>
  <conditionalFormatting sqref="H30">
    <cfRule type="cellIs" dxfId="6423" priority="101" operator="equal">
      <formula>1</formula>
    </cfRule>
  </conditionalFormatting>
  <conditionalFormatting sqref="H30">
    <cfRule type="containsText" dxfId="6422" priority="100" operator="containsText" text="3">
      <formula>NOT(ISERROR(SEARCH("3",H30)))</formula>
    </cfRule>
  </conditionalFormatting>
  <conditionalFormatting sqref="H30">
    <cfRule type="containsText" dxfId="6421" priority="98" operator="containsText" text="2 match">
      <formula>NOT(ISERROR(SEARCH("2 match",H30)))</formula>
    </cfRule>
    <cfRule type="containsText" dxfId="6420" priority="99" operator="containsText" text="1 facultative">
      <formula>NOT(ISERROR(SEARCH("1 facultative",H30)))</formula>
    </cfRule>
  </conditionalFormatting>
  <conditionalFormatting sqref="H30">
    <cfRule type="cellIs" dxfId="6419" priority="97" operator="equal">
      <formula>1</formula>
    </cfRule>
  </conditionalFormatting>
  <conditionalFormatting sqref="H30">
    <cfRule type="cellIs" dxfId="6418" priority="96" operator="equal">
      <formula>1</formula>
    </cfRule>
  </conditionalFormatting>
  <conditionalFormatting sqref="H30">
    <cfRule type="containsText" dxfId="6417" priority="95" operator="containsText" text="3">
      <formula>NOT(ISERROR(SEARCH("3",H30)))</formula>
    </cfRule>
  </conditionalFormatting>
  <conditionalFormatting sqref="H30">
    <cfRule type="containsText" dxfId="6416" priority="92" operator="containsText" text="3">
      <formula>NOT(ISERROR(SEARCH("3",H30)))</formula>
    </cfRule>
  </conditionalFormatting>
  <conditionalFormatting sqref="H30">
    <cfRule type="containsText" dxfId="6415" priority="91" operator="containsText" text="Néant">
      <formula>NOT(ISERROR(SEARCH("Néant",H30)))</formula>
    </cfRule>
  </conditionalFormatting>
  <conditionalFormatting sqref="R30:S30">
    <cfRule type="cellIs" dxfId="6414" priority="90" operator="equal">
      <formula>1</formula>
    </cfRule>
  </conditionalFormatting>
  <conditionalFormatting sqref="R30:S30">
    <cfRule type="cellIs" dxfId="6413" priority="89" operator="equal">
      <formula>1</formula>
    </cfRule>
  </conditionalFormatting>
  <conditionalFormatting sqref="R30:S30">
    <cfRule type="cellIs" dxfId="6412" priority="88" operator="equal">
      <formula>1</formula>
    </cfRule>
  </conditionalFormatting>
  <conditionalFormatting sqref="R30:S30">
    <cfRule type="containsText" dxfId="6411" priority="87" operator="containsText" text="3">
      <formula>NOT(ISERROR(SEARCH("3",R30)))</formula>
    </cfRule>
  </conditionalFormatting>
  <conditionalFormatting sqref="R30:S30">
    <cfRule type="containsText" dxfId="6410" priority="85" operator="containsText" text="2 match">
      <formula>NOT(ISERROR(SEARCH("2 match",R30)))</formula>
    </cfRule>
    <cfRule type="containsText" dxfId="6409" priority="86" operator="containsText" text="1 facultative">
      <formula>NOT(ISERROR(SEARCH("1 facultative",R30)))</formula>
    </cfRule>
  </conditionalFormatting>
  <conditionalFormatting sqref="Q30">
    <cfRule type="cellIs" dxfId="6408" priority="84" operator="equal">
      <formula>1</formula>
    </cfRule>
  </conditionalFormatting>
  <conditionalFormatting sqref="Q30">
    <cfRule type="cellIs" dxfId="6407" priority="81" operator="equal">
      <formula>1</formula>
    </cfRule>
  </conditionalFormatting>
  <conditionalFormatting sqref="Q30">
    <cfRule type="cellIs" dxfId="6406" priority="82" operator="equal">
      <formula>1</formula>
    </cfRule>
  </conditionalFormatting>
  <conditionalFormatting sqref="Q30">
    <cfRule type="cellIs" dxfId="6405" priority="80" operator="equal">
      <formula>1</formula>
    </cfRule>
  </conditionalFormatting>
  <conditionalFormatting sqref="Q30">
    <cfRule type="containsText" dxfId="6404" priority="79" operator="containsText" text="3">
      <formula>NOT(ISERROR(SEARCH("3",Q30)))</formula>
    </cfRule>
  </conditionalFormatting>
  <conditionalFormatting sqref="Q30">
    <cfRule type="containsText" dxfId="6403" priority="77" operator="containsText" text="2 match">
      <formula>NOT(ISERROR(SEARCH("2 match",Q30)))</formula>
    </cfRule>
    <cfRule type="containsText" dxfId="6402" priority="78" operator="containsText" text="1 facultative">
      <formula>NOT(ISERROR(SEARCH("1 facultative",Q30)))</formula>
    </cfRule>
  </conditionalFormatting>
  <conditionalFormatting sqref="W30">
    <cfRule type="containsText" dxfId="6401" priority="24" operator="containsText" text="Signé partie">
      <formula>NOT(ISERROR(SEARCH("Signé partie",W30)))</formula>
    </cfRule>
    <cfRule type="containsText" dxfId="6400" priority="25" operator="containsText" text="Reporté">
      <formula>NOT(ISERROR(SEARCH("Reporté",W30)))</formula>
    </cfRule>
    <cfRule type="containsText" dxfId="6399" priority="26" operator="containsText" text="Abandon">
      <formula>NOT(ISERROR(SEARCH("Abandon",W30)))</formula>
    </cfRule>
    <cfRule type="containsText" dxfId="6398" priority="27" operator="containsText" text="Signé 100%">
      <formula>NOT(ISERROR(SEARCH("Signé 100%",W30)))</formula>
    </cfRule>
    <cfRule type="containsBlanks" dxfId="6397" priority="75">
      <formula>LEN(TRIM(W30))=0</formula>
    </cfRule>
    <cfRule type="containsText" dxfId="6396" priority="76" operator="containsText" text="En cours">
      <formula>NOT(ISERROR(SEARCH("En cours",W30)))</formula>
    </cfRule>
  </conditionalFormatting>
  <conditionalFormatting sqref="X30">
    <cfRule type="cellIs" dxfId="6395" priority="72" operator="between">
      <formula>1</formula>
      <formula>10000000000</formula>
    </cfRule>
    <cfRule type="containsBlanks" dxfId="6394" priority="73">
      <formula>LEN(TRIM(X30))=0</formula>
    </cfRule>
    <cfRule type="cellIs" dxfId="6393" priority="74" operator="between">
      <formula>0</formula>
      <formula>0</formula>
    </cfRule>
  </conditionalFormatting>
  <conditionalFormatting sqref="L30:M30">
    <cfRule type="cellIs" dxfId="6392" priority="71" operator="equal">
      <formula>1</formula>
    </cfRule>
  </conditionalFormatting>
  <conditionalFormatting sqref="L30:M30">
    <cfRule type="cellIs" dxfId="6391" priority="70" operator="equal">
      <formula>1</formula>
    </cfRule>
  </conditionalFormatting>
  <conditionalFormatting sqref="L30:M30">
    <cfRule type="cellIs" dxfId="6390" priority="69" operator="equal">
      <formula>1</formula>
    </cfRule>
  </conditionalFormatting>
  <conditionalFormatting sqref="L30:M30">
    <cfRule type="cellIs" dxfId="6389" priority="68" operator="equal">
      <formula>1</formula>
    </cfRule>
  </conditionalFormatting>
  <conditionalFormatting sqref="L30:M30">
    <cfRule type="containsText" dxfId="6388" priority="67" operator="containsText" text="3">
      <formula>NOT(ISERROR(SEARCH("3",L30)))</formula>
    </cfRule>
  </conditionalFormatting>
  <conditionalFormatting sqref="L30:M30">
    <cfRule type="containsText" dxfId="6387" priority="65" operator="containsText" text="2 match">
      <formula>NOT(ISERROR(SEARCH("2 match",L30)))</formula>
    </cfRule>
    <cfRule type="containsText" dxfId="6386" priority="66" operator="containsText" text="1 facultative">
      <formula>NOT(ISERROR(SEARCH("1 facultative",L30)))</formula>
    </cfRule>
  </conditionalFormatting>
  <conditionalFormatting sqref="L30:M30">
    <cfRule type="containsText" dxfId="6385" priority="60" operator="containsText" text="3">
      <formula>NOT(ISERROR(SEARCH("3",L30)))</formula>
    </cfRule>
  </conditionalFormatting>
  <conditionalFormatting sqref="L30:M30">
    <cfRule type="containsText" dxfId="6384" priority="53" operator="containsText" text="3">
      <formula>NOT(ISERROR(SEARCH("3",L30)))</formula>
    </cfRule>
  </conditionalFormatting>
  <conditionalFormatting sqref="L30:M30">
    <cfRule type="containsText" dxfId="6383" priority="51" operator="containsText" text="2 match">
      <formula>NOT(ISERROR(SEARCH("2 match",L30)))</formula>
    </cfRule>
    <cfRule type="containsText" dxfId="6382" priority="52" operator="containsText" text="1 facultative">
      <formula>NOT(ISERROR(SEARCH("1 facultative",L30)))</formula>
    </cfRule>
  </conditionalFormatting>
  <conditionalFormatting sqref="L30:M30">
    <cfRule type="cellIs" dxfId="6381" priority="46" operator="equal">
      <formula>1</formula>
    </cfRule>
  </conditionalFormatting>
  <conditionalFormatting sqref="L30:M30">
    <cfRule type="cellIs" dxfId="6380" priority="45" operator="equal">
      <formula>1</formula>
    </cfRule>
  </conditionalFormatting>
  <conditionalFormatting sqref="L30:M30">
    <cfRule type="containsText" dxfId="6379" priority="44" operator="containsText" text="3">
      <formula>NOT(ISERROR(SEARCH("3",L30)))</formula>
    </cfRule>
  </conditionalFormatting>
  <conditionalFormatting sqref="L30:M30">
    <cfRule type="cellIs" dxfId="6378" priority="39" operator="equal">
      <formula>1</formula>
    </cfRule>
  </conditionalFormatting>
  <conditionalFormatting sqref="L30:M30">
    <cfRule type="cellIs" dxfId="6377" priority="38" operator="equal">
      <formula>1</formula>
    </cfRule>
  </conditionalFormatting>
  <conditionalFormatting sqref="L30:M30">
    <cfRule type="containsText" dxfId="6376" priority="37" operator="containsText" text="3">
      <formula>NOT(ISERROR(SEARCH("3",L30)))</formula>
    </cfRule>
  </conditionalFormatting>
  <conditionalFormatting sqref="L30:M30">
    <cfRule type="containsText" dxfId="6375" priority="35" operator="containsText" text="2 match">
      <formula>NOT(ISERROR(SEARCH("2 match",L30)))</formula>
    </cfRule>
    <cfRule type="containsText" dxfId="6374" priority="36" operator="containsText" text="1 facultative">
      <formula>NOT(ISERROR(SEARCH("1 facultative",L30)))</formula>
    </cfRule>
  </conditionalFormatting>
  <conditionalFormatting sqref="L30:M30">
    <cfRule type="cellIs" dxfId="6373" priority="34" operator="equal">
      <formula>1</formula>
    </cfRule>
  </conditionalFormatting>
  <conditionalFormatting sqref="L30:M30">
    <cfRule type="cellIs" dxfId="6372" priority="33" operator="equal">
      <formula>1</formula>
    </cfRule>
  </conditionalFormatting>
  <conditionalFormatting sqref="L30:M30">
    <cfRule type="containsText" dxfId="6371" priority="28" operator="containsText" text="3">
      <formula>NOT(ISERROR(SEARCH("3",L30)))</formula>
    </cfRule>
  </conditionalFormatting>
  <conditionalFormatting sqref="H31:S31">
    <cfRule type="cellIs" dxfId="6369" priority="23" operator="equal">
      <formula>1</formula>
    </cfRule>
  </conditionalFormatting>
  <conditionalFormatting sqref="Q31:S31 H31:M31">
    <cfRule type="cellIs" dxfId="6368" priority="22" operator="equal">
      <formula>1</formula>
    </cfRule>
  </conditionalFormatting>
  <conditionalFormatting sqref="H31:S31">
    <cfRule type="containsText" dxfId="6367" priority="20" operator="containsText" text="2 match">
      <formula>NOT(ISERROR(SEARCH("2 match",H31)))</formula>
    </cfRule>
    <cfRule type="containsText" dxfId="6366" priority="21" operator="containsText" text="1 facultative">
      <formula>NOT(ISERROR(SEARCH("1 facultative",H31)))</formula>
    </cfRule>
  </conditionalFormatting>
  <conditionalFormatting sqref="H31:S31">
    <cfRule type="containsText" dxfId="6365" priority="19" operator="containsText" text="3">
      <formula>NOT(ISERROR(SEARCH("3",H31)))</formula>
    </cfRule>
  </conditionalFormatting>
  <conditionalFormatting sqref="X31">
    <cfRule type="cellIs" dxfId="6364" priority="16" operator="between">
      <formula>1</formula>
      <formula>10000000000</formula>
    </cfRule>
    <cfRule type="containsBlanks" dxfId="6363" priority="17">
      <formula>LEN(TRIM(X31))=0</formula>
    </cfRule>
    <cfRule type="cellIs" dxfId="6362" priority="18" operator="between">
      <formula>0</formula>
      <formula>0</formula>
    </cfRule>
  </conditionalFormatting>
  <conditionalFormatting sqref="N31:P31 H31:K31">
    <cfRule type="containsText" dxfId="6361" priority="14" operator="containsText" text="Néant">
      <formula>NOT(ISERROR(SEARCH("Néant",H31)))</formula>
    </cfRule>
  </conditionalFormatting>
  <conditionalFormatting sqref="K31:M31">
    <cfRule type="containsText" dxfId="6360" priority="13" operator="containsText" text="Néant">
      <formula>NOT(ISERROR(SEARCH("Néant",K31)))</formula>
    </cfRule>
  </conditionalFormatting>
  <conditionalFormatting sqref="G31">
    <cfRule type="cellIs" dxfId="6359" priority="12" operator="lessThan">
      <formula>1</formula>
    </cfRule>
  </conditionalFormatting>
  <conditionalFormatting sqref="W31">
    <cfRule type="containsText" dxfId="6358" priority="6" operator="containsText" text="Signé partie">
      <formula>NOT(ISERROR(SEARCH("Signé partie",W31)))</formula>
    </cfRule>
    <cfRule type="containsText" dxfId="6357" priority="7" operator="containsText" text="Reporté">
      <formula>NOT(ISERROR(SEARCH("Reporté",W31)))</formula>
    </cfRule>
    <cfRule type="containsText" dxfId="6356" priority="8" operator="containsText" text="Abandon">
      <formula>NOT(ISERROR(SEARCH("Abandon",W31)))</formula>
    </cfRule>
    <cfRule type="containsText" dxfId="6355" priority="9" operator="containsText" text="Signé 100%">
      <formula>NOT(ISERROR(SEARCH("Signé 100%",W31)))</formula>
    </cfRule>
    <cfRule type="containsBlanks" dxfId="6354" priority="10">
      <formula>LEN(TRIM(W31))=0</formula>
    </cfRule>
    <cfRule type="containsText" dxfId="6353" priority="11" operator="containsText" text="En cours">
      <formula>NOT(ISERROR(SEARCH("En cours",W31)))</formula>
    </cfRule>
  </conditionalFormatting>
  <conditionalFormatting sqref="N31:P31">
    <cfRule type="cellIs" dxfId="6352" priority="5" operator="equal">
      <formula>1</formula>
    </cfRule>
  </conditionalFormatting>
  <conditionalFormatting sqref="L31:M31">
    <cfRule type="cellIs" dxfId="6351" priority="4" operator="equal">
      <formula>1</formula>
    </cfRule>
  </conditionalFormatting>
  <conditionalFormatting sqref="L31:M31">
    <cfRule type="cellIs" dxfId="6350" priority="3" operator="equal">
      <formula>1</formula>
    </cfRule>
  </conditionalFormatting>
  <conditionalFormatting sqref="L31:M31">
    <cfRule type="cellIs" dxfId="6349" priority="2" operator="equal">
      <formula>1</formula>
    </cfRule>
  </conditionalFormatting>
  <conditionalFormatting sqref="L31:M31">
    <cfRule type="cellIs" dxfId="6348" priority="1" operator="equal">
      <formula>1</formula>
    </cfRule>
  </conditionalFormatting>
  <dataValidations count="14">
    <dataValidation type="list" allowBlank="1" showInputMessage="1" showErrorMessage="1" sqref="W44:W49 W51:W55 W30:W36 W9:W28">
      <formula1>StadeRV002</formula1>
    </dataValidation>
    <dataValidation type="list" allowBlank="1" showInputMessage="1" showErrorMessage="1" sqref="F30:F31 F9:F28">
      <formula1>Listedates</formula1>
    </dataValidation>
    <dataValidation type="list" allowBlank="1" showInputMessage="1" showErrorMessage="1" sqref="F51:F55 F44:F49 F32">
      <formula1>Liste_mai</formula1>
    </dataValidation>
    <dataValidation type="list" allowBlank="1" showInputMessage="1" showErrorMessage="1" sqref="Y44:Y49 Y51:Y55">
      <formula1>Initiative</formula1>
    </dataValidation>
    <dataValidation type="list" allowBlank="1" showInputMessage="1" showErrorMessage="1" sqref="G32">
      <formula1>NatureRV0</formula1>
    </dataValidation>
    <dataValidation type="list" allowBlank="1" showInputMessage="1" showErrorMessage="1" sqref="G51:G55">
      <formula1>NatureRV2</formula1>
    </dataValidation>
    <dataValidation type="list" allowBlank="1" showInputMessage="1" showErrorMessage="1" sqref="E51:E55 E44:E49 E30:E36 E9:E28">
      <formula1>Catégorie1</formula1>
    </dataValidation>
    <dataValidation type="list" allowBlank="1" showInputMessage="1" showErrorMessage="1" sqref="G44:G49 G33:G36 G30:G31 G9:G28">
      <formula1>Liste</formula1>
    </dataValidation>
    <dataValidation type="list" allowBlank="1" showInputMessage="1" showErrorMessage="1" sqref="X44:X49 X51:X55 X30:X36 X9:X28">
      <formula1>R.A.S</formula1>
    </dataValidation>
    <dataValidation type="list" allowBlank="1" showInputMessage="1" showErrorMessage="1" sqref="F33:F36">
      <formula1>Liste0405</formula1>
    </dataValidation>
    <dataValidation type="list" allowBlank="1" showInputMessage="1" showErrorMessage="1" sqref="V51:V55 V44:V49 V30:V36 V9:V28">
      <formula1>Produit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H44:P49 H51:P55 H30:P36 H9:P28">
      <formula1>Liste004</formula1>
    </dataValidation>
    <dataValidation type="list" allowBlank="1" showInputMessage="1" showErrorMessage="1" sqref="Q51:S55 Q44:S49 Q30:S36 Q9:S28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34" operator="containsText" id="{4A322370-5EC9-4CD4-A001-F7E5DDD33A31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I32:J36 I9:J15 I27:J28</xm:sqref>
        </x14:conditionalFormatting>
        <x14:conditionalFormatting xmlns:xm="http://schemas.microsoft.com/office/excel/2006/main">
          <x14:cfRule type="containsText" priority="808" operator="containsText" id="{BAB8C51A-FA90-4A4E-BBE2-98EA0B9A8EC1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438" operator="containsText" id="{CC2FC627-9A3F-49D3-B600-4430CDFE0B87}">
            <xm:f>NOT(ISERROR(SEARCH(3,I22)))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I26:J26 I22:J22 I24:J24</xm:sqref>
        </x14:conditionalFormatting>
        <x14:conditionalFormatting xmlns:xm="http://schemas.microsoft.com/office/excel/2006/main">
          <x14:cfRule type="containsText" priority="294" operator="containsText" id="{5F499C3A-646A-4135-A635-0FAB3C1D4E31}">
            <xm:f>NOT(ISERROR(SEARCH(3,I23)))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I25:J25 I23:J23</xm:sqref>
        </x14:conditionalFormatting>
        <x14:conditionalFormatting xmlns:xm="http://schemas.microsoft.com/office/excel/2006/main">
          <x14:cfRule type="containsText" priority="203" operator="containsText" id="{A57BB6AC-5741-4531-9B67-C4E56E886AC7}">
            <xm:f>NOT(ISERROR(SEARCH(3,I16)))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I16:J21</xm:sqref>
        </x14:conditionalFormatting>
        <x14:conditionalFormatting xmlns:xm="http://schemas.microsoft.com/office/excel/2006/main">
          <x14:cfRule type="containsText" priority="110" operator="containsText" id="{217AA152-CEB2-48D9-93AB-9DE42470F201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I30:J30</xm:sqref>
        </x14:conditionalFormatting>
        <x14:conditionalFormatting xmlns:xm="http://schemas.microsoft.com/office/excel/2006/main">
          <x14:cfRule type="containsText" priority="15" operator="containsText" id="{A5E8DE8C-1AD4-4B36-8845-DEA404C876FE}">
            <xm:f>NOT(ISERROR(SEARCH(3,I31)))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I31:J31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Z62"/>
  <sheetViews>
    <sheetView showGridLines="0" topLeftCell="C1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36"/>
    </row>
    <row r="5" spans="2:26" x14ac:dyDescent="0.35">
      <c r="B5" s="34"/>
      <c r="C5" s="37"/>
      <c r="D5" s="157" t="s">
        <v>31</v>
      </c>
      <c r="E5" s="158"/>
      <c r="F5" s="158"/>
      <c r="G5" s="158"/>
      <c r="H5" s="163" t="s">
        <v>32</v>
      </c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4" t="s">
        <v>33</v>
      </c>
      <c r="U5" s="167" t="s">
        <v>34</v>
      </c>
      <c r="V5" s="170" t="s">
        <v>35</v>
      </c>
      <c r="W5" s="138" t="s">
        <v>36</v>
      </c>
      <c r="X5" s="141" t="s">
        <v>37</v>
      </c>
      <c r="Y5" s="38"/>
      <c r="Z5" s="36"/>
    </row>
    <row r="6" spans="2:26" x14ac:dyDescent="0.35">
      <c r="B6" s="34"/>
      <c r="C6" s="37"/>
      <c r="D6" s="159"/>
      <c r="E6" s="160"/>
      <c r="F6" s="160"/>
      <c r="G6" s="160"/>
      <c r="H6" s="147" t="s">
        <v>4</v>
      </c>
      <c r="I6" s="148"/>
      <c r="J6" s="149"/>
      <c r="K6" s="147" t="s">
        <v>6</v>
      </c>
      <c r="L6" s="148"/>
      <c r="M6" s="149"/>
      <c r="N6" s="147" t="s">
        <v>38</v>
      </c>
      <c r="O6" s="148"/>
      <c r="P6" s="149"/>
      <c r="Q6" s="147" t="s">
        <v>9</v>
      </c>
      <c r="R6" s="148"/>
      <c r="S6" s="149"/>
      <c r="T6" s="165"/>
      <c r="U6" s="168"/>
      <c r="V6" s="171"/>
      <c r="W6" s="139"/>
      <c r="X6" s="142"/>
      <c r="Y6" s="38"/>
      <c r="Z6" s="36"/>
    </row>
    <row r="7" spans="2:26" x14ac:dyDescent="0.35">
      <c r="B7" s="34"/>
      <c r="C7" s="37"/>
      <c r="D7" s="161"/>
      <c r="E7" s="162"/>
      <c r="F7" s="162"/>
      <c r="G7" s="162"/>
      <c r="H7" s="150" t="s">
        <v>39</v>
      </c>
      <c r="I7" s="152" t="s">
        <v>40</v>
      </c>
      <c r="J7" s="153"/>
      <c r="K7" s="150" t="s">
        <v>41</v>
      </c>
      <c r="L7" s="154" t="s">
        <v>40</v>
      </c>
      <c r="M7" s="155"/>
      <c r="N7" s="150" t="s">
        <v>41</v>
      </c>
      <c r="O7" s="154" t="s">
        <v>40</v>
      </c>
      <c r="P7" s="155"/>
      <c r="Q7" s="150" t="s">
        <v>41</v>
      </c>
      <c r="R7" s="152" t="s">
        <v>40</v>
      </c>
      <c r="S7" s="153"/>
      <c r="T7" s="165"/>
      <c r="U7" s="168"/>
      <c r="V7" s="171"/>
      <c r="W7" s="139"/>
      <c r="X7" s="142"/>
      <c r="Y7" s="38"/>
      <c r="Z7" s="36"/>
    </row>
    <row r="8" spans="2:26" x14ac:dyDescent="0.35">
      <c r="B8" s="34"/>
      <c r="C8" s="156"/>
      <c r="D8" s="39" t="s">
        <v>42</v>
      </c>
      <c r="E8" s="39" t="s">
        <v>43</v>
      </c>
      <c r="F8" s="39" t="s">
        <v>44</v>
      </c>
      <c r="G8" s="40" t="s">
        <v>45</v>
      </c>
      <c r="H8" s="151"/>
      <c r="I8" s="41" t="s">
        <v>46</v>
      </c>
      <c r="J8" s="42" t="s">
        <v>47</v>
      </c>
      <c r="K8" s="151"/>
      <c r="L8" s="42" t="s">
        <v>46</v>
      </c>
      <c r="M8" s="43" t="s">
        <v>47</v>
      </c>
      <c r="N8" s="151"/>
      <c r="O8" s="43" t="s">
        <v>46</v>
      </c>
      <c r="P8" s="43" t="s">
        <v>47</v>
      </c>
      <c r="Q8" s="151"/>
      <c r="R8" s="42" t="s">
        <v>46</v>
      </c>
      <c r="S8" s="43" t="s">
        <v>47</v>
      </c>
      <c r="T8" s="166"/>
      <c r="U8" s="169"/>
      <c r="V8" s="172"/>
      <c r="W8" s="140"/>
      <c r="X8" s="143"/>
      <c r="Y8" s="38"/>
      <c r="Z8" s="36"/>
    </row>
    <row r="9" spans="2:26" x14ac:dyDescent="0.35">
      <c r="B9" s="34"/>
      <c r="C9" s="156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56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56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56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56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56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56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56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56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56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56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56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56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56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56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56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56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56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56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56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57" t="s">
        <v>31</v>
      </c>
      <c r="E40" s="158"/>
      <c r="F40" s="158"/>
      <c r="G40" s="158"/>
      <c r="H40" s="163" t="s">
        <v>64</v>
      </c>
      <c r="I40" s="163"/>
      <c r="J40" s="163"/>
      <c r="K40" s="163"/>
      <c r="L40" s="163"/>
      <c r="M40" s="163"/>
      <c r="N40" s="163"/>
      <c r="O40" s="163"/>
      <c r="P40" s="163"/>
      <c r="Q40" s="163"/>
      <c r="R40" s="163"/>
      <c r="S40" s="163"/>
      <c r="T40" s="164" t="s">
        <v>65</v>
      </c>
      <c r="U40" s="167" t="s">
        <v>34</v>
      </c>
      <c r="V40" s="170" t="s">
        <v>35</v>
      </c>
      <c r="W40" s="138" t="s">
        <v>36</v>
      </c>
      <c r="X40" s="141" t="s">
        <v>37</v>
      </c>
      <c r="Y40" s="144" t="s">
        <v>66</v>
      </c>
      <c r="Z40" s="36"/>
    </row>
    <row r="41" spans="2:26" x14ac:dyDescent="0.35">
      <c r="B41" s="34"/>
      <c r="C41" s="35"/>
      <c r="D41" s="159"/>
      <c r="E41" s="160"/>
      <c r="F41" s="160"/>
      <c r="G41" s="160"/>
      <c r="H41" s="147" t="s">
        <v>4</v>
      </c>
      <c r="I41" s="148"/>
      <c r="J41" s="149"/>
      <c r="K41" s="147" t="s">
        <v>6</v>
      </c>
      <c r="L41" s="148"/>
      <c r="M41" s="149"/>
      <c r="N41" s="147" t="s">
        <v>38</v>
      </c>
      <c r="O41" s="148"/>
      <c r="P41" s="149"/>
      <c r="Q41" s="147" t="s">
        <v>9</v>
      </c>
      <c r="R41" s="148"/>
      <c r="S41" s="149"/>
      <c r="T41" s="165"/>
      <c r="U41" s="168"/>
      <c r="V41" s="171"/>
      <c r="W41" s="139"/>
      <c r="X41" s="142"/>
      <c r="Y41" s="145"/>
      <c r="Z41" s="36"/>
    </row>
    <row r="42" spans="2:26" x14ac:dyDescent="0.35">
      <c r="B42" s="34"/>
      <c r="C42" s="35"/>
      <c r="D42" s="161"/>
      <c r="E42" s="162"/>
      <c r="F42" s="162"/>
      <c r="G42" s="162"/>
      <c r="H42" s="150" t="s">
        <v>41</v>
      </c>
      <c r="I42" s="152" t="s">
        <v>40</v>
      </c>
      <c r="J42" s="153"/>
      <c r="K42" s="150" t="s">
        <v>41</v>
      </c>
      <c r="L42" s="154" t="s">
        <v>40</v>
      </c>
      <c r="M42" s="155"/>
      <c r="N42" s="150" t="s">
        <v>41</v>
      </c>
      <c r="O42" s="152" t="s">
        <v>40</v>
      </c>
      <c r="P42" s="153"/>
      <c r="Q42" s="150" t="s">
        <v>41</v>
      </c>
      <c r="R42" s="152" t="s">
        <v>40</v>
      </c>
      <c r="S42" s="153"/>
      <c r="T42" s="165"/>
      <c r="U42" s="168"/>
      <c r="V42" s="171"/>
      <c r="W42" s="139"/>
      <c r="X42" s="142"/>
      <c r="Y42" s="145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51"/>
      <c r="I43" s="42" t="s">
        <v>46</v>
      </c>
      <c r="J43" s="42" t="s">
        <v>47</v>
      </c>
      <c r="K43" s="151"/>
      <c r="L43" s="42" t="s">
        <v>46</v>
      </c>
      <c r="M43" s="43" t="s">
        <v>47</v>
      </c>
      <c r="N43" s="151"/>
      <c r="O43" s="43" t="s">
        <v>46</v>
      </c>
      <c r="P43" s="43" t="s">
        <v>47</v>
      </c>
      <c r="Q43" s="151"/>
      <c r="R43" s="42" t="s">
        <v>46</v>
      </c>
      <c r="S43" s="43" t="s">
        <v>47</v>
      </c>
      <c r="T43" s="166"/>
      <c r="U43" s="169"/>
      <c r="V43" s="172"/>
      <c r="W43" s="140"/>
      <c r="X43" s="143"/>
      <c r="Y43" s="146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207"/>
      <c r="E56" s="207"/>
      <c r="F56" s="208"/>
      <c r="G56" s="209">
        <f>COUNTA(G51:G55)</f>
        <v>0</v>
      </c>
      <c r="H56" s="209">
        <f t="shared" ref="H56:S56" si="45">COUNTIF(H51:H55,"1 facultative")+COUNTIF(H51:H55,"2 match")</f>
        <v>0</v>
      </c>
      <c r="I56" s="209">
        <f t="shared" si="45"/>
        <v>0</v>
      </c>
      <c r="J56" s="209">
        <f t="shared" si="45"/>
        <v>0</v>
      </c>
      <c r="K56" s="209">
        <f t="shared" si="45"/>
        <v>0</v>
      </c>
      <c r="L56" s="209">
        <f t="shared" si="45"/>
        <v>0</v>
      </c>
      <c r="M56" s="209">
        <f t="shared" si="45"/>
        <v>0</v>
      </c>
      <c r="N56" s="209">
        <f t="shared" si="45"/>
        <v>0</v>
      </c>
      <c r="O56" s="209">
        <f t="shared" si="45"/>
        <v>0</v>
      </c>
      <c r="P56" s="209">
        <f t="shared" si="45"/>
        <v>0</v>
      </c>
      <c r="Q56" s="209">
        <f t="shared" si="45"/>
        <v>0</v>
      </c>
      <c r="R56" s="209">
        <f t="shared" si="45"/>
        <v>0</v>
      </c>
      <c r="S56" s="209">
        <f t="shared" si="45"/>
        <v>0</v>
      </c>
      <c r="T56" s="210">
        <f t="shared" ref="T56:U56" si="46">SUM(T51:T55)</f>
        <v>0</v>
      </c>
      <c r="U56" s="210">
        <f t="shared" si="46"/>
        <v>0</v>
      </c>
      <c r="V56" s="207"/>
      <c r="W56" s="207"/>
      <c r="X56" s="210">
        <f>SUM(X51:X55)</f>
        <v>0</v>
      </c>
      <c r="Y56" s="222">
        <f>SUM(Y51:Y55)</f>
        <v>0</v>
      </c>
      <c r="Z56" s="36"/>
    </row>
    <row r="57" spans="2:26" x14ac:dyDescent="0.35">
      <c r="B57" s="34"/>
      <c r="C57" s="35"/>
      <c r="D57" s="223"/>
      <c r="E57" s="223"/>
      <c r="F57" s="223"/>
      <c r="G57" s="223"/>
      <c r="H57" s="224"/>
      <c r="I57" s="224"/>
      <c r="J57" s="223"/>
      <c r="K57" s="223"/>
      <c r="L57" s="224"/>
      <c r="M57" s="224"/>
      <c r="N57" s="32"/>
      <c r="O57" s="223"/>
      <c r="P57" s="224"/>
      <c r="Q57" s="224"/>
      <c r="R57" s="223"/>
      <c r="S57" s="223"/>
      <c r="T57" s="223"/>
      <c r="U57" s="223"/>
      <c r="V57" s="223"/>
      <c r="W57" s="223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211" t="s">
        <v>76</v>
      </c>
      <c r="E58" s="212"/>
      <c r="F58" s="213"/>
      <c r="G58" s="214" t="s">
        <v>77</v>
      </c>
      <c r="H58" s="215">
        <f>SUM(H29+K29+N29+Q29)</f>
        <v>0</v>
      </c>
      <c r="I58" s="216"/>
      <c r="J58" s="217" t="s">
        <v>78</v>
      </c>
      <c r="K58" s="218"/>
      <c r="L58" s="215">
        <f>SUM(H37+K37+N37+Q37)</f>
        <v>0</v>
      </c>
      <c r="M58" s="226"/>
      <c r="N58" s="227"/>
      <c r="O58" s="219" t="s">
        <v>79</v>
      </c>
      <c r="P58" s="219"/>
      <c r="Q58" s="219"/>
      <c r="R58" s="219"/>
      <c r="S58" s="218"/>
      <c r="T58" s="214" t="s">
        <v>77</v>
      </c>
      <c r="U58" s="220">
        <f>SUM(H50+K50+N50+Q50)</f>
        <v>0</v>
      </c>
      <c r="V58" s="221" t="s">
        <v>78</v>
      </c>
      <c r="W58" s="220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20" t="s">
        <v>80</v>
      </c>
      <c r="E59" s="121"/>
      <c r="F59" s="122"/>
      <c r="G59" s="76" t="s">
        <v>77</v>
      </c>
      <c r="H59" s="123">
        <f>SUM(I29+L29+O29+R29)</f>
        <v>0</v>
      </c>
      <c r="I59" s="124"/>
      <c r="J59" s="125" t="s">
        <v>78</v>
      </c>
      <c r="K59" s="126"/>
      <c r="L59" s="123">
        <f>SUM(I37+L37+O37+R37)</f>
        <v>0</v>
      </c>
      <c r="M59" s="228"/>
      <c r="N59" s="227"/>
      <c r="O59" s="128" t="s">
        <v>81</v>
      </c>
      <c r="P59" s="128"/>
      <c r="Q59" s="128"/>
      <c r="R59" s="128"/>
      <c r="S59" s="129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25" t="s">
        <v>82</v>
      </c>
      <c r="E60" s="130"/>
      <c r="F60" s="126"/>
      <c r="G60" s="76" t="s">
        <v>77</v>
      </c>
      <c r="H60" s="123">
        <f>SUM(J29+M29+P29+S29)</f>
        <v>0</v>
      </c>
      <c r="I60" s="124"/>
      <c r="J60" s="125" t="s">
        <v>78</v>
      </c>
      <c r="K60" s="126"/>
      <c r="L60" s="123">
        <f>SUM(J37+M37+P37+S37)</f>
        <v>0</v>
      </c>
      <c r="M60" s="124"/>
      <c r="N60" s="78"/>
      <c r="O60" s="131" t="s">
        <v>83</v>
      </c>
      <c r="P60" s="132"/>
      <c r="Q60" s="132"/>
      <c r="R60" s="132"/>
      <c r="S60" s="133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13" t="s">
        <v>84</v>
      </c>
      <c r="E61" s="114"/>
      <c r="F61" s="115"/>
      <c r="G61" s="80" t="s">
        <v>77</v>
      </c>
      <c r="H61" s="116">
        <f>SUM(H58:I60)</f>
        <v>0</v>
      </c>
      <c r="I61" s="117"/>
      <c r="J61" s="118" t="s">
        <v>78</v>
      </c>
      <c r="K61" s="119"/>
      <c r="L61" s="116">
        <f>SUM(L58:M60)</f>
        <v>0</v>
      </c>
      <c r="M61" s="117"/>
      <c r="N61" s="78"/>
      <c r="O61" s="113" t="s">
        <v>84</v>
      </c>
      <c r="P61" s="114"/>
      <c r="Q61" s="114"/>
      <c r="R61" s="114"/>
      <c r="S61" s="115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6346" priority="631" operator="equal">
      <formula>10000</formula>
    </cfRule>
    <cfRule type="cellIs" dxfId="6345" priority="632" operator="greaterThan">
      <formula>10000</formula>
    </cfRule>
  </conditionalFormatting>
  <conditionalFormatting sqref="X37">
    <cfRule type="cellIs" dxfId="6344" priority="625" operator="equal">
      <formula>10000</formula>
    </cfRule>
    <cfRule type="cellIs" dxfId="6343" priority="626" operator="lessThan">
      <formula>10000</formula>
    </cfRule>
    <cfRule type="cellIs" dxfId="6342" priority="627" operator="greaterThan">
      <formula>10000</formula>
    </cfRule>
    <cfRule type="cellIs" dxfId="6341" priority="628" operator="lessThan">
      <formula>25000</formula>
    </cfRule>
    <cfRule type="cellIs" dxfId="6340" priority="629" operator="greaterThan">
      <formula>25000</formula>
    </cfRule>
    <cfRule type="cellIs" dxfId="6339" priority="630" operator="greaterThan">
      <formula>25000</formula>
    </cfRule>
  </conditionalFormatting>
  <conditionalFormatting sqref="N56:P56">
    <cfRule type="cellIs" dxfId="6338" priority="624" operator="equal">
      <formula>1</formula>
    </cfRule>
  </conditionalFormatting>
  <conditionalFormatting sqref="N56:P56">
    <cfRule type="cellIs" dxfId="6337" priority="623" operator="equal">
      <formula>1</formula>
    </cfRule>
  </conditionalFormatting>
  <conditionalFormatting sqref="H56:J56">
    <cfRule type="cellIs" dxfId="6336" priority="622" operator="equal">
      <formula>1</formula>
    </cfRule>
  </conditionalFormatting>
  <conditionalFormatting sqref="H56:J56">
    <cfRule type="cellIs" dxfId="6335" priority="621" operator="equal">
      <formula>1</formula>
    </cfRule>
  </conditionalFormatting>
  <conditionalFormatting sqref="X50:Y50">
    <cfRule type="containsBlanks" dxfId="6334" priority="619">
      <formula>LEN(TRIM(X50))=0</formula>
    </cfRule>
    <cfRule type="containsText" dxfId="6333" priority="620" operator="containsText" text="En cours">
      <formula>NOT(ISERROR(SEARCH("En cours",X50)))</formula>
    </cfRule>
  </conditionalFormatting>
  <conditionalFormatting sqref="X56">
    <cfRule type="containsBlanks" dxfId="6332" priority="617">
      <formula>LEN(TRIM(X56))=0</formula>
    </cfRule>
    <cfRule type="containsText" dxfId="6331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6330" priority="615" operator="containsText" text="2 match">
      <formula>NOT(ISERROR(SEARCH("2 match",D9)))</formula>
    </cfRule>
    <cfRule type="containsText" dxfId="6329" priority="616" operator="containsText" text="1 facultative">
      <formula>NOT(ISERROR(SEARCH("1 facultative",D9)))</formula>
    </cfRule>
  </conditionalFormatting>
  <conditionalFormatting sqref="X56">
    <cfRule type="cellIs" dxfId="6328" priority="611" operator="equal">
      <formula>10000</formula>
    </cfRule>
    <cfRule type="cellIs" dxfId="6327" priority="612" operator="lessThan">
      <formula>10000</formula>
    </cfRule>
    <cfRule type="cellIs" dxfId="6326" priority="613" operator="greaterThan">
      <formula>10000</formula>
    </cfRule>
    <cfRule type="cellIs" dxfId="6325" priority="614" operator="lessThan">
      <formula>25000</formula>
    </cfRule>
  </conditionalFormatting>
  <conditionalFormatting sqref="N32:P36">
    <cfRule type="cellIs" dxfId="6324" priority="607" operator="equal">
      <formula>1</formula>
    </cfRule>
  </conditionalFormatting>
  <conditionalFormatting sqref="N32:P36">
    <cfRule type="cellIs" dxfId="6323" priority="606" operator="equal">
      <formula>1</formula>
    </cfRule>
  </conditionalFormatting>
  <conditionalFormatting sqref="N32:P36">
    <cfRule type="containsText" dxfId="6322" priority="605" operator="containsText" text="3">
      <formula>NOT(ISERROR(SEARCH("3",N32)))</formula>
    </cfRule>
  </conditionalFormatting>
  <conditionalFormatting sqref="D32:G36 N32:P36 T32:T36 V32:V36">
    <cfRule type="containsText" dxfId="6321" priority="603" operator="containsText" text="2 match">
      <formula>NOT(ISERROR(SEARCH("2 match",D32)))</formula>
    </cfRule>
    <cfRule type="containsText" dxfId="6320" priority="604" operator="containsText" text="1 facultative">
      <formula>NOT(ISERROR(SEARCH("1 facultative",D32)))</formula>
    </cfRule>
  </conditionalFormatting>
  <conditionalFormatting sqref="N32:P36">
    <cfRule type="cellIs" dxfId="6319" priority="600" operator="equal">
      <formula>1</formula>
    </cfRule>
  </conditionalFormatting>
  <conditionalFormatting sqref="N32:P36">
    <cfRule type="cellIs" dxfId="6318" priority="602" operator="equal">
      <formula>1</formula>
    </cfRule>
  </conditionalFormatting>
  <conditionalFormatting sqref="N32:P36">
    <cfRule type="cellIs" dxfId="6317" priority="601" operator="equal">
      <formula>1</formula>
    </cfRule>
  </conditionalFormatting>
  <conditionalFormatting sqref="N32:P36">
    <cfRule type="cellIs" dxfId="6316" priority="599" operator="equal">
      <formula>1</formula>
    </cfRule>
  </conditionalFormatting>
  <conditionalFormatting sqref="N32:P36">
    <cfRule type="containsText" dxfId="6315" priority="598" operator="containsText" text="3">
      <formula>NOT(ISERROR(SEARCH("3",N32)))</formula>
    </cfRule>
  </conditionalFormatting>
  <conditionalFormatting sqref="K32:K36">
    <cfRule type="cellIs" dxfId="6314" priority="597" operator="equal">
      <formula>1</formula>
    </cfRule>
  </conditionalFormatting>
  <conditionalFormatting sqref="K32:K36">
    <cfRule type="cellIs" dxfId="6313" priority="596" operator="equal">
      <formula>1</formula>
    </cfRule>
  </conditionalFormatting>
  <conditionalFormatting sqref="K32:K36">
    <cfRule type="containsText" dxfId="6312" priority="595" operator="containsText" text="3">
      <formula>NOT(ISERROR(SEARCH("3",K32)))</formula>
    </cfRule>
  </conditionalFormatting>
  <conditionalFormatting sqref="K32:K36">
    <cfRule type="containsText" dxfId="6311" priority="593" operator="containsText" text="2 match">
      <formula>NOT(ISERROR(SEARCH("2 match",K32)))</formula>
    </cfRule>
    <cfRule type="containsText" dxfId="6310" priority="594" operator="containsText" text="1 facultative">
      <formula>NOT(ISERROR(SEARCH("1 facultative",K32)))</formula>
    </cfRule>
  </conditionalFormatting>
  <conditionalFormatting sqref="K32:K36">
    <cfRule type="cellIs" dxfId="6309" priority="592" operator="equal">
      <formula>1</formula>
    </cfRule>
  </conditionalFormatting>
  <conditionalFormatting sqref="K32:K36">
    <cfRule type="cellIs" dxfId="6308" priority="591" operator="equal">
      <formula>1</formula>
    </cfRule>
  </conditionalFormatting>
  <conditionalFormatting sqref="K32:K36">
    <cfRule type="cellIs" dxfId="6307" priority="590" operator="equal">
      <formula>1</formula>
    </cfRule>
  </conditionalFormatting>
  <conditionalFormatting sqref="K32:K36">
    <cfRule type="cellIs" dxfId="6306" priority="589" operator="equal">
      <formula>1</formula>
    </cfRule>
  </conditionalFormatting>
  <conditionalFormatting sqref="K32:K36">
    <cfRule type="containsText" dxfId="6305" priority="588" operator="containsText" text="3">
      <formula>NOT(ISERROR(SEARCH("3",K32)))</formula>
    </cfRule>
  </conditionalFormatting>
  <conditionalFormatting sqref="Y44:Y49">
    <cfRule type="containsText" dxfId="6304" priority="586" operator="containsText" text="non">
      <formula>NOT(ISERROR(SEARCH("non",Y44)))</formula>
    </cfRule>
    <cfRule type="containsText" dxfId="6303" priority="587" operator="containsText" text="oui">
      <formula>NOT(ISERROR(SEARCH("oui",Y44)))</formula>
    </cfRule>
  </conditionalFormatting>
  <conditionalFormatting sqref="N44:P44">
    <cfRule type="cellIs" dxfId="6302" priority="583" operator="equal">
      <formula>1</formula>
    </cfRule>
  </conditionalFormatting>
  <conditionalFormatting sqref="N44:P44">
    <cfRule type="cellIs" dxfId="6301" priority="582" operator="equal">
      <formula>1</formula>
    </cfRule>
  </conditionalFormatting>
  <conditionalFormatting sqref="N45:P49">
    <cfRule type="cellIs" dxfId="6300" priority="585" operator="equal">
      <formula>1</formula>
    </cfRule>
  </conditionalFormatting>
  <conditionalFormatting sqref="N45:P49">
    <cfRule type="cellIs" dxfId="6299" priority="584" operator="equal">
      <formula>1</formula>
    </cfRule>
  </conditionalFormatting>
  <conditionalFormatting sqref="N44:P49">
    <cfRule type="containsText" dxfId="6298" priority="581" operator="containsText" text="3">
      <formula>NOT(ISERROR(SEARCH("3",N44)))</formula>
    </cfRule>
  </conditionalFormatting>
  <conditionalFormatting sqref="D44:G49 N44:P49 Y44:Y49 T44:V49">
    <cfRule type="containsText" dxfId="6297" priority="579" operator="containsText" text="2 match">
      <formula>NOT(ISERROR(SEARCH("2 match",D44)))</formula>
    </cfRule>
    <cfRule type="containsText" dxfId="6296" priority="580" operator="containsText" text="1 facultative">
      <formula>NOT(ISERROR(SEARCH("1 facultative",D44)))</formula>
    </cfRule>
  </conditionalFormatting>
  <conditionalFormatting sqref="N44:P44">
    <cfRule type="cellIs" dxfId="6295" priority="576" operator="equal">
      <formula>1</formula>
    </cfRule>
  </conditionalFormatting>
  <conditionalFormatting sqref="N44:P44">
    <cfRule type="cellIs" dxfId="6294" priority="575" operator="equal">
      <formula>1</formula>
    </cfRule>
  </conditionalFormatting>
  <conditionalFormatting sqref="N45:P49">
    <cfRule type="cellIs" dxfId="6293" priority="578" operator="equal">
      <formula>1</formula>
    </cfRule>
  </conditionalFormatting>
  <conditionalFormatting sqref="N45:P49">
    <cfRule type="cellIs" dxfId="6292" priority="577" operator="equal">
      <formula>1</formula>
    </cfRule>
  </conditionalFormatting>
  <conditionalFormatting sqref="N44:P49">
    <cfRule type="containsText" dxfId="6291" priority="574" operator="containsText" text="3">
      <formula>NOT(ISERROR(SEARCH("3",N44)))</formula>
    </cfRule>
  </conditionalFormatting>
  <conditionalFormatting sqref="N44:P49">
    <cfRule type="cellIs" dxfId="6290" priority="571" operator="equal">
      <formula>1</formula>
    </cfRule>
  </conditionalFormatting>
  <conditionalFormatting sqref="N44:P44">
    <cfRule type="cellIs" dxfId="6289" priority="569" operator="equal">
      <formula>1</formula>
    </cfRule>
  </conditionalFormatting>
  <conditionalFormatting sqref="N44:P44">
    <cfRule type="cellIs" dxfId="6288" priority="568" operator="equal">
      <formula>1</formula>
    </cfRule>
  </conditionalFormatting>
  <conditionalFormatting sqref="N45:P49">
    <cfRule type="cellIs" dxfId="6287" priority="573" operator="equal">
      <formula>1</formula>
    </cfRule>
  </conditionalFormatting>
  <conditionalFormatting sqref="N45:P49">
    <cfRule type="cellIs" dxfId="6286" priority="572" operator="equal">
      <formula>1</formula>
    </cfRule>
  </conditionalFormatting>
  <conditionalFormatting sqref="N44:P49">
    <cfRule type="cellIs" dxfId="6285" priority="570" operator="equal">
      <formula>1</formula>
    </cfRule>
  </conditionalFormatting>
  <conditionalFormatting sqref="N44:P49">
    <cfRule type="containsText" dxfId="6284" priority="567" operator="containsText" text="3">
      <formula>NOT(ISERROR(SEARCH("3",N44)))</formula>
    </cfRule>
  </conditionalFormatting>
  <conditionalFormatting sqref="Y51:Y55">
    <cfRule type="containsText" dxfId="6283" priority="565" operator="containsText" text="non">
      <formula>NOT(ISERROR(SEARCH("non",Y51)))</formula>
    </cfRule>
    <cfRule type="containsText" dxfId="6282" priority="566" operator="containsText" text="oui">
      <formula>NOT(ISERROR(SEARCH("oui",Y51)))</formula>
    </cfRule>
  </conditionalFormatting>
  <conditionalFormatting sqref="I51:J55">
    <cfRule type="cellIs" dxfId="6281" priority="564" operator="equal">
      <formula>1</formula>
    </cfRule>
  </conditionalFormatting>
  <conditionalFormatting sqref="N51:P55">
    <cfRule type="cellIs" dxfId="6280" priority="563" operator="equal">
      <formula>1</formula>
    </cfRule>
  </conditionalFormatting>
  <conditionalFormatting sqref="I51:J55 N51:P55">
    <cfRule type="cellIs" dxfId="6279" priority="562" operator="equal">
      <formula>1</formula>
    </cfRule>
  </conditionalFormatting>
  <conditionalFormatting sqref="H51:J55">
    <cfRule type="cellIs" dxfId="6278" priority="561" operator="equal">
      <formula>1</formula>
    </cfRule>
  </conditionalFormatting>
  <conditionalFormatting sqref="H51:J55">
    <cfRule type="cellIs" dxfId="6277" priority="560" operator="equal">
      <formula>1</formula>
    </cfRule>
  </conditionalFormatting>
  <conditionalFormatting sqref="H51:J55 N51:P55">
    <cfRule type="containsText" dxfId="6276" priority="559" operator="containsText" text="3">
      <formula>NOT(ISERROR(SEARCH("3",H51)))</formula>
    </cfRule>
  </conditionalFormatting>
  <conditionalFormatting sqref="D51:J55 N51:P55 Y51:Y55 T51:V55">
    <cfRule type="containsText" dxfId="6275" priority="557" operator="containsText" text="2 match">
      <formula>NOT(ISERROR(SEARCH("2 match",D51)))</formula>
    </cfRule>
    <cfRule type="containsText" dxfId="6274" priority="558" operator="containsText" text="1 facultative">
      <formula>NOT(ISERROR(SEARCH("1 facultative",D51)))</formula>
    </cfRule>
  </conditionalFormatting>
  <conditionalFormatting sqref="I51:J55">
    <cfRule type="cellIs" dxfId="6273" priority="556" operator="equal">
      <formula>1</formula>
    </cfRule>
  </conditionalFormatting>
  <conditionalFormatting sqref="I51:J55">
    <cfRule type="cellIs" dxfId="6272" priority="555" operator="equal">
      <formula>1</formula>
    </cfRule>
  </conditionalFormatting>
  <conditionalFormatting sqref="H51:J55">
    <cfRule type="cellIs" dxfId="6271" priority="554" operator="equal">
      <formula>1</formula>
    </cfRule>
  </conditionalFormatting>
  <conditionalFormatting sqref="H51:J55">
    <cfRule type="cellIs" dxfId="6270" priority="553" operator="equal">
      <formula>1</formula>
    </cfRule>
  </conditionalFormatting>
  <conditionalFormatting sqref="H51:J55">
    <cfRule type="containsText" dxfId="6269" priority="552" operator="containsText" text="3">
      <formula>NOT(ISERROR(SEARCH("3",H51)))</formula>
    </cfRule>
  </conditionalFormatting>
  <conditionalFormatting sqref="I51:J55">
    <cfRule type="cellIs" dxfId="6268" priority="551" operator="equal">
      <formula>1</formula>
    </cfRule>
  </conditionalFormatting>
  <conditionalFormatting sqref="I51:J55">
    <cfRule type="cellIs" dxfId="6267" priority="550" operator="equal">
      <formula>1</formula>
    </cfRule>
  </conditionalFormatting>
  <conditionalFormatting sqref="H51:J55">
    <cfRule type="cellIs" dxfId="6266" priority="549" operator="equal">
      <formula>1</formula>
    </cfRule>
  </conditionalFormatting>
  <conditionalFormatting sqref="H51:J55">
    <cfRule type="cellIs" dxfId="6265" priority="548" operator="equal">
      <formula>1</formula>
    </cfRule>
  </conditionalFormatting>
  <conditionalFormatting sqref="H51:J55">
    <cfRule type="containsText" dxfId="6264" priority="547" operator="containsText" text="3">
      <formula>NOT(ISERROR(SEARCH("3",H51)))</formula>
    </cfRule>
  </conditionalFormatting>
  <conditionalFormatting sqref="I51:J55">
    <cfRule type="cellIs" dxfId="6263" priority="546" operator="equal">
      <formula>1</formula>
    </cfRule>
  </conditionalFormatting>
  <conditionalFormatting sqref="I51:J55">
    <cfRule type="cellIs" dxfId="6262" priority="545" operator="equal">
      <formula>1</formula>
    </cfRule>
  </conditionalFormatting>
  <conditionalFormatting sqref="H51:J55">
    <cfRule type="cellIs" dxfId="6261" priority="544" operator="equal">
      <formula>1</formula>
    </cfRule>
  </conditionalFormatting>
  <conditionalFormatting sqref="H51:J55">
    <cfRule type="cellIs" dxfId="6260" priority="543" operator="equal">
      <formula>1</formula>
    </cfRule>
  </conditionalFormatting>
  <conditionalFormatting sqref="H51:J55">
    <cfRule type="containsText" dxfId="6259" priority="542" operator="containsText" text="3">
      <formula>NOT(ISERROR(SEARCH("3",H51)))</formula>
    </cfRule>
  </conditionalFormatting>
  <conditionalFormatting sqref="I51:J55">
    <cfRule type="cellIs" dxfId="6258" priority="541" operator="equal">
      <formula>1</formula>
    </cfRule>
  </conditionalFormatting>
  <conditionalFormatting sqref="I51:J55">
    <cfRule type="cellIs" dxfId="6257" priority="540" operator="equal">
      <formula>1</formula>
    </cfRule>
  </conditionalFormatting>
  <conditionalFormatting sqref="H51:J55">
    <cfRule type="cellIs" dxfId="6256" priority="539" operator="equal">
      <formula>1</formula>
    </cfRule>
  </conditionalFormatting>
  <conditionalFormatting sqref="H51:J55">
    <cfRule type="cellIs" dxfId="6255" priority="538" operator="equal">
      <formula>1</formula>
    </cfRule>
  </conditionalFormatting>
  <conditionalFormatting sqref="H51:J55">
    <cfRule type="containsText" dxfId="6254" priority="537" operator="containsText" text="3">
      <formula>NOT(ISERROR(SEARCH("3",H51)))</formula>
    </cfRule>
  </conditionalFormatting>
  <conditionalFormatting sqref="I51:J55">
    <cfRule type="cellIs" dxfId="6253" priority="536" operator="equal">
      <formula>1</formula>
    </cfRule>
  </conditionalFormatting>
  <conditionalFormatting sqref="I51:J55">
    <cfRule type="cellIs" dxfId="6252" priority="535" operator="equal">
      <formula>1</formula>
    </cfRule>
  </conditionalFormatting>
  <conditionalFormatting sqref="H51:J55">
    <cfRule type="cellIs" dxfId="6251" priority="534" operator="equal">
      <formula>1</formula>
    </cfRule>
  </conditionalFormatting>
  <conditionalFormatting sqref="H51:J55">
    <cfRule type="cellIs" dxfId="6250" priority="533" operator="equal">
      <formula>1</formula>
    </cfRule>
  </conditionalFormatting>
  <conditionalFormatting sqref="H51:J55">
    <cfRule type="containsText" dxfId="6249" priority="532" operator="containsText" text="3">
      <formula>NOT(ISERROR(SEARCH("3",H51)))</formula>
    </cfRule>
  </conditionalFormatting>
  <conditionalFormatting sqref="I51:J55">
    <cfRule type="cellIs" dxfId="6248" priority="531" operator="equal">
      <formula>1</formula>
    </cfRule>
  </conditionalFormatting>
  <conditionalFormatting sqref="I51:J55">
    <cfRule type="cellIs" dxfId="6247" priority="530" operator="equal">
      <formula>1</formula>
    </cfRule>
  </conditionalFormatting>
  <conditionalFormatting sqref="H51:J55">
    <cfRule type="cellIs" dxfId="6246" priority="529" operator="equal">
      <formula>1</formula>
    </cfRule>
  </conditionalFormatting>
  <conditionalFormatting sqref="H51:J55">
    <cfRule type="cellIs" dxfId="6245" priority="528" operator="equal">
      <formula>1</formula>
    </cfRule>
  </conditionalFormatting>
  <conditionalFormatting sqref="H51:J55">
    <cfRule type="containsText" dxfId="6244" priority="527" operator="containsText" text="3">
      <formula>NOT(ISERROR(SEARCH("3",H51)))</formula>
    </cfRule>
  </conditionalFormatting>
  <conditionalFormatting sqref="I51:J55">
    <cfRule type="cellIs" dxfId="6243" priority="526" operator="equal">
      <formula>1</formula>
    </cfRule>
  </conditionalFormatting>
  <conditionalFormatting sqref="I51:J55">
    <cfRule type="cellIs" dxfId="6242" priority="525" operator="equal">
      <formula>1</formula>
    </cfRule>
  </conditionalFormatting>
  <conditionalFormatting sqref="H51:J55">
    <cfRule type="cellIs" dxfId="6241" priority="524" operator="equal">
      <formula>1</formula>
    </cfRule>
  </conditionalFormatting>
  <conditionalFormatting sqref="H51:J55">
    <cfRule type="cellIs" dxfId="6240" priority="523" operator="equal">
      <formula>1</formula>
    </cfRule>
  </conditionalFormatting>
  <conditionalFormatting sqref="H51:J55">
    <cfRule type="containsText" dxfId="6239" priority="522" operator="containsText" text="3">
      <formula>NOT(ISERROR(SEARCH("3",H51)))</formula>
    </cfRule>
  </conditionalFormatting>
  <conditionalFormatting sqref="I51:J55">
    <cfRule type="cellIs" dxfId="6238" priority="521" operator="equal">
      <formula>1</formula>
    </cfRule>
  </conditionalFormatting>
  <conditionalFormatting sqref="I51:J55">
    <cfRule type="cellIs" dxfId="6237" priority="520" operator="equal">
      <formula>1</formula>
    </cfRule>
  </conditionalFormatting>
  <conditionalFormatting sqref="H51:J55">
    <cfRule type="cellIs" dxfId="6236" priority="519" operator="equal">
      <formula>1</formula>
    </cfRule>
  </conditionalFormatting>
  <conditionalFormatting sqref="H51:J55">
    <cfRule type="cellIs" dxfId="6235" priority="518" operator="equal">
      <formula>1</formula>
    </cfRule>
  </conditionalFormatting>
  <conditionalFormatting sqref="H51:J55">
    <cfRule type="containsText" dxfId="6234" priority="517" operator="containsText" text="3">
      <formula>NOT(ISERROR(SEARCH("3",H51)))</formula>
    </cfRule>
  </conditionalFormatting>
  <conditionalFormatting sqref="I51:J55">
    <cfRule type="cellIs" dxfId="6233" priority="516" operator="equal">
      <formula>1</formula>
    </cfRule>
  </conditionalFormatting>
  <conditionalFormatting sqref="I51:J55">
    <cfRule type="cellIs" dxfId="6232" priority="515" operator="equal">
      <formula>1</formula>
    </cfRule>
  </conditionalFormatting>
  <conditionalFormatting sqref="H51:J55">
    <cfRule type="cellIs" dxfId="6231" priority="514" operator="equal">
      <formula>1</formula>
    </cfRule>
  </conditionalFormatting>
  <conditionalFormatting sqref="H51:J55">
    <cfRule type="cellIs" dxfId="6230" priority="513" operator="equal">
      <formula>1</formula>
    </cfRule>
  </conditionalFormatting>
  <conditionalFormatting sqref="H51:J55">
    <cfRule type="containsText" dxfId="6229" priority="512" operator="containsText" text="3">
      <formula>NOT(ISERROR(SEARCH("3",H51)))</formula>
    </cfRule>
  </conditionalFormatting>
  <conditionalFormatting sqref="N51:P55">
    <cfRule type="cellIs" dxfId="6228" priority="511" operator="equal">
      <formula>1</formula>
    </cfRule>
  </conditionalFormatting>
  <conditionalFormatting sqref="N51:P55">
    <cfRule type="cellIs" dxfId="6227" priority="510" operator="equal">
      <formula>1</formula>
    </cfRule>
  </conditionalFormatting>
  <conditionalFormatting sqref="N51:P55">
    <cfRule type="containsText" dxfId="6226" priority="509" operator="containsText" text="3">
      <formula>NOT(ISERROR(SEARCH("3",N51)))</formula>
    </cfRule>
  </conditionalFormatting>
  <conditionalFormatting sqref="N51:P55">
    <cfRule type="cellIs" dxfId="6225" priority="508" operator="equal">
      <formula>1</formula>
    </cfRule>
  </conditionalFormatting>
  <conditionalFormatting sqref="N51:P55">
    <cfRule type="cellIs" dxfId="6224" priority="507" operator="equal">
      <formula>1</formula>
    </cfRule>
  </conditionalFormatting>
  <conditionalFormatting sqref="N51:P55">
    <cfRule type="containsText" dxfId="6223" priority="506" operator="containsText" text="3">
      <formula>NOT(ISERROR(SEARCH("3",N51)))</formula>
    </cfRule>
  </conditionalFormatting>
  <conditionalFormatting sqref="N51:P55">
    <cfRule type="cellIs" dxfId="6222" priority="503" operator="equal">
      <formula>1</formula>
    </cfRule>
  </conditionalFormatting>
  <conditionalFormatting sqref="N51:P55">
    <cfRule type="cellIs" dxfId="6221" priority="505" operator="equal">
      <formula>1</formula>
    </cfRule>
  </conditionalFormatting>
  <conditionalFormatting sqref="N51:P55">
    <cfRule type="cellIs" dxfId="6220" priority="504" operator="equal">
      <formula>1</formula>
    </cfRule>
  </conditionalFormatting>
  <conditionalFormatting sqref="N51:P55">
    <cfRule type="cellIs" dxfId="6219" priority="502" operator="equal">
      <formula>1</formula>
    </cfRule>
  </conditionalFormatting>
  <conditionalFormatting sqref="N51:P55">
    <cfRule type="containsText" dxfId="6218" priority="501" operator="containsText" text="3">
      <formula>NOT(ISERROR(SEARCH("3",N51)))</formula>
    </cfRule>
  </conditionalFormatting>
  <conditionalFormatting sqref="Q30:S36">
    <cfRule type="cellIs" dxfId="6217" priority="500" operator="equal">
      <formula>1</formula>
    </cfRule>
  </conditionalFormatting>
  <conditionalFormatting sqref="Q30:S36">
    <cfRule type="cellIs" dxfId="6216" priority="497" operator="equal">
      <formula>1</formula>
    </cfRule>
  </conditionalFormatting>
  <conditionalFormatting sqref="Q32 Q30">
    <cfRule type="cellIs" dxfId="6215" priority="495" operator="equal">
      <formula>1</formula>
    </cfRule>
  </conditionalFormatting>
  <conditionalFormatting sqref="Q33:Q36 Q31">
    <cfRule type="cellIs" dxfId="6214" priority="499" operator="equal">
      <formula>1</formula>
    </cfRule>
  </conditionalFormatting>
  <conditionalFormatting sqref="Q33:Q36 Q31">
    <cfRule type="cellIs" dxfId="6213" priority="498" operator="equal">
      <formula>1</formula>
    </cfRule>
  </conditionalFormatting>
  <conditionalFormatting sqref="Q30:S36">
    <cfRule type="cellIs" dxfId="6212" priority="496" operator="equal">
      <formula>1</formula>
    </cfRule>
  </conditionalFormatting>
  <conditionalFormatting sqref="Q32 Q30">
    <cfRule type="cellIs" dxfId="6211" priority="494" operator="equal">
      <formula>1</formula>
    </cfRule>
  </conditionalFormatting>
  <conditionalFormatting sqref="Q30:S36">
    <cfRule type="containsText" dxfId="6210" priority="493" operator="containsText" text="3">
      <formula>NOT(ISERROR(SEARCH("3",Q30)))</formula>
    </cfRule>
  </conditionalFormatting>
  <conditionalFormatting sqref="Q30:S36">
    <cfRule type="containsText" dxfId="6209" priority="491" operator="containsText" text="2 match">
      <formula>NOT(ISERROR(SEARCH("2 match",Q30)))</formula>
    </cfRule>
    <cfRule type="containsText" dxfId="6208" priority="492" operator="containsText" text="1 facultative">
      <formula>NOT(ISERROR(SEARCH("1 facultative",Q30)))</formula>
    </cfRule>
  </conditionalFormatting>
  <conditionalFormatting sqref="Q44:S49">
    <cfRule type="cellIs" dxfId="6207" priority="490" operator="equal">
      <formula>1</formula>
    </cfRule>
  </conditionalFormatting>
  <conditionalFormatting sqref="Q44:S49">
    <cfRule type="cellIs" dxfId="6206" priority="487" operator="equal">
      <formula>1</formula>
    </cfRule>
  </conditionalFormatting>
  <conditionalFormatting sqref="Q44:Q45">
    <cfRule type="cellIs" dxfId="6205" priority="485" operator="equal">
      <formula>1</formula>
    </cfRule>
  </conditionalFormatting>
  <conditionalFormatting sqref="Q46:Q49">
    <cfRule type="cellIs" dxfId="6204" priority="489" operator="equal">
      <formula>1</formula>
    </cfRule>
  </conditionalFormatting>
  <conditionalFormatting sqref="Q46:Q49">
    <cfRule type="cellIs" dxfId="6203" priority="488" operator="equal">
      <formula>1</formula>
    </cfRule>
  </conditionalFormatting>
  <conditionalFormatting sqref="Q44:S49">
    <cfRule type="cellIs" dxfId="6202" priority="486" operator="equal">
      <formula>1</formula>
    </cfRule>
  </conditionalFormatting>
  <conditionalFormatting sqref="Q44:Q45">
    <cfRule type="cellIs" dxfId="6201" priority="484" operator="equal">
      <formula>1</formula>
    </cfRule>
  </conditionalFormatting>
  <conditionalFormatting sqref="Q44:S49">
    <cfRule type="containsText" dxfId="6200" priority="483" operator="containsText" text="3">
      <formula>NOT(ISERROR(SEARCH("3",Q44)))</formula>
    </cfRule>
  </conditionalFormatting>
  <conditionalFormatting sqref="Q44:S49">
    <cfRule type="containsText" dxfId="6199" priority="481" operator="containsText" text="2 match">
      <formula>NOT(ISERROR(SEARCH("2 match",Q44)))</formula>
    </cfRule>
    <cfRule type="containsText" dxfId="6198" priority="482" operator="containsText" text="1 facultative">
      <formula>NOT(ISERROR(SEARCH("1 facultative",Q44)))</formula>
    </cfRule>
  </conditionalFormatting>
  <conditionalFormatting sqref="Q51:S55">
    <cfRule type="cellIs" dxfId="6197" priority="480" operator="equal">
      <formula>1</formula>
    </cfRule>
  </conditionalFormatting>
  <conditionalFormatting sqref="Q51:S55">
    <cfRule type="cellIs" dxfId="6196" priority="477" operator="equal">
      <formula>1</formula>
    </cfRule>
  </conditionalFormatting>
  <conditionalFormatting sqref="Q51">
    <cfRule type="cellIs" dxfId="6195" priority="475" operator="equal">
      <formula>1</formula>
    </cfRule>
  </conditionalFormatting>
  <conditionalFormatting sqref="Q52:Q55">
    <cfRule type="cellIs" dxfId="6194" priority="479" operator="equal">
      <formula>1</formula>
    </cfRule>
  </conditionalFormatting>
  <conditionalFormatting sqref="Q52:Q55">
    <cfRule type="cellIs" dxfId="6193" priority="478" operator="equal">
      <formula>1</formula>
    </cfRule>
  </conditionalFormatting>
  <conditionalFormatting sqref="Q51:S55">
    <cfRule type="cellIs" dxfId="6192" priority="476" operator="equal">
      <formula>1</formula>
    </cfRule>
  </conditionalFormatting>
  <conditionalFormatting sqref="Q51">
    <cfRule type="cellIs" dxfId="6191" priority="474" operator="equal">
      <formula>1</formula>
    </cfRule>
  </conditionalFormatting>
  <conditionalFormatting sqref="Q51:S55">
    <cfRule type="containsText" dxfId="6190" priority="473" operator="containsText" text="3">
      <formula>NOT(ISERROR(SEARCH("3",Q51)))</formula>
    </cfRule>
  </conditionalFormatting>
  <conditionalFormatting sqref="Q51:S55">
    <cfRule type="containsText" dxfId="6189" priority="471" operator="containsText" text="2 match">
      <formula>NOT(ISERROR(SEARCH("2 match",Q51)))</formula>
    </cfRule>
    <cfRule type="containsText" dxfId="6188" priority="472" operator="containsText" text="1 facultative">
      <formula>NOT(ISERROR(SEARCH("1 facultative",Q51)))</formula>
    </cfRule>
  </conditionalFormatting>
  <conditionalFormatting sqref="L30:M35">
    <cfRule type="cellIs" dxfId="6187" priority="336" operator="equal">
      <formula>1</formula>
    </cfRule>
  </conditionalFormatting>
  <conditionalFormatting sqref="L30:M35">
    <cfRule type="cellIs" dxfId="6186" priority="330" operator="equal">
      <formula>1</formula>
    </cfRule>
  </conditionalFormatting>
  <conditionalFormatting sqref="L30:M36">
    <cfRule type="cellIs" dxfId="6185" priority="335" operator="equal">
      <formula>1</formula>
    </cfRule>
  </conditionalFormatting>
  <conditionalFormatting sqref="L30:M36">
    <cfRule type="cellIs" dxfId="6184" priority="333" operator="equal">
      <formula>1</formula>
    </cfRule>
  </conditionalFormatting>
  <conditionalFormatting sqref="L30:M36">
    <cfRule type="cellIs" dxfId="6183" priority="332" operator="equal">
      <formula>1</formula>
    </cfRule>
  </conditionalFormatting>
  <conditionalFormatting sqref="L30:M36">
    <cfRule type="cellIs" dxfId="6182" priority="470" operator="equal">
      <formula>1</formula>
    </cfRule>
  </conditionalFormatting>
  <conditionalFormatting sqref="L30:M36">
    <cfRule type="cellIs" dxfId="6181" priority="469" operator="equal">
      <formula>1</formula>
    </cfRule>
  </conditionalFormatting>
  <conditionalFormatting sqref="L30:M36">
    <cfRule type="cellIs" dxfId="6180" priority="468" operator="equal">
      <formula>1</formula>
    </cfRule>
  </conditionalFormatting>
  <conditionalFormatting sqref="L30:M36">
    <cfRule type="cellIs" dxfId="6179" priority="467" operator="equal">
      <formula>1</formula>
    </cfRule>
  </conditionalFormatting>
  <conditionalFormatting sqref="L30:M36">
    <cfRule type="cellIs" dxfId="6178" priority="466" operator="equal">
      <formula>1</formula>
    </cfRule>
  </conditionalFormatting>
  <conditionalFormatting sqref="L30:M36">
    <cfRule type="cellIs" dxfId="6177" priority="465" operator="equal">
      <formula>1</formula>
    </cfRule>
  </conditionalFormatting>
  <conditionalFormatting sqref="L30:M36">
    <cfRule type="containsText" dxfId="6176" priority="464" operator="containsText" text="3">
      <formula>NOT(ISERROR(SEARCH("3",L30)))</formula>
    </cfRule>
  </conditionalFormatting>
  <conditionalFormatting sqref="L30:M36">
    <cfRule type="containsText" dxfId="6175" priority="462" operator="containsText" text="2 match">
      <formula>NOT(ISERROR(SEARCH("2 match",L30)))</formula>
    </cfRule>
    <cfRule type="containsText" dxfId="6174" priority="463" operator="containsText" text="1 facultative">
      <formula>NOT(ISERROR(SEARCH("1 facultative",L30)))</formula>
    </cfRule>
  </conditionalFormatting>
  <conditionalFormatting sqref="L30:M36">
    <cfRule type="cellIs" dxfId="6173" priority="461" operator="equal">
      <formula>1</formula>
    </cfRule>
  </conditionalFormatting>
  <conditionalFormatting sqref="L30:M36">
    <cfRule type="cellIs" dxfId="6172" priority="460" operator="equal">
      <formula>1</formula>
    </cfRule>
  </conditionalFormatting>
  <conditionalFormatting sqref="L30:M36">
    <cfRule type="cellIs" dxfId="6171" priority="459" operator="equal">
      <formula>1</formula>
    </cfRule>
  </conditionalFormatting>
  <conditionalFormatting sqref="L30:M36">
    <cfRule type="cellIs" dxfId="6170" priority="458" operator="equal">
      <formula>1</formula>
    </cfRule>
  </conditionalFormatting>
  <conditionalFormatting sqref="L30:M36">
    <cfRule type="cellIs" dxfId="6169" priority="457" operator="equal">
      <formula>1</formula>
    </cfRule>
  </conditionalFormatting>
  <conditionalFormatting sqref="L30:M36">
    <cfRule type="cellIs" dxfId="6168" priority="456" operator="equal">
      <formula>1</formula>
    </cfRule>
  </conditionalFormatting>
  <conditionalFormatting sqref="L30:M36">
    <cfRule type="containsText" dxfId="6167" priority="455" operator="containsText" text="3">
      <formula>NOT(ISERROR(SEARCH("3",L30)))</formula>
    </cfRule>
  </conditionalFormatting>
  <conditionalFormatting sqref="X30:X36">
    <cfRule type="cellIs" dxfId="6166" priority="452" operator="between">
      <formula>1</formula>
      <formula>10000000000</formula>
    </cfRule>
    <cfRule type="containsBlanks" dxfId="6165" priority="453">
      <formula>LEN(TRIM(X30))=0</formula>
    </cfRule>
    <cfRule type="cellIs" dxfId="6164" priority="454" operator="between">
      <formula>0</formula>
      <formula>0</formula>
    </cfRule>
  </conditionalFormatting>
  <conditionalFormatting sqref="K44:K49">
    <cfRule type="cellIs" dxfId="6163" priority="451" operator="equal">
      <formula>1</formula>
    </cfRule>
  </conditionalFormatting>
  <conditionalFormatting sqref="K44:K49">
    <cfRule type="cellIs" dxfId="6162" priority="450" operator="equal">
      <formula>1</formula>
    </cfRule>
  </conditionalFormatting>
  <conditionalFormatting sqref="K44:K49">
    <cfRule type="containsText" dxfId="6161" priority="449" operator="containsText" text="3">
      <formula>NOT(ISERROR(SEARCH("3",K44)))</formula>
    </cfRule>
  </conditionalFormatting>
  <conditionalFormatting sqref="K44:K49">
    <cfRule type="containsText" dxfId="6160" priority="447" operator="containsText" text="2 match">
      <formula>NOT(ISERROR(SEARCH("2 match",K44)))</formula>
    </cfRule>
    <cfRule type="containsText" dxfId="6159" priority="448" operator="containsText" text="1 facultative">
      <formula>NOT(ISERROR(SEARCH("1 facultative",K44)))</formula>
    </cfRule>
  </conditionalFormatting>
  <conditionalFormatting sqref="K44:K49">
    <cfRule type="cellIs" dxfId="6158" priority="446" operator="equal">
      <formula>1</formula>
    </cfRule>
  </conditionalFormatting>
  <conditionalFormatting sqref="K44:K49">
    <cfRule type="cellIs" dxfId="6157" priority="445" operator="equal">
      <formula>1</formula>
    </cfRule>
  </conditionalFormatting>
  <conditionalFormatting sqref="K44:K49">
    <cfRule type="cellIs" dxfId="6156" priority="444" operator="equal">
      <formula>1</formula>
    </cfRule>
  </conditionalFormatting>
  <conditionalFormatting sqref="K44:K49">
    <cfRule type="cellIs" dxfId="6155" priority="443" operator="equal">
      <formula>1</formula>
    </cfRule>
  </conditionalFormatting>
  <conditionalFormatting sqref="K44:K49">
    <cfRule type="containsText" dxfId="6154" priority="442" operator="containsText" text="3">
      <formula>NOT(ISERROR(SEARCH("3",K44)))</formula>
    </cfRule>
  </conditionalFormatting>
  <conditionalFormatting sqref="L44:M49">
    <cfRule type="cellIs" dxfId="6153" priority="441" operator="equal">
      <formula>1</formula>
    </cfRule>
  </conditionalFormatting>
  <conditionalFormatting sqref="L44:M49">
    <cfRule type="cellIs" dxfId="6152" priority="440" operator="equal">
      <formula>1</formula>
    </cfRule>
  </conditionalFormatting>
  <conditionalFormatting sqref="L44:M49">
    <cfRule type="cellIs" dxfId="6151" priority="439" operator="equal">
      <formula>1</formula>
    </cfRule>
  </conditionalFormatting>
  <conditionalFormatting sqref="L44:M49">
    <cfRule type="cellIs" dxfId="6150" priority="438" operator="equal">
      <formula>1</formula>
    </cfRule>
  </conditionalFormatting>
  <conditionalFormatting sqref="L44:M49">
    <cfRule type="cellIs" dxfId="6149" priority="437" operator="equal">
      <formula>1</formula>
    </cfRule>
  </conditionalFormatting>
  <conditionalFormatting sqref="L44:M49">
    <cfRule type="cellIs" dxfId="6148" priority="436" operator="equal">
      <formula>1</formula>
    </cfRule>
  </conditionalFormatting>
  <conditionalFormatting sqref="L44:M49">
    <cfRule type="containsText" dxfId="6147" priority="435" operator="containsText" text="3">
      <formula>NOT(ISERROR(SEARCH("3",L44)))</formula>
    </cfRule>
  </conditionalFormatting>
  <conditionalFormatting sqref="L44:M49">
    <cfRule type="containsText" dxfId="6146" priority="433" operator="containsText" text="2 match">
      <formula>NOT(ISERROR(SEARCH("2 match",L44)))</formula>
    </cfRule>
    <cfRule type="containsText" dxfId="6145" priority="434" operator="containsText" text="1 facultative">
      <formula>NOT(ISERROR(SEARCH("1 facultative",L44)))</formula>
    </cfRule>
  </conditionalFormatting>
  <conditionalFormatting sqref="L44:M49">
    <cfRule type="cellIs" dxfId="6144" priority="432" operator="equal">
      <formula>1</formula>
    </cfRule>
  </conditionalFormatting>
  <conditionalFormatting sqref="L44:M49">
    <cfRule type="cellIs" dxfId="6143" priority="431" operator="equal">
      <formula>1</formula>
    </cfRule>
  </conditionalFormatting>
  <conditionalFormatting sqref="L44:M49">
    <cfRule type="cellIs" dxfId="6142" priority="430" operator="equal">
      <formula>1</formula>
    </cfRule>
  </conditionalFormatting>
  <conditionalFormatting sqref="L44:M49">
    <cfRule type="cellIs" dxfId="6141" priority="429" operator="equal">
      <formula>1</formula>
    </cfRule>
  </conditionalFormatting>
  <conditionalFormatting sqref="L44:M49">
    <cfRule type="cellIs" dxfId="6140" priority="428" operator="equal">
      <formula>1</formula>
    </cfRule>
  </conditionalFormatting>
  <conditionalFormatting sqref="L44:M49">
    <cfRule type="cellIs" dxfId="6139" priority="427" operator="equal">
      <formula>1</formula>
    </cfRule>
  </conditionalFormatting>
  <conditionalFormatting sqref="L44:M49">
    <cfRule type="containsText" dxfId="6138" priority="426" operator="containsText" text="3">
      <formula>NOT(ISERROR(SEARCH("3",L44)))</formula>
    </cfRule>
  </conditionalFormatting>
  <conditionalFormatting sqref="K51:K55">
    <cfRule type="cellIs" dxfId="6137" priority="425" operator="equal">
      <formula>1</formula>
    </cfRule>
  </conditionalFormatting>
  <conditionalFormatting sqref="K51:K55">
    <cfRule type="cellIs" dxfId="6136" priority="424" operator="equal">
      <formula>1</formula>
    </cfRule>
  </conditionalFormatting>
  <conditionalFormatting sqref="K51:K55">
    <cfRule type="containsText" dxfId="6135" priority="423" operator="containsText" text="3">
      <formula>NOT(ISERROR(SEARCH("3",K51)))</formula>
    </cfRule>
  </conditionalFormatting>
  <conditionalFormatting sqref="K51:K55">
    <cfRule type="containsText" dxfId="6134" priority="421" operator="containsText" text="2 match">
      <formula>NOT(ISERROR(SEARCH("2 match",K51)))</formula>
    </cfRule>
    <cfRule type="containsText" dxfId="6133" priority="422" operator="containsText" text="1 facultative">
      <formula>NOT(ISERROR(SEARCH("1 facultative",K51)))</formula>
    </cfRule>
  </conditionalFormatting>
  <conditionalFormatting sqref="K51:K55">
    <cfRule type="cellIs" dxfId="6132" priority="420" operator="equal">
      <formula>1</formula>
    </cfRule>
  </conditionalFormatting>
  <conditionalFormatting sqref="K51:K55">
    <cfRule type="cellIs" dxfId="6131" priority="419" operator="equal">
      <formula>1</formula>
    </cfRule>
  </conditionalFormatting>
  <conditionalFormatting sqref="K51:K55">
    <cfRule type="cellIs" dxfId="6130" priority="418" operator="equal">
      <formula>1</formula>
    </cfRule>
  </conditionalFormatting>
  <conditionalFormatting sqref="K51:K55">
    <cfRule type="cellIs" dxfId="6129" priority="417" operator="equal">
      <formula>1</formula>
    </cfRule>
  </conditionalFormatting>
  <conditionalFormatting sqref="K51:K55">
    <cfRule type="containsText" dxfId="6128" priority="416" operator="containsText" text="3">
      <formula>NOT(ISERROR(SEARCH("3",K51)))</formula>
    </cfRule>
  </conditionalFormatting>
  <conditionalFormatting sqref="L51:M55">
    <cfRule type="cellIs" dxfId="6127" priority="415" operator="equal">
      <formula>1</formula>
    </cfRule>
  </conditionalFormatting>
  <conditionalFormatting sqref="L51:M55">
    <cfRule type="cellIs" dxfId="6126" priority="414" operator="equal">
      <formula>1</formula>
    </cfRule>
  </conditionalFormatting>
  <conditionalFormatting sqref="L51:M55">
    <cfRule type="cellIs" dxfId="6125" priority="413" operator="equal">
      <formula>1</formula>
    </cfRule>
  </conditionalFormatting>
  <conditionalFormatting sqref="L51:M55">
    <cfRule type="cellIs" dxfId="6124" priority="412" operator="equal">
      <formula>1</formula>
    </cfRule>
  </conditionalFormatting>
  <conditionalFormatting sqref="L51:M55">
    <cfRule type="cellIs" dxfId="6123" priority="411" operator="equal">
      <formula>1</formula>
    </cfRule>
  </conditionalFormatting>
  <conditionalFormatting sqref="L51:M55">
    <cfRule type="cellIs" dxfId="6122" priority="410" operator="equal">
      <formula>1</formula>
    </cfRule>
  </conditionalFormatting>
  <conditionalFormatting sqref="L51:M55">
    <cfRule type="containsText" dxfId="6121" priority="409" operator="containsText" text="3">
      <formula>NOT(ISERROR(SEARCH("3",L51)))</formula>
    </cfRule>
  </conditionalFormatting>
  <conditionalFormatting sqref="L51:M55">
    <cfRule type="containsText" dxfId="6120" priority="407" operator="containsText" text="2 match">
      <formula>NOT(ISERROR(SEARCH("2 match",L51)))</formula>
    </cfRule>
    <cfRule type="containsText" dxfId="6119" priority="408" operator="containsText" text="1 facultative">
      <formula>NOT(ISERROR(SEARCH("1 facultative",L51)))</formula>
    </cfRule>
  </conditionalFormatting>
  <conditionalFormatting sqref="L51:M55">
    <cfRule type="cellIs" dxfId="6118" priority="406" operator="equal">
      <formula>1</formula>
    </cfRule>
  </conditionalFormatting>
  <conditionalFormatting sqref="L51:M55">
    <cfRule type="cellIs" dxfId="6117" priority="405" operator="equal">
      <formula>1</formula>
    </cfRule>
  </conditionalFormatting>
  <conditionalFormatting sqref="L51:M55">
    <cfRule type="cellIs" dxfId="6116" priority="404" operator="equal">
      <formula>1</formula>
    </cfRule>
  </conditionalFormatting>
  <conditionalFormatting sqref="L51:M55">
    <cfRule type="cellIs" dxfId="6115" priority="403" operator="equal">
      <formula>1</formula>
    </cfRule>
  </conditionalFormatting>
  <conditionalFormatting sqref="L51:M55">
    <cfRule type="cellIs" dxfId="6114" priority="402" operator="equal">
      <formula>1</formula>
    </cfRule>
  </conditionalFormatting>
  <conditionalFormatting sqref="L51:M55">
    <cfRule type="cellIs" dxfId="6113" priority="401" operator="equal">
      <formula>1</formula>
    </cfRule>
  </conditionalFormatting>
  <conditionalFormatting sqref="L51:M55">
    <cfRule type="containsText" dxfId="6112" priority="400" operator="containsText" text="3">
      <formula>NOT(ISERROR(SEARCH("3",L51)))</formula>
    </cfRule>
  </conditionalFormatting>
  <conditionalFormatting sqref="I30:J36">
    <cfRule type="cellIs" dxfId="6111" priority="387" operator="equal">
      <formula>1</formula>
    </cfRule>
  </conditionalFormatting>
  <conditionalFormatting sqref="H30:J36">
    <cfRule type="cellIs" dxfId="6110" priority="385" operator="equal">
      <formula>1</formula>
    </cfRule>
  </conditionalFormatting>
  <conditionalFormatting sqref="I30:J36">
    <cfRule type="cellIs" dxfId="6109" priority="382" operator="equal">
      <formula>1</formula>
    </cfRule>
  </conditionalFormatting>
  <conditionalFormatting sqref="I30:J36">
    <cfRule type="cellIs" dxfId="6108" priority="386" operator="equal">
      <formula>1</formula>
    </cfRule>
  </conditionalFormatting>
  <conditionalFormatting sqref="H30:J36">
    <cfRule type="cellIs" dxfId="6107" priority="384" operator="equal">
      <formula>1</formula>
    </cfRule>
  </conditionalFormatting>
  <conditionalFormatting sqref="I30:J36">
    <cfRule type="cellIs" dxfId="6106" priority="399" operator="equal">
      <formula>1</formula>
    </cfRule>
  </conditionalFormatting>
  <conditionalFormatting sqref="I30:J36">
    <cfRule type="cellIs" dxfId="6105" priority="398" operator="equal">
      <formula>1</formula>
    </cfRule>
  </conditionalFormatting>
  <conditionalFormatting sqref="H30:J36">
    <cfRule type="cellIs" dxfId="6104" priority="397" operator="equal">
      <formula>1</formula>
    </cfRule>
  </conditionalFormatting>
  <conditionalFormatting sqref="H30:J36">
    <cfRule type="cellIs" dxfId="6103" priority="396" operator="equal">
      <formula>1</formula>
    </cfRule>
  </conditionalFormatting>
  <conditionalFormatting sqref="H30:J36">
    <cfRule type="containsText" dxfId="6102" priority="395" operator="containsText" text="3">
      <formula>NOT(ISERROR(SEARCH("3",H30)))</formula>
    </cfRule>
  </conditionalFormatting>
  <conditionalFormatting sqref="H30:J36">
    <cfRule type="containsText" dxfId="6101" priority="393" operator="containsText" text="2 match">
      <formula>NOT(ISERROR(SEARCH("2 match",H30)))</formula>
    </cfRule>
    <cfRule type="containsText" dxfId="6100" priority="394" operator="containsText" text="1 facultative">
      <formula>NOT(ISERROR(SEARCH("1 facultative",H30)))</formula>
    </cfRule>
  </conditionalFormatting>
  <conditionalFormatting sqref="I30:J36">
    <cfRule type="cellIs" dxfId="6099" priority="392" operator="equal">
      <formula>1</formula>
    </cfRule>
  </conditionalFormatting>
  <conditionalFormatting sqref="I30:J36">
    <cfRule type="cellIs" dxfId="6098" priority="391" operator="equal">
      <formula>1</formula>
    </cfRule>
  </conditionalFormatting>
  <conditionalFormatting sqref="H30:J36">
    <cfRule type="cellIs" dxfId="6097" priority="390" operator="equal">
      <formula>1</formula>
    </cfRule>
  </conditionalFormatting>
  <conditionalFormatting sqref="H30:J36">
    <cfRule type="cellIs" dxfId="6096" priority="389" operator="equal">
      <formula>1</formula>
    </cfRule>
  </conditionalFormatting>
  <conditionalFormatting sqref="H30:J36">
    <cfRule type="containsText" dxfId="6095" priority="388" operator="containsText" text="3">
      <formula>NOT(ISERROR(SEARCH("3",H30)))</formula>
    </cfRule>
  </conditionalFormatting>
  <conditionalFormatting sqref="H30:J36">
    <cfRule type="containsText" dxfId="6094" priority="383" operator="containsText" text="3">
      <formula>NOT(ISERROR(SEARCH("3",H30)))</formula>
    </cfRule>
  </conditionalFormatting>
  <conditionalFormatting sqref="H30:J36">
    <cfRule type="containsText" dxfId="6093" priority="380" operator="containsText" text="Néant">
      <formula>NOT(ISERROR(SEARCH("Néant",H30)))</formula>
    </cfRule>
  </conditionalFormatting>
  <conditionalFormatting sqref="I30:J36">
    <cfRule type="cellIs" dxfId="6092" priority="375" operator="equal">
      <formula>1</formula>
    </cfRule>
  </conditionalFormatting>
  <conditionalFormatting sqref="I30:J36">
    <cfRule type="cellIs" dxfId="6091" priority="374" operator="equal">
      <formula>1</formula>
    </cfRule>
  </conditionalFormatting>
  <conditionalFormatting sqref="I30:J36">
    <cfRule type="cellIs" dxfId="6090" priority="379" operator="equal">
      <formula>1</formula>
    </cfRule>
  </conditionalFormatting>
  <conditionalFormatting sqref="I30:J36">
    <cfRule type="cellIs" dxfId="6089" priority="378" operator="equal">
      <formula>1</formula>
    </cfRule>
  </conditionalFormatting>
  <conditionalFormatting sqref="I30:J36">
    <cfRule type="cellIs" dxfId="6088" priority="377" operator="equal">
      <formula>1</formula>
    </cfRule>
  </conditionalFormatting>
  <conditionalFormatting sqref="I30:J36">
    <cfRule type="cellIs" dxfId="6087" priority="376" operator="equal">
      <formula>1</formula>
    </cfRule>
  </conditionalFormatting>
  <conditionalFormatting sqref="I45:J49">
    <cfRule type="cellIs" dxfId="6086" priority="361" operator="equal">
      <formula>1</formula>
    </cfRule>
  </conditionalFormatting>
  <conditionalFormatting sqref="H44:J49">
    <cfRule type="cellIs" dxfId="6085" priority="359" operator="equal">
      <formula>1</formula>
    </cfRule>
  </conditionalFormatting>
  <conditionalFormatting sqref="I44:J49">
    <cfRule type="cellIs" dxfId="6084" priority="356" operator="equal">
      <formula>1</formula>
    </cfRule>
  </conditionalFormatting>
  <conditionalFormatting sqref="I45:J49">
    <cfRule type="cellIs" dxfId="6083" priority="360" operator="equal">
      <formula>1</formula>
    </cfRule>
  </conditionalFormatting>
  <conditionalFormatting sqref="H44:J49">
    <cfRule type="cellIs" dxfId="6082" priority="358" operator="equal">
      <formula>1</formula>
    </cfRule>
  </conditionalFormatting>
  <conditionalFormatting sqref="I45:J49">
    <cfRule type="cellIs" dxfId="6081" priority="373" operator="equal">
      <formula>1</formula>
    </cfRule>
  </conditionalFormatting>
  <conditionalFormatting sqref="I45:J49">
    <cfRule type="cellIs" dxfId="6080" priority="372" operator="equal">
      <formula>1</formula>
    </cfRule>
  </conditionalFormatting>
  <conditionalFormatting sqref="H44:J49">
    <cfRule type="cellIs" dxfId="6079" priority="371" operator="equal">
      <formula>1</formula>
    </cfRule>
  </conditionalFormatting>
  <conditionalFormatting sqref="H44:J49">
    <cfRule type="cellIs" dxfId="6078" priority="370" operator="equal">
      <formula>1</formula>
    </cfRule>
  </conditionalFormatting>
  <conditionalFormatting sqref="H44:J49">
    <cfRule type="containsText" dxfId="6077" priority="369" operator="containsText" text="3">
      <formula>NOT(ISERROR(SEARCH("3",H44)))</formula>
    </cfRule>
  </conditionalFormatting>
  <conditionalFormatting sqref="H44:J49">
    <cfRule type="containsText" dxfId="6076" priority="367" operator="containsText" text="2 match">
      <formula>NOT(ISERROR(SEARCH("2 match",H44)))</formula>
    </cfRule>
    <cfRule type="containsText" dxfId="6075" priority="368" operator="containsText" text="1 facultative">
      <formula>NOT(ISERROR(SEARCH("1 facultative",H44)))</formula>
    </cfRule>
  </conditionalFormatting>
  <conditionalFormatting sqref="I45:J49">
    <cfRule type="cellIs" dxfId="6074" priority="366" operator="equal">
      <formula>1</formula>
    </cfRule>
  </conditionalFormatting>
  <conditionalFormatting sqref="I45:J49">
    <cfRule type="cellIs" dxfId="6073" priority="365" operator="equal">
      <formula>1</formula>
    </cfRule>
  </conditionalFormatting>
  <conditionalFormatting sqref="H44:J49">
    <cfRule type="cellIs" dxfId="6072" priority="364" operator="equal">
      <formula>1</formula>
    </cfRule>
  </conditionalFormatting>
  <conditionalFormatting sqref="H44:J49">
    <cfRule type="cellIs" dxfId="6071" priority="363" operator="equal">
      <formula>1</formula>
    </cfRule>
  </conditionalFormatting>
  <conditionalFormatting sqref="H44:J49">
    <cfRule type="containsText" dxfId="6070" priority="362" operator="containsText" text="3">
      <formula>NOT(ISERROR(SEARCH("3",H44)))</formula>
    </cfRule>
  </conditionalFormatting>
  <conditionalFormatting sqref="H44:J49">
    <cfRule type="containsText" dxfId="6069" priority="357" operator="containsText" text="3">
      <formula>NOT(ISERROR(SEARCH("3",H44)))</formula>
    </cfRule>
  </conditionalFormatting>
  <conditionalFormatting sqref="H44:J49">
    <cfRule type="containsText" dxfId="6068" priority="354" operator="containsText" text="Néant">
      <formula>NOT(ISERROR(SEARCH("Néant",H44)))</formula>
    </cfRule>
  </conditionalFormatting>
  <conditionalFormatting sqref="I44:J49">
    <cfRule type="cellIs" dxfId="6067" priority="349" operator="equal">
      <formula>1</formula>
    </cfRule>
  </conditionalFormatting>
  <conditionalFormatting sqref="I44:J49">
    <cfRule type="cellIs" dxfId="6066" priority="348" operator="equal">
      <formula>1</formula>
    </cfRule>
  </conditionalFormatting>
  <conditionalFormatting sqref="I44:J49">
    <cfRule type="cellIs" dxfId="6065" priority="353" operator="equal">
      <formula>1</formula>
    </cfRule>
  </conditionalFormatting>
  <conditionalFormatting sqref="I44:J49">
    <cfRule type="cellIs" dxfId="6064" priority="352" operator="equal">
      <formula>1</formula>
    </cfRule>
  </conditionalFormatting>
  <conditionalFormatting sqref="I44:J49">
    <cfRule type="cellIs" dxfId="6063" priority="351" operator="equal">
      <formula>1</formula>
    </cfRule>
  </conditionalFormatting>
  <conditionalFormatting sqref="I44:J49">
    <cfRule type="cellIs" dxfId="6062" priority="350" operator="equal">
      <formula>1</formula>
    </cfRule>
  </conditionalFormatting>
  <conditionalFormatting sqref="K32:M36 K29:M29 L30:M31">
    <cfRule type="containsText" dxfId="6061" priority="347" operator="containsText" text="Néant">
      <formula>NOT(ISERROR(SEARCH("Néant",K29)))</formula>
    </cfRule>
  </conditionalFormatting>
  <conditionalFormatting sqref="L30:M35">
    <cfRule type="cellIs" dxfId="6060" priority="346" operator="equal">
      <formula>1</formula>
    </cfRule>
  </conditionalFormatting>
  <conditionalFormatting sqref="L30:M35">
    <cfRule type="cellIs" dxfId="6059" priority="345" operator="equal">
      <formula>1</formula>
    </cfRule>
  </conditionalFormatting>
  <conditionalFormatting sqref="L30:M36">
    <cfRule type="cellIs" dxfId="6058" priority="344" operator="equal">
      <formula>1</formula>
    </cfRule>
  </conditionalFormatting>
  <conditionalFormatting sqref="L30:M36">
    <cfRule type="cellIs" dxfId="6057" priority="343" operator="equal">
      <formula>1</formula>
    </cfRule>
  </conditionalFormatting>
  <conditionalFormatting sqref="L30:M36">
    <cfRule type="cellIs" dxfId="6056" priority="342" operator="equal">
      <formula>1</formula>
    </cfRule>
  </conditionalFormatting>
  <conditionalFormatting sqref="L30:M36">
    <cfRule type="cellIs" dxfId="6055" priority="341" operator="equal">
      <formula>1</formula>
    </cfRule>
  </conditionalFormatting>
  <conditionalFormatting sqref="L30:M36">
    <cfRule type="containsText" dxfId="6054" priority="340" operator="containsText" text="3">
      <formula>NOT(ISERROR(SEARCH("3",L30)))</formula>
    </cfRule>
  </conditionalFormatting>
  <conditionalFormatting sqref="L30:M36">
    <cfRule type="containsText" dxfId="6053" priority="338" operator="containsText" text="2 match">
      <formula>NOT(ISERROR(SEARCH("2 match",L30)))</formula>
    </cfRule>
    <cfRule type="containsText" dxfId="6052" priority="339" operator="containsText" text="1 facultative">
      <formula>NOT(ISERROR(SEARCH("1 facultative",L30)))</formula>
    </cfRule>
  </conditionalFormatting>
  <conditionalFormatting sqref="L30:M35">
    <cfRule type="cellIs" dxfId="6051" priority="337" operator="equal">
      <formula>1</formula>
    </cfRule>
  </conditionalFormatting>
  <conditionalFormatting sqref="L30:M36">
    <cfRule type="cellIs" dxfId="6050" priority="334" operator="equal">
      <formula>1</formula>
    </cfRule>
  </conditionalFormatting>
  <conditionalFormatting sqref="L30:M36">
    <cfRule type="containsText" dxfId="6049" priority="331" operator="containsText" text="3">
      <formula>NOT(ISERROR(SEARCH("3",L30)))</formula>
    </cfRule>
  </conditionalFormatting>
  <conditionalFormatting sqref="L30:M35">
    <cfRule type="cellIs" dxfId="6048" priority="329" operator="equal">
      <formula>1</formula>
    </cfRule>
  </conditionalFormatting>
  <conditionalFormatting sqref="L30:M36">
    <cfRule type="cellIs" dxfId="6047" priority="328" operator="equal">
      <formula>1</formula>
    </cfRule>
  </conditionalFormatting>
  <conditionalFormatting sqref="L30:M36">
    <cfRule type="cellIs" dxfId="6046" priority="327" operator="equal">
      <formula>1</formula>
    </cfRule>
  </conditionalFormatting>
  <conditionalFormatting sqref="L30:M36">
    <cfRule type="cellIs" dxfId="6045" priority="326" operator="equal">
      <formula>1</formula>
    </cfRule>
  </conditionalFormatting>
  <conditionalFormatting sqref="L30:M36">
    <cfRule type="cellIs" dxfId="6044" priority="325" operator="equal">
      <formula>1</formula>
    </cfRule>
  </conditionalFormatting>
  <conditionalFormatting sqref="L30:M36">
    <cfRule type="containsText" dxfId="6043" priority="324" operator="containsText" text="3">
      <formula>NOT(ISERROR(SEARCH("3",L30)))</formula>
    </cfRule>
  </conditionalFormatting>
  <conditionalFormatting sqref="L30:M36">
    <cfRule type="containsText" dxfId="6042" priority="322" operator="containsText" text="2 match">
      <formula>NOT(ISERROR(SEARCH("2 match",L30)))</formula>
    </cfRule>
    <cfRule type="containsText" dxfId="6041" priority="323" operator="containsText" text="1 facultative">
      <formula>NOT(ISERROR(SEARCH("1 facultative",L30)))</formula>
    </cfRule>
  </conditionalFormatting>
  <conditionalFormatting sqref="L30:M35">
    <cfRule type="cellIs" dxfId="6040" priority="321" operator="equal">
      <formula>1</formula>
    </cfRule>
  </conditionalFormatting>
  <conditionalFormatting sqref="L30:M35">
    <cfRule type="cellIs" dxfId="6039" priority="320" operator="equal">
      <formula>1</formula>
    </cfRule>
  </conditionalFormatting>
  <conditionalFormatting sqref="L30:M36">
    <cfRule type="cellIs" dxfId="6038" priority="319" operator="equal">
      <formula>1</formula>
    </cfRule>
  </conditionalFormatting>
  <conditionalFormatting sqref="L30:M36">
    <cfRule type="cellIs" dxfId="6037" priority="318" operator="equal">
      <formula>1</formula>
    </cfRule>
  </conditionalFormatting>
  <conditionalFormatting sqref="L30:M36">
    <cfRule type="cellIs" dxfId="6036" priority="317" operator="equal">
      <formula>1</formula>
    </cfRule>
  </conditionalFormatting>
  <conditionalFormatting sqref="L30:M36">
    <cfRule type="cellIs" dxfId="6035" priority="316" operator="equal">
      <formula>1</formula>
    </cfRule>
  </conditionalFormatting>
  <conditionalFormatting sqref="L30:M36">
    <cfRule type="containsText" dxfId="6034" priority="315" operator="containsText" text="3">
      <formula>NOT(ISERROR(SEARCH("3",L30)))</formula>
    </cfRule>
  </conditionalFormatting>
  <conditionalFormatting sqref="K30">
    <cfRule type="cellIs" dxfId="6033" priority="312" operator="equal">
      <formula>1</formula>
    </cfRule>
  </conditionalFormatting>
  <conditionalFormatting sqref="N30:P30">
    <cfRule type="cellIs" dxfId="6032" priority="313" operator="equal">
      <formula>1</formula>
    </cfRule>
  </conditionalFormatting>
  <conditionalFormatting sqref="K30">
    <cfRule type="containsText" dxfId="6031" priority="305" operator="containsText" text="Néant">
      <formula>NOT(ISERROR(SEARCH("Néant",K30)))</formula>
    </cfRule>
  </conditionalFormatting>
  <conditionalFormatting sqref="G30">
    <cfRule type="cellIs" dxfId="6030" priority="314" operator="lessThan">
      <formula>1</formula>
    </cfRule>
  </conditionalFormatting>
  <conditionalFormatting sqref="N30:P30">
    <cfRule type="cellIs" dxfId="6029" priority="311" operator="equal">
      <formula>1</formula>
    </cfRule>
  </conditionalFormatting>
  <conditionalFormatting sqref="K30">
    <cfRule type="cellIs" dxfId="6028" priority="310" operator="equal">
      <formula>1</formula>
    </cfRule>
  </conditionalFormatting>
  <conditionalFormatting sqref="K30 N30:P30">
    <cfRule type="containsText" dxfId="6027" priority="309" operator="containsText" text="3">
      <formula>NOT(ISERROR(SEARCH("3",K30)))</formula>
    </cfRule>
  </conditionalFormatting>
  <conditionalFormatting sqref="K30 N30:P30">
    <cfRule type="containsText" dxfId="6026" priority="307" operator="containsText" text="2 match">
      <formula>NOT(ISERROR(SEARCH("2 match",K30)))</formula>
    </cfRule>
    <cfRule type="containsText" dxfId="6025" priority="308" operator="containsText" text="1 facultative">
      <formula>NOT(ISERROR(SEARCH("1 facultative",K30)))</formula>
    </cfRule>
  </conditionalFormatting>
  <conditionalFormatting sqref="K30 N30:P30">
    <cfRule type="containsText" dxfId="6024" priority="306" operator="containsText" text="Néant">
      <formula>NOT(ISERROR(SEARCH("Néant",K30)))</formula>
    </cfRule>
  </conditionalFormatting>
  <conditionalFormatting sqref="K30">
    <cfRule type="containsText" dxfId="6023" priority="304" operator="containsText" text="Néant">
      <formula>NOT(ISERROR(SEARCH("Néant",K30)))</formula>
    </cfRule>
  </conditionalFormatting>
  <conditionalFormatting sqref="N31:P31">
    <cfRule type="cellIs" dxfId="6022" priority="303" operator="equal">
      <formula>1</formula>
    </cfRule>
  </conditionalFormatting>
  <conditionalFormatting sqref="N31:P31">
    <cfRule type="cellIs" dxfId="6021" priority="302" operator="equal">
      <formula>1</formula>
    </cfRule>
  </conditionalFormatting>
  <conditionalFormatting sqref="K31">
    <cfRule type="cellIs" dxfId="6020" priority="283" operator="equal">
      <formula>1</formula>
    </cfRule>
  </conditionalFormatting>
  <conditionalFormatting sqref="K31">
    <cfRule type="cellIs" dxfId="6019" priority="285" operator="equal">
      <formula>1</formula>
    </cfRule>
  </conditionalFormatting>
  <conditionalFormatting sqref="K31">
    <cfRule type="cellIs" dxfId="6018" priority="284" operator="equal">
      <formula>1</formula>
    </cfRule>
  </conditionalFormatting>
  <conditionalFormatting sqref="K31">
    <cfRule type="cellIs" dxfId="6017" priority="282" operator="equal">
      <formula>1</formula>
    </cfRule>
  </conditionalFormatting>
  <conditionalFormatting sqref="K31">
    <cfRule type="containsText" dxfId="6016" priority="281" operator="containsText" text="3">
      <formula>NOT(ISERROR(SEARCH("3",K31)))</formula>
    </cfRule>
  </conditionalFormatting>
  <conditionalFormatting sqref="N31:P31">
    <cfRule type="containsText" dxfId="6015" priority="301" operator="containsText" text="3">
      <formula>NOT(ISERROR(SEARCH("3",N31)))</formula>
    </cfRule>
  </conditionalFormatting>
  <conditionalFormatting sqref="N31:P31">
    <cfRule type="cellIs" dxfId="6014" priority="298" operator="equal">
      <formula>1</formula>
    </cfRule>
  </conditionalFormatting>
  <conditionalFormatting sqref="N31:P31">
    <cfRule type="cellIs" dxfId="6013" priority="297" operator="equal">
      <formula>1</formula>
    </cfRule>
  </conditionalFormatting>
  <conditionalFormatting sqref="N31:P31">
    <cfRule type="containsText" dxfId="6012" priority="296" operator="containsText" text="3">
      <formula>NOT(ISERROR(SEARCH("3",N31)))</formula>
    </cfRule>
  </conditionalFormatting>
  <conditionalFormatting sqref="N31:P31">
    <cfRule type="cellIs" dxfId="6011" priority="293" operator="equal">
      <formula>1</formula>
    </cfRule>
  </conditionalFormatting>
  <conditionalFormatting sqref="N31:P31">
    <cfRule type="cellIs" dxfId="6010" priority="292" operator="equal">
      <formula>1</formula>
    </cfRule>
  </conditionalFormatting>
  <conditionalFormatting sqref="K31">
    <cfRule type="cellIs" dxfId="6009" priority="290" operator="equal">
      <formula>1</formula>
    </cfRule>
  </conditionalFormatting>
  <conditionalFormatting sqref="D31:E31 N31:P31 T31 G31 V31">
    <cfRule type="containsText" dxfId="6008" priority="299" operator="containsText" text="2 match">
      <formula>NOT(ISERROR(SEARCH("2 match",D31)))</formula>
    </cfRule>
    <cfRule type="containsText" dxfId="6007" priority="300" operator="containsText" text="1 facultative">
      <formula>NOT(ISERROR(SEARCH("1 facultative",D31)))</formula>
    </cfRule>
  </conditionalFormatting>
  <conditionalFormatting sqref="N31:P31">
    <cfRule type="cellIs" dxfId="6006" priority="295" operator="equal">
      <formula>1</formula>
    </cfRule>
  </conditionalFormatting>
  <conditionalFormatting sqref="N31:P31">
    <cfRule type="cellIs" dxfId="6005" priority="294" operator="equal">
      <formula>1</formula>
    </cfRule>
  </conditionalFormatting>
  <conditionalFormatting sqref="N31:P31">
    <cfRule type="containsText" dxfId="6004" priority="291" operator="containsText" text="3">
      <formula>NOT(ISERROR(SEARCH("3",N31)))</formula>
    </cfRule>
  </conditionalFormatting>
  <conditionalFormatting sqref="K31">
    <cfRule type="containsText" dxfId="6003" priority="286" operator="containsText" text="2 match">
      <formula>NOT(ISERROR(SEARCH("2 match",K31)))</formula>
    </cfRule>
    <cfRule type="containsText" dxfId="6002" priority="287" operator="containsText" text="1 facultative">
      <formula>NOT(ISERROR(SEARCH("1 facultative",K31)))</formula>
    </cfRule>
  </conditionalFormatting>
  <conditionalFormatting sqref="K31">
    <cfRule type="cellIs" dxfId="6001" priority="289" operator="equal">
      <formula>1</formula>
    </cfRule>
  </conditionalFormatting>
  <conditionalFormatting sqref="K31">
    <cfRule type="containsText" dxfId="6000" priority="288" operator="containsText" text="3">
      <formula>NOT(ISERROR(SEARCH("3",K31)))</formula>
    </cfRule>
  </conditionalFormatting>
  <conditionalFormatting sqref="N24:P27">
    <cfRule type="cellIs" dxfId="5999" priority="145" operator="equal">
      <formula>1</formula>
    </cfRule>
  </conditionalFormatting>
  <conditionalFormatting sqref="N24:P27">
    <cfRule type="cellIs" dxfId="5998" priority="148" operator="equal">
      <formula>1</formula>
    </cfRule>
  </conditionalFormatting>
  <conditionalFormatting sqref="N24:P27">
    <cfRule type="cellIs" dxfId="5997" priority="147" operator="equal">
      <formula>1</formula>
    </cfRule>
  </conditionalFormatting>
  <conditionalFormatting sqref="G9:G16 E28 G28">
    <cfRule type="cellIs" dxfId="5996" priority="280" operator="lessThan">
      <formula>1</formula>
    </cfRule>
  </conditionalFormatting>
  <conditionalFormatting sqref="N9:P9">
    <cfRule type="cellIs" dxfId="5995" priority="279" operator="equal">
      <formula>1</formula>
    </cfRule>
  </conditionalFormatting>
  <conditionalFormatting sqref="N9:P17 N28:P28">
    <cfRule type="cellIs" dxfId="5994" priority="274" operator="equal">
      <formula>1</formula>
    </cfRule>
  </conditionalFormatting>
  <conditionalFormatting sqref="K28">
    <cfRule type="cellIs" dxfId="5993" priority="278" operator="equal">
      <formula>1</formula>
    </cfRule>
  </conditionalFormatting>
  <conditionalFormatting sqref="N28:P28">
    <cfRule type="cellIs" dxfId="5992" priority="277" operator="equal">
      <formula>1</formula>
    </cfRule>
  </conditionalFormatting>
  <conditionalFormatting sqref="K28 N28:P28">
    <cfRule type="cellIs" dxfId="5991" priority="276" operator="equal">
      <formula>1</formula>
    </cfRule>
  </conditionalFormatting>
  <conditionalFormatting sqref="K9:K17 K28">
    <cfRule type="cellIs" dxfId="5990" priority="275" operator="equal">
      <formula>1</formula>
    </cfRule>
  </conditionalFormatting>
  <conditionalFormatting sqref="N10:P17 K9:K17 K28 N28:P28">
    <cfRule type="cellIs" dxfId="5989" priority="273" operator="equal">
      <formula>1</formula>
    </cfRule>
  </conditionalFormatting>
  <conditionalFormatting sqref="K9:K17 N28:P28 K28 N9:P17">
    <cfRule type="containsText" dxfId="5988" priority="268" operator="containsText" text="3">
      <formula>NOT(ISERROR(SEARCH("3",K9)))</formula>
    </cfRule>
  </conditionalFormatting>
  <conditionalFormatting sqref="K9:K17 N28:P28 K28 N9:P17">
    <cfRule type="containsText" dxfId="5987" priority="266" operator="containsText" text="2 match">
      <formula>NOT(ISERROR(SEARCH("2 match",K9)))</formula>
    </cfRule>
    <cfRule type="containsText" dxfId="5986" priority="267" operator="containsText" text="1 facultative">
      <formula>NOT(ISERROR(SEARCH("1 facultative",K9)))</formula>
    </cfRule>
  </conditionalFormatting>
  <conditionalFormatting sqref="I9:J17">
    <cfRule type="cellIs" dxfId="5985" priority="250" operator="equal">
      <formula>1</formula>
    </cfRule>
  </conditionalFormatting>
  <conditionalFormatting sqref="I9:J17">
    <cfRule type="cellIs" dxfId="5984" priority="249" operator="equal">
      <formula>1</formula>
    </cfRule>
  </conditionalFormatting>
  <conditionalFormatting sqref="I9:J17">
    <cfRule type="cellIs" dxfId="5983" priority="245" operator="equal">
      <formula>1</formula>
    </cfRule>
  </conditionalFormatting>
  <conditionalFormatting sqref="I9:J17">
    <cfRule type="cellIs" dxfId="5982" priority="244" operator="equal">
      <formula>1</formula>
    </cfRule>
  </conditionalFormatting>
  <conditionalFormatting sqref="N24:P27">
    <cfRule type="cellIs" dxfId="5981" priority="144" operator="equal">
      <formula>1</formula>
    </cfRule>
  </conditionalFormatting>
  <conditionalFormatting sqref="Q9:Q28">
    <cfRule type="cellIs" dxfId="5980" priority="211" operator="equal">
      <formula>1</formula>
    </cfRule>
  </conditionalFormatting>
  <conditionalFormatting sqref="N17:P17">
    <cfRule type="cellIs" dxfId="5979" priority="270" operator="equal">
      <formula>1</formula>
    </cfRule>
  </conditionalFormatting>
  <conditionalFormatting sqref="N17:P17">
    <cfRule type="cellIs" dxfId="5978" priority="269" operator="equal">
      <formula>1</formula>
    </cfRule>
  </conditionalFormatting>
  <conditionalFormatting sqref="K17">
    <cfRule type="cellIs" dxfId="5977" priority="272" operator="equal">
      <formula>1</formula>
    </cfRule>
  </conditionalFormatting>
  <conditionalFormatting sqref="K17">
    <cfRule type="cellIs" dxfId="5976" priority="271" operator="equal">
      <formula>1</formula>
    </cfRule>
  </conditionalFormatting>
  <conditionalFormatting sqref="K9:K17 N9:P17 N28:P28 K28">
    <cfRule type="containsText" dxfId="5975" priority="265" operator="containsText" text="Néant">
      <formula>NOT(ISERROR(SEARCH("Néant",K9)))</formula>
    </cfRule>
  </conditionalFormatting>
  <conditionalFormatting sqref="K9:K17 K28">
    <cfRule type="containsText" dxfId="5974" priority="264" operator="containsText" text="Néant">
      <formula>NOT(ISERROR(SEARCH("Néant",K9)))</formula>
    </cfRule>
  </conditionalFormatting>
  <conditionalFormatting sqref="L9:M28">
    <cfRule type="cellIs" dxfId="5973" priority="190" operator="equal">
      <formula>1</formula>
    </cfRule>
  </conditionalFormatting>
  <conditionalFormatting sqref="L9:M28">
    <cfRule type="cellIs" dxfId="5972" priority="189" operator="equal">
      <formula>1</formula>
    </cfRule>
  </conditionalFormatting>
  <conditionalFormatting sqref="L9:M28">
    <cfRule type="cellIs" dxfId="5971" priority="188" operator="equal">
      <formula>1</formula>
    </cfRule>
  </conditionalFormatting>
  <conditionalFormatting sqref="L9:M28">
    <cfRule type="cellIs" dxfId="5970" priority="187" operator="equal">
      <formula>1</formula>
    </cfRule>
  </conditionalFormatting>
  <conditionalFormatting sqref="L9:M28">
    <cfRule type="cellIs" dxfId="5969" priority="181" operator="equal">
      <formula>1</formula>
    </cfRule>
  </conditionalFormatting>
  <conditionalFormatting sqref="L9:M28">
    <cfRule type="cellIs" dxfId="5968" priority="180" operator="equal">
      <formula>1</formula>
    </cfRule>
  </conditionalFormatting>
  <conditionalFormatting sqref="L9:M28">
    <cfRule type="cellIs" dxfId="5967" priority="263" operator="equal">
      <formula>1</formula>
    </cfRule>
  </conditionalFormatting>
  <conditionalFormatting sqref="L9:M28">
    <cfRule type="cellIs" dxfId="5966" priority="262" operator="equal">
      <formula>1</formula>
    </cfRule>
  </conditionalFormatting>
  <conditionalFormatting sqref="L9:M28">
    <cfRule type="cellIs" dxfId="5965" priority="261" operator="equal">
      <formula>1</formula>
    </cfRule>
  </conditionalFormatting>
  <conditionalFormatting sqref="L9:M28">
    <cfRule type="cellIs" dxfId="5964" priority="260" operator="equal">
      <formula>1</formula>
    </cfRule>
  </conditionalFormatting>
  <conditionalFormatting sqref="L9:M28">
    <cfRule type="containsText" dxfId="5963" priority="259" operator="containsText" text="3">
      <formula>NOT(ISERROR(SEARCH("3",L9)))</formula>
    </cfRule>
  </conditionalFormatting>
  <conditionalFormatting sqref="L9:M28">
    <cfRule type="containsText" dxfId="5962" priority="257" operator="containsText" text="2 match">
      <formula>NOT(ISERROR(SEARCH("2 match",L9)))</formula>
    </cfRule>
    <cfRule type="containsText" dxfId="5961" priority="258" operator="containsText" text="1 facultative">
      <formula>NOT(ISERROR(SEARCH("1 facultative",L9)))</formula>
    </cfRule>
  </conditionalFormatting>
  <conditionalFormatting sqref="L9:M28">
    <cfRule type="cellIs" dxfId="5960" priority="256" operator="equal">
      <formula>1</formula>
    </cfRule>
  </conditionalFormatting>
  <conditionalFormatting sqref="L9:M28">
    <cfRule type="cellIs" dxfId="5959" priority="255" operator="equal">
      <formula>1</formula>
    </cfRule>
  </conditionalFormatting>
  <conditionalFormatting sqref="L9:M28">
    <cfRule type="cellIs" dxfId="5958" priority="254" operator="equal">
      <formula>1</formula>
    </cfRule>
  </conditionalFormatting>
  <conditionalFormatting sqref="L9:M28">
    <cfRule type="cellIs" dxfId="5957" priority="253" operator="equal">
      <formula>1</formula>
    </cfRule>
  </conditionalFormatting>
  <conditionalFormatting sqref="L9:M28">
    <cfRule type="containsText" dxfId="5956" priority="252" operator="containsText" text="3">
      <formula>NOT(ISERROR(SEARCH("3",L9)))</formula>
    </cfRule>
  </conditionalFormatting>
  <conditionalFormatting sqref="N24:P27">
    <cfRule type="containsText" dxfId="5955" priority="146" operator="containsText" text="3">
      <formula>NOT(ISERROR(SEARCH("3",N24)))</formula>
    </cfRule>
  </conditionalFormatting>
  <conditionalFormatting sqref="K24:K27">
    <cfRule type="cellIs" dxfId="5954" priority="140" operator="equal">
      <formula>1</formula>
    </cfRule>
  </conditionalFormatting>
  <conditionalFormatting sqref="K24:K27">
    <cfRule type="cellIs" dxfId="5953" priority="139" operator="equal">
      <formula>1</formula>
    </cfRule>
  </conditionalFormatting>
  <conditionalFormatting sqref="S27">
    <cfRule type="cellIs" dxfId="5952" priority="130" operator="equal">
      <formula>1</formula>
    </cfRule>
  </conditionalFormatting>
  <conditionalFormatting sqref="S27">
    <cfRule type="cellIs" dxfId="5951" priority="129" operator="equal">
      <formula>1</formula>
    </cfRule>
  </conditionalFormatting>
  <conditionalFormatting sqref="S27">
    <cfRule type="cellIs" dxfId="5950" priority="128" operator="equal">
      <formula>1</formula>
    </cfRule>
  </conditionalFormatting>
  <conditionalFormatting sqref="L9:M28">
    <cfRule type="cellIs" dxfId="5949" priority="156" operator="equal">
      <formula>1</formula>
    </cfRule>
  </conditionalFormatting>
  <conditionalFormatting sqref="L9:M28">
    <cfRule type="cellIs" dxfId="5948" priority="155" operator="equal">
      <formula>1</formula>
    </cfRule>
  </conditionalFormatting>
  <conditionalFormatting sqref="K9:M13 K28 K14:K17 L14:M28">
    <cfRule type="containsText" dxfId="5947" priority="251" operator="containsText" text="Néant">
      <formula>NOT(ISERROR(SEARCH("Néant",K9)))</formula>
    </cfRule>
  </conditionalFormatting>
  <conditionalFormatting sqref="I9:J17">
    <cfRule type="cellIs" dxfId="5946" priority="242" operator="equal">
      <formula>1</formula>
    </cfRule>
  </conditionalFormatting>
  <conditionalFormatting sqref="I9:J17">
    <cfRule type="cellIs" dxfId="5945" priority="239" operator="equal">
      <formula>1</formula>
    </cfRule>
  </conditionalFormatting>
  <conditionalFormatting sqref="I9:J17">
    <cfRule type="cellIs" dxfId="5944" priority="241" operator="equal">
      <formula>1</formula>
    </cfRule>
  </conditionalFormatting>
  <conditionalFormatting sqref="I9:J17">
    <cfRule type="containsText" dxfId="5943" priority="248" operator="containsText" text="3">
      <formula>NOT(ISERROR(SEARCH("3",I9)))</formula>
    </cfRule>
  </conditionalFormatting>
  <conditionalFormatting sqref="I9:J17">
    <cfRule type="containsText" dxfId="5942" priority="246" operator="containsText" text="2 match">
      <formula>NOT(ISERROR(SEARCH("2 match",I9)))</formula>
    </cfRule>
    <cfRule type="containsText" dxfId="5941" priority="247" operator="containsText" text="1 facultative">
      <formula>NOT(ISERROR(SEARCH("1 facultative",I9)))</formula>
    </cfRule>
  </conditionalFormatting>
  <conditionalFormatting sqref="I9:J17">
    <cfRule type="containsText" dxfId="5940" priority="243" operator="containsText" text="3">
      <formula>NOT(ISERROR(SEARCH("3",I9)))</formula>
    </cfRule>
  </conditionalFormatting>
  <conditionalFormatting sqref="I9:J17">
    <cfRule type="containsText" dxfId="5939" priority="240" operator="containsText" text="3">
      <formula>NOT(ISERROR(SEARCH("3",I9)))</formula>
    </cfRule>
  </conditionalFormatting>
  <conditionalFormatting sqref="I9:J17">
    <cfRule type="containsText" dxfId="5938" priority="237" operator="containsText" text="Néant">
      <formula>NOT(ISERROR(SEARCH("Néant",I9)))</formula>
    </cfRule>
  </conditionalFormatting>
  <conditionalFormatting sqref="I9:J17">
    <cfRule type="cellIs" dxfId="5937" priority="232" operator="equal">
      <formula>1</formula>
    </cfRule>
  </conditionalFormatting>
  <conditionalFormatting sqref="I9:J17">
    <cfRule type="cellIs" dxfId="5936" priority="231" operator="equal">
      <formula>1</formula>
    </cfRule>
  </conditionalFormatting>
  <conditionalFormatting sqref="I9:J17">
    <cfRule type="cellIs" dxfId="5935" priority="236" operator="equal">
      <formula>1</formula>
    </cfRule>
  </conditionalFormatting>
  <conditionalFormatting sqref="I9:J17">
    <cfRule type="cellIs" dxfId="5934" priority="235" operator="equal">
      <formula>1</formula>
    </cfRule>
  </conditionalFormatting>
  <conditionalFormatting sqref="I9:J17">
    <cfRule type="cellIs" dxfId="5933" priority="234" operator="equal">
      <formula>1</formula>
    </cfRule>
  </conditionalFormatting>
  <conditionalFormatting sqref="I9:J17">
    <cfRule type="cellIs" dxfId="5932" priority="233" operator="equal">
      <formula>1</formula>
    </cfRule>
  </conditionalFormatting>
  <conditionalFormatting sqref="H9:H28">
    <cfRule type="cellIs" dxfId="5931" priority="222" operator="equal">
      <formula>1</formula>
    </cfRule>
  </conditionalFormatting>
  <conditionalFormatting sqref="H9:H28">
    <cfRule type="cellIs" dxfId="5930" priority="221" operator="equal">
      <formula>1</formula>
    </cfRule>
  </conditionalFormatting>
  <conditionalFormatting sqref="H9:H28">
    <cfRule type="cellIs" dxfId="5929" priority="230" operator="equal">
      <formula>1</formula>
    </cfRule>
  </conditionalFormatting>
  <conditionalFormatting sqref="H9:H28">
    <cfRule type="cellIs" dxfId="5928" priority="229" operator="equal">
      <formula>1</formula>
    </cfRule>
  </conditionalFormatting>
  <conditionalFormatting sqref="H9:H28">
    <cfRule type="containsText" dxfId="5927" priority="228" operator="containsText" text="3">
      <formula>NOT(ISERROR(SEARCH("3",H9)))</formula>
    </cfRule>
  </conditionalFormatting>
  <conditionalFormatting sqref="H9:H28">
    <cfRule type="containsText" dxfId="5926" priority="226" operator="containsText" text="2 match">
      <formula>NOT(ISERROR(SEARCH("2 match",H9)))</formula>
    </cfRule>
    <cfRule type="containsText" dxfId="5925" priority="227" operator="containsText" text="1 facultative">
      <formula>NOT(ISERROR(SEARCH("1 facultative",H9)))</formula>
    </cfRule>
  </conditionalFormatting>
  <conditionalFormatting sqref="H9:H28">
    <cfRule type="cellIs" dxfId="5924" priority="225" operator="equal">
      <formula>1</formula>
    </cfRule>
  </conditionalFormatting>
  <conditionalFormatting sqref="H9:H28">
    <cfRule type="cellIs" dxfId="5923" priority="224" operator="equal">
      <formula>1</formula>
    </cfRule>
  </conditionalFormatting>
  <conditionalFormatting sqref="H9:H28">
    <cfRule type="containsText" dxfId="5922" priority="223" operator="containsText" text="3">
      <formula>NOT(ISERROR(SEARCH("3",H9)))</formula>
    </cfRule>
  </conditionalFormatting>
  <conditionalFormatting sqref="H9:H28">
    <cfRule type="containsText" dxfId="5921" priority="220" operator="containsText" text="3">
      <formula>NOT(ISERROR(SEARCH("3",H9)))</formula>
    </cfRule>
  </conditionalFormatting>
  <conditionalFormatting sqref="H9:H28">
    <cfRule type="containsText" dxfId="5920" priority="219" operator="containsText" text="Néant">
      <formula>NOT(ISERROR(SEARCH("Néant",H9)))</formula>
    </cfRule>
  </conditionalFormatting>
  <conditionalFormatting sqref="S28 R18:R28 R9:S17">
    <cfRule type="cellIs" dxfId="5919" priority="218" operator="equal">
      <formula>1</formula>
    </cfRule>
  </conditionalFormatting>
  <conditionalFormatting sqref="S28 R18:R28 R9:S17">
    <cfRule type="cellIs" dxfId="5918" priority="217" operator="equal">
      <formula>1</formula>
    </cfRule>
  </conditionalFormatting>
  <conditionalFormatting sqref="S28 R18:R28 R9:S17">
    <cfRule type="cellIs" dxfId="5917" priority="216" operator="equal">
      <formula>1</formula>
    </cfRule>
  </conditionalFormatting>
  <conditionalFormatting sqref="S28 R18:R28 R9:S17">
    <cfRule type="containsText" dxfId="5916" priority="215" operator="containsText" text="3">
      <formula>NOT(ISERROR(SEARCH("3",R9)))</formula>
    </cfRule>
  </conditionalFormatting>
  <conditionalFormatting sqref="S28 R18:R28 R9:S17">
    <cfRule type="containsText" dxfId="5915" priority="213" operator="containsText" text="2 match">
      <formula>NOT(ISERROR(SEARCH("2 match",R9)))</formula>
    </cfRule>
    <cfRule type="containsText" dxfId="5914" priority="214" operator="containsText" text="1 facultative">
      <formula>NOT(ISERROR(SEARCH("1 facultative",R9)))</formula>
    </cfRule>
  </conditionalFormatting>
  <conditionalFormatting sqref="Q9:Q28">
    <cfRule type="cellIs" dxfId="5913" priority="212" operator="equal">
      <formula>1</formula>
    </cfRule>
  </conditionalFormatting>
  <conditionalFormatting sqref="Q9:Q28">
    <cfRule type="cellIs" dxfId="5912" priority="209" operator="equal">
      <formula>1</formula>
    </cfRule>
  </conditionalFormatting>
  <conditionalFormatting sqref="Q9:Q28">
    <cfRule type="cellIs" dxfId="5911" priority="210" operator="equal">
      <formula>1</formula>
    </cfRule>
  </conditionalFormatting>
  <conditionalFormatting sqref="Q9:Q28">
    <cfRule type="cellIs" dxfId="5910" priority="208" operator="equal">
      <formula>1</formula>
    </cfRule>
  </conditionalFormatting>
  <conditionalFormatting sqref="Q9:Q28">
    <cfRule type="containsText" dxfId="5909" priority="207" operator="containsText" text="3">
      <formula>NOT(ISERROR(SEARCH("3",Q9)))</formula>
    </cfRule>
  </conditionalFormatting>
  <conditionalFormatting sqref="Q9:Q28">
    <cfRule type="containsText" dxfId="5908" priority="205" operator="containsText" text="2 match">
      <formula>NOT(ISERROR(SEARCH("2 match",Q9)))</formula>
    </cfRule>
    <cfRule type="containsText" dxfId="5907" priority="206" operator="containsText" text="1 facultative">
      <formula>NOT(ISERROR(SEARCH("1 facultative",Q9)))</formula>
    </cfRule>
  </conditionalFormatting>
  <conditionalFormatting sqref="X24:X28 X9:X17">
    <cfRule type="cellIs" dxfId="5906" priority="202" operator="between">
      <formula>1</formula>
      <formula>10000000000</formula>
    </cfRule>
    <cfRule type="containsBlanks" dxfId="5905" priority="203">
      <formula>LEN(TRIM(X9))=0</formula>
    </cfRule>
    <cfRule type="cellIs" dxfId="5904" priority="204" operator="between">
      <formula>0</formula>
      <formula>0</formula>
    </cfRule>
  </conditionalFormatting>
  <conditionalFormatting sqref="L10:M28">
    <cfRule type="cellIs" dxfId="5903" priority="201" operator="equal">
      <formula>1</formula>
    </cfRule>
  </conditionalFormatting>
  <conditionalFormatting sqref="L10:M28">
    <cfRule type="cellIs" dxfId="5902" priority="200" operator="equal">
      <formula>1</formula>
    </cfRule>
  </conditionalFormatting>
  <conditionalFormatting sqref="L9:M28">
    <cfRule type="cellIs" dxfId="5901" priority="199" operator="equal">
      <formula>1</formula>
    </cfRule>
  </conditionalFormatting>
  <conditionalFormatting sqref="L9:M28">
    <cfRule type="cellIs" dxfId="5900" priority="198" operator="equal">
      <formula>1</formula>
    </cfRule>
  </conditionalFormatting>
  <conditionalFormatting sqref="L9:M28">
    <cfRule type="cellIs" dxfId="5899" priority="197" operator="equal">
      <formula>1</formula>
    </cfRule>
  </conditionalFormatting>
  <conditionalFormatting sqref="L9:M28">
    <cfRule type="cellIs" dxfId="5898" priority="196" operator="equal">
      <formula>1</formula>
    </cfRule>
  </conditionalFormatting>
  <conditionalFormatting sqref="L9:M28">
    <cfRule type="containsText" dxfId="5897" priority="195" operator="containsText" text="3">
      <formula>NOT(ISERROR(SEARCH("3",L9)))</formula>
    </cfRule>
  </conditionalFormatting>
  <conditionalFormatting sqref="L9:M28">
    <cfRule type="containsText" dxfId="5896" priority="193" operator="containsText" text="2 match">
      <formula>NOT(ISERROR(SEARCH("2 match",L9)))</formula>
    </cfRule>
    <cfRule type="containsText" dxfId="5895" priority="194" operator="containsText" text="1 facultative">
      <formula>NOT(ISERROR(SEARCH("1 facultative",L9)))</formula>
    </cfRule>
  </conditionalFormatting>
  <conditionalFormatting sqref="L10:M28">
    <cfRule type="cellIs" dxfId="5894" priority="192" operator="equal">
      <formula>1</formula>
    </cfRule>
  </conditionalFormatting>
  <conditionalFormatting sqref="L10:M28">
    <cfRule type="cellIs" dxfId="5893" priority="191" operator="equal">
      <formula>1</formula>
    </cfRule>
  </conditionalFormatting>
  <conditionalFormatting sqref="L9:M28">
    <cfRule type="containsText" dxfId="5892" priority="186" operator="containsText" text="3">
      <formula>NOT(ISERROR(SEARCH("3",L9)))</formula>
    </cfRule>
  </conditionalFormatting>
  <conditionalFormatting sqref="L9:M28">
    <cfRule type="cellIs" dxfId="5891" priority="185" operator="equal">
      <formula>1</formula>
    </cfRule>
  </conditionalFormatting>
  <conditionalFormatting sqref="L9:M28">
    <cfRule type="cellIs" dxfId="5890" priority="184" operator="equal">
      <formula>1</formula>
    </cfRule>
  </conditionalFormatting>
  <conditionalFormatting sqref="L9:M28">
    <cfRule type="cellIs" dxfId="5889" priority="183" operator="equal">
      <formula>1</formula>
    </cfRule>
  </conditionalFormatting>
  <conditionalFormatting sqref="L9:M28">
    <cfRule type="cellIs" dxfId="5888" priority="182" operator="equal">
      <formula>1</formula>
    </cfRule>
  </conditionalFormatting>
  <conditionalFormatting sqref="L9:M28">
    <cfRule type="containsText" dxfId="5887" priority="179" operator="containsText" text="3">
      <formula>NOT(ISERROR(SEARCH("3",L9)))</formula>
    </cfRule>
  </conditionalFormatting>
  <conditionalFormatting sqref="L9:M28">
    <cfRule type="containsText" dxfId="5886" priority="177" operator="containsText" text="2 match">
      <formula>NOT(ISERROR(SEARCH("2 match",L9)))</formula>
    </cfRule>
    <cfRule type="containsText" dxfId="5885" priority="178" operator="containsText" text="1 facultative">
      <formula>NOT(ISERROR(SEARCH("1 facultative",L9)))</formula>
    </cfRule>
  </conditionalFormatting>
  <conditionalFormatting sqref="L9:M28">
    <cfRule type="cellIs" dxfId="5884" priority="176" operator="equal">
      <formula>1</formula>
    </cfRule>
  </conditionalFormatting>
  <conditionalFormatting sqref="L9:M28">
    <cfRule type="cellIs" dxfId="5883" priority="175" operator="equal">
      <formula>1</formula>
    </cfRule>
  </conditionalFormatting>
  <conditionalFormatting sqref="L9:M28">
    <cfRule type="cellIs" dxfId="5882" priority="174" operator="equal">
      <formula>1</formula>
    </cfRule>
  </conditionalFormatting>
  <conditionalFormatting sqref="L9:M28">
    <cfRule type="cellIs" dxfId="5881" priority="173" operator="equal">
      <formula>1</formula>
    </cfRule>
  </conditionalFormatting>
  <conditionalFormatting sqref="L9:M28">
    <cfRule type="cellIs" dxfId="5880" priority="172" operator="equal">
      <formula>1</formula>
    </cfRule>
  </conditionalFormatting>
  <conditionalFormatting sqref="L9:M28">
    <cfRule type="cellIs" dxfId="5879" priority="171" operator="equal">
      <formula>1</formula>
    </cfRule>
  </conditionalFormatting>
  <conditionalFormatting sqref="L9:M28">
    <cfRule type="containsText" dxfId="5878" priority="170" operator="containsText" text="3">
      <formula>NOT(ISERROR(SEARCH("3",L9)))</formula>
    </cfRule>
  </conditionalFormatting>
  <conditionalFormatting sqref="L9:M28">
    <cfRule type="cellIs" dxfId="5877" priority="169" operator="equal">
      <formula>1</formula>
    </cfRule>
  </conditionalFormatting>
  <conditionalFormatting sqref="L9:M28">
    <cfRule type="cellIs" dxfId="5876" priority="168" operator="equal">
      <formula>1</formula>
    </cfRule>
  </conditionalFormatting>
  <conditionalFormatting sqref="L9:M28">
    <cfRule type="cellIs" dxfId="5875" priority="167" operator="equal">
      <formula>1</formula>
    </cfRule>
  </conditionalFormatting>
  <conditionalFormatting sqref="L9:M28">
    <cfRule type="cellIs" dxfId="5874" priority="166" operator="equal">
      <formula>1</formula>
    </cfRule>
  </conditionalFormatting>
  <conditionalFormatting sqref="L9:M28">
    <cfRule type="cellIs" dxfId="5873" priority="165" operator="equal">
      <formula>1</formula>
    </cfRule>
  </conditionalFormatting>
  <conditionalFormatting sqref="L9:M28">
    <cfRule type="cellIs" dxfId="5872" priority="164" operator="equal">
      <formula>1</formula>
    </cfRule>
  </conditionalFormatting>
  <conditionalFormatting sqref="L9:M28">
    <cfRule type="containsText" dxfId="5871" priority="163" operator="containsText" text="3">
      <formula>NOT(ISERROR(SEARCH("3",L9)))</formula>
    </cfRule>
  </conditionalFormatting>
  <conditionalFormatting sqref="L9:M28">
    <cfRule type="containsText" dxfId="5870" priority="161" operator="containsText" text="2 match">
      <formula>NOT(ISERROR(SEARCH("2 match",L9)))</formula>
    </cfRule>
    <cfRule type="containsText" dxfId="5869" priority="162" operator="containsText" text="1 facultative">
      <formula>NOT(ISERROR(SEARCH("1 facultative",L9)))</formula>
    </cfRule>
  </conditionalFormatting>
  <conditionalFormatting sqref="L9:M28">
    <cfRule type="cellIs" dxfId="5868" priority="160" operator="equal">
      <formula>1</formula>
    </cfRule>
  </conditionalFormatting>
  <conditionalFormatting sqref="L9:M28">
    <cfRule type="cellIs" dxfId="5867" priority="159" operator="equal">
      <formula>1</formula>
    </cfRule>
  </conditionalFormatting>
  <conditionalFormatting sqref="L9:M28">
    <cfRule type="cellIs" dxfId="5866" priority="158" operator="equal">
      <formula>1</formula>
    </cfRule>
  </conditionalFormatting>
  <conditionalFormatting sqref="L9:M28">
    <cfRule type="cellIs" dxfId="5865" priority="157" operator="equal">
      <formula>1</formula>
    </cfRule>
  </conditionalFormatting>
  <conditionalFormatting sqref="L9:M28">
    <cfRule type="containsText" dxfId="5864" priority="154" operator="containsText" text="3">
      <formula>NOT(ISERROR(SEARCH("3",L9)))</formula>
    </cfRule>
  </conditionalFormatting>
  <conditionalFormatting sqref="N24:P27">
    <cfRule type="cellIs" dxfId="5863" priority="153" operator="equal">
      <formula>1</formula>
    </cfRule>
  </conditionalFormatting>
  <conditionalFormatting sqref="N24:P27">
    <cfRule type="cellIs" dxfId="5862" priority="152" operator="equal">
      <formula>1</formula>
    </cfRule>
  </conditionalFormatting>
  <conditionalFormatting sqref="N24:P27">
    <cfRule type="containsText" dxfId="5861" priority="151" operator="containsText" text="3">
      <formula>NOT(ISERROR(SEARCH("3",N24)))</formula>
    </cfRule>
  </conditionalFormatting>
  <conditionalFormatting sqref="D24:E27 N24:P27 T24:T27 G24:G27 V24:V27">
    <cfRule type="containsText" dxfId="5860" priority="149" operator="containsText" text="2 match">
      <formula>NOT(ISERROR(SEARCH("2 match",D24)))</formula>
    </cfRule>
    <cfRule type="containsText" dxfId="5859" priority="150" operator="containsText" text="1 facultative">
      <formula>NOT(ISERROR(SEARCH("1 facultative",D24)))</formula>
    </cfRule>
  </conditionalFormatting>
  <conditionalFormatting sqref="N24:P27">
    <cfRule type="cellIs" dxfId="5858" priority="143" operator="equal">
      <formula>1</formula>
    </cfRule>
  </conditionalFormatting>
  <conditionalFormatting sqref="N24:P27">
    <cfRule type="cellIs" dxfId="5857" priority="142" operator="equal">
      <formula>1</formula>
    </cfRule>
  </conditionalFormatting>
  <conditionalFormatting sqref="N24:P27">
    <cfRule type="containsText" dxfId="5856" priority="141" operator="containsText" text="3">
      <formula>NOT(ISERROR(SEARCH("3",N24)))</formula>
    </cfRule>
  </conditionalFormatting>
  <conditionalFormatting sqref="K24:K27">
    <cfRule type="containsText" dxfId="5855" priority="136" operator="containsText" text="2 match">
      <formula>NOT(ISERROR(SEARCH("2 match",K24)))</formula>
    </cfRule>
    <cfRule type="containsText" dxfId="5854" priority="137" operator="containsText" text="1 facultative">
      <formula>NOT(ISERROR(SEARCH("1 facultative",K24)))</formula>
    </cfRule>
  </conditionalFormatting>
  <conditionalFormatting sqref="K24:K27">
    <cfRule type="containsText" dxfId="5853" priority="138" operator="containsText" text="3">
      <formula>NOT(ISERROR(SEARCH("3",K24)))</formula>
    </cfRule>
  </conditionalFormatting>
  <conditionalFormatting sqref="K24:K27">
    <cfRule type="cellIs" dxfId="5852" priority="135" operator="equal">
      <formula>1</formula>
    </cfRule>
  </conditionalFormatting>
  <conditionalFormatting sqref="K24:K27">
    <cfRule type="cellIs" dxfId="5851" priority="134" operator="equal">
      <formula>1</formula>
    </cfRule>
  </conditionalFormatting>
  <conditionalFormatting sqref="K24:K27">
    <cfRule type="cellIs" dxfId="5850" priority="133" operator="equal">
      <formula>1</formula>
    </cfRule>
  </conditionalFormatting>
  <conditionalFormatting sqref="K24:K27">
    <cfRule type="cellIs" dxfId="5849" priority="132" operator="equal">
      <formula>1</formula>
    </cfRule>
  </conditionalFormatting>
  <conditionalFormatting sqref="K24:K27">
    <cfRule type="containsText" dxfId="5848" priority="131" operator="containsText" text="3">
      <formula>NOT(ISERROR(SEARCH("3",K24)))</formula>
    </cfRule>
  </conditionalFormatting>
  <conditionalFormatting sqref="S27">
    <cfRule type="containsText" dxfId="5847" priority="127" operator="containsText" text="3">
      <formula>NOT(ISERROR(SEARCH("3",S27)))</formula>
    </cfRule>
  </conditionalFormatting>
  <conditionalFormatting sqref="S27">
    <cfRule type="containsText" dxfId="5846" priority="125" operator="containsText" text="2 match">
      <formula>NOT(ISERROR(SEARCH("2 match",S27)))</formula>
    </cfRule>
    <cfRule type="containsText" dxfId="5845" priority="126" operator="containsText" text="1 facultative">
      <formula>NOT(ISERROR(SEARCH("1 facultative",S27)))</formula>
    </cfRule>
  </conditionalFormatting>
  <conditionalFormatting sqref="N18:P18">
    <cfRule type="cellIs" dxfId="5844" priority="122" operator="equal">
      <formula>1</formula>
    </cfRule>
  </conditionalFormatting>
  <conditionalFormatting sqref="N18:P18">
    <cfRule type="cellIs" dxfId="5843" priority="121" operator="equal">
      <formula>1</formula>
    </cfRule>
  </conditionalFormatting>
  <conditionalFormatting sqref="N19:P23">
    <cfRule type="cellIs" dxfId="5842" priority="124" operator="equal">
      <formula>1</formula>
    </cfRule>
  </conditionalFormatting>
  <conditionalFormatting sqref="N19:P23">
    <cfRule type="cellIs" dxfId="5841" priority="123" operator="equal">
      <formula>1</formula>
    </cfRule>
  </conditionalFormatting>
  <conditionalFormatting sqref="N18:P23">
    <cfRule type="containsText" dxfId="5840" priority="120" operator="containsText" text="3">
      <formula>NOT(ISERROR(SEARCH("3",N18)))</formula>
    </cfRule>
  </conditionalFormatting>
  <conditionalFormatting sqref="D18:E23 N18:P23 G18:G23 T18:T23 V18:V23">
    <cfRule type="containsText" dxfId="5839" priority="118" operator="containsText" text="2 match">
      <formula>NOT(ISERROR(SEARCH("2 match",D18)))</formula>
    </cfRule>
    <cfRule type="containsText" dxfId="5838" priority="119" operator="containsText" text="1 facultative">
      <formula>NOT(ISERROR(SEARCH("1 facultative",D18)))</formula>
    </cfRule>
  </conditionalFormatting>
  <conditionalFormatting sqref="N18:P18">
    <cfRule type="cellIs" dxfId="5837" priority="115" operator="equal">
      <formula>1</formula>
    </cfRule>
  </conditionalFormatting>
  <conditionalFormatting sqref="N18:P18">
    <cfRule type="cellIs" dxfId="5836" priority="114" operator="equal">
      <formula>1</formula>
    </cfRule>
  </conditionalFormatting>
  <conditionalFormatting sqref="N19:P23">
    <cfRule type="cellIs" dxfId="5835" priority="117" operator="equal">
      <formula>1</formula>
    </cfRule>
  </conditionalFormatting>
  <conditionalFormatting sqref="N19:P23">
    <cfRule type="cellIs" dxfId="5834" priority="116" operator="equal">
      <formula>1</formula>
    </cfRule>
  </conditionalFormatting>
  <conditionalFormatting sqref="N18:P23">
    <cfRule type="containsText" dxfId="5833" priority="113" operator="containsText" text="3">
      <formula>NOT(ISERROR(SEARCH("3",N18)))</formula>
    </cfRule>
  </conditionalFormatting>
  <conditionalFormatting sqref="N18:P23">
    <cfRule type="cellIs" dxfId="5832" priority="110" operator="equal">
      <formula>1</formula>
    </cfRule>
  </conditionalFormatting>
  <conditionalFormatting sqref="N18:P18">
    <cfRule type="cellIs" dxfId="5831" priority="108" operator="equal">
      <formula>1</formula>
    </cfRule>
  </conditionalFormatting>
  <conditionalFormatting sqref="N18:P18">
    <cfRule type="cellIs" dxfId="5830" priority="107" operator="equal">
      <formula>1</formula>
    </cfRule>
  </conditionalFormatting>
  <conditionalFormatting sqref="N19:P23">
    <cfRule type="cellIs" dxfId="5829" priority="112" operator="equal">
      <formula>1</formula>
    </cfRule>
  </conditionalFormatting>
  <conditionalFormatting sqref="N19:P23">
    <cfRule type="cellIs" dxfId="5828" priority="111" operator="equal">
      <formula>1</formula>
    </cfRule>
  </conditionalFormatting>
  <conditionalFormatting sqref="N18:P23">
    <cfRule type="cellIs" dxfId="5827" priority="109" operator="equal">
      <formula>1</formula>
    </cfRule>
  </conditionalFormatting>
  <conditionalFormatting sqref="N18:P23">
    <cfRule type="containsText" dxfId="5826" priority="106" operator="containsText" text="3">
      <formula>NOT(ISERROR(SEARCH("3",N18)))</formula>
    </cfRule>
  </conditionalFormatting>
  <conditionalFormatting sqref="K18:K23">
    <cfRule type="containsText" dxfId="5825" priority="101" operator="containsText" text="2 match">
      <formula>NOT(ISERROR(SEARCH("2 match",K18)))</formula>
    </cfRule>
    <cfRule type="containsText" dxfId="5824" priority="102" operator="containsText" text="1 facultative">
      <formula>NOT(ISERROR(SEARCH("1 facultative",K18)))</formula>
    </cfRule>
  </conditionalFormatting>
  <conditionalFormatting sqref="K18:K23">
    <cfRule type="cellIs" dxfId="5823" priority="105" operator="equal">
      <formula>1</formula>
    </cfRule>
  </conditionalFormatting>
  <conditionalFormatting sqref="K18:K23">
    <cfRule type="cellIs" dxfId="5822" priority="104" operator="equal">
      <formula>1</formula>
    </cfRule>
  </conditionalFormatting>
  <conditionalFormatting sqref="K18:K23">
    <cfRule type="containsText" dxfId="5821" priority="103" operator="containsText" text="3">
      <formula>NOT(ISERROR(SEARCH("3",K18)))</formula>
    </cfRule>
  </conditionalFormatting>
  <conditionalFormatting sqref="K18:K23">
    <cfRule type="cellIs" dxfId="5820" priority="100" operator="equal">
      <formula>1</formula>
    </cfRule>
  </conditionalFormatting>
  <conditionalFormatting sqref="K18:K23">
    <cfRule type="cellIs" dxfId="5819" priority="99" operator="equal">
      <formula>1</formula>
    </cfRule>
  </conditionalFormatting>
  <conditionalFormatting sqref="K18:K23">
    <cfRule type="cellIs" dxfId="5818" priority="98" operator="equal">
      <formula>1</formula>
    </cfRule>
  </conditionalFormatting>
  <conditionalFormatting sqref="K18:K23">
    <cfRule type="cellIs" dxfId="5817" priority="97" operator="equal">
      <formula>1</formula>
    </cfRule>
  </conditionalFormatting>
  <conditionalFormatting sqref="K18:K23">
    <cfRule type="containsText" dxfId="5816" priority="96" operator="containsText" text="3">
      <formula>NOT(ISERROR(SEARCH("3",K18)))</formula>
    </cfRule>
  </conditionalFormatting>
  <conditionalFormatting sqref="J18 I19:J28">
    <cfRule type="cellIs" dxfId="5815" priority="83" operator="equal">
      <formula>1</formula>
    </cfRule>
  </conditionalFormatting>
  <conditionalFormatting sqref="I18:J28">
    <cfRule type="cellIs" dxfId="5814" priority="81" operator="equal">
      <formula>1</formula>
    </cfRule>
  </conditionalFormatting>
  <conditionalFormatting sqref="I18:J28">
    <cfRule type="cellIs" dxfId="5813" priority="78" operator="equal">
      <formula>1</formula>
    </cfRule>
  </conditionalFormatting>
  <conditionalFormatting sqref="J18 I19:J28">
    <cfRule type="cellIs" dxfId="5812" priority="82" operator="equal">
      <formula>1</formula>
    </cfRule>
  </conditionalFormatting>
  <conditionalFormatting sqref="I18:J28">
    <cfRule type="cellIs" dxfId="5811" priority="80" operator="equal">
      <formula>1</formula>
    </cfRule>
  </conditionalFormatting>
  <conditionalFormatting sqref="J18 I19:J28">
    <cfRule type="cellIs" dxfId="5810" priority="95" operator="equal">
      <formula>1</formula>
    </cfRule>
  </conditionalFormatting>
  <conditionalFormatting sqref="J18 I19:J28">
    <cfRule type="cellIs" dxfId="5809" priority="94" operator="equal">
      <formula>1</formula>
    </cfRule>
  </conditionalFormatting>
  <conditionalFormatting sqref="I18:J28">
    <cfRule type="cellIs" dxfId="5808" priority="93" operator="equal">
      <formula>1</formula>
    </cfRule>
  </conditionalFormatting>
  <conditionalFormatting sqref="I18:J28">
    <cfRule type="cellIs" dxfId="5807" priority="92" operator="equal">
      <formula>1</formula>
    </cfRule>
  </conditionalFormatting>
  <conditionalFormatting sqref="I18:J28">
    <cfRule type="containsText" dxfId="5806" priority="91" operator="containsText" text="3">
      <formula>NOT(ISERROR(SEARCH("3",I18)))</formula>
    </cfRule>
  </conditionalFormatting>
  <conditionalFormatting sqref="I18:J28">
    <cfRule type="containsText" dxfId="5805" priority="89" operator="containsText" text="2 match">
      <formula>NOT(ISERROR(SEARCH("2 match",I18)))</formula>
    </cfRule>
    <cfRule type="containsText" dxfId="5804" priority="90" operator="containsText" text="1 facultative">
      <formula>NOT(ISERROR(SEARCH("1 facultative",I18)))</formula>
    </cfRule>
  </conditionalFormatting>
  <conditionalFormatting sqref="J18 I19:J28">
    <cfRule type="cellIs" dxfId="5803" priority="88" operator="equal">
      <formula>1</formula>
    </cfRule>
  </conditionalFormatting>
  <conditionalFormatting sqref="J18 I19:J28">
    <cfRule type="cellIs" dxfId="5802" priority="87" operator="equal">
      <formula>1</formula>
    </cfRule>
  </conditionalFormatting>
  <conditionalFormatting sqref="I18:J28">
    <cfRule type="cellIs" dxfId="5801" priority="86" operator="equal">
      <formula>1</formula>
    </cfRule>
  </conditionalFormatting>
  <conditionalFormatting sqref="I18:J28">
    <cfRule type="cellIs" dxfId="5800" priority="85" operator="equal">
      <formula>1</formula>
    </cfRule>
  </conditionalFormatting>
  <conditionalFormatting sqref="I18:J28">
    <cfRule type="containsText" dxfId="5799" priority="84" operator="containsText" text="3">
      <formula>NOT(ISERROR(SEARCH("3",I18)))</formula>
    </cfRule>
  </conditionalFormatting>
  <conditionalFormatting sqref="I18:J28">
    <cfRule type="containsText" dxfId="5798" priority="79" operator="containsText" text="3">
      <formula>NOT(ISERROR(SEARCH("3",I18)))</formula>
    </cfRule>
  </conditionalFormatting>
  <conditionalFormatting sqref="I18:J28">
    <cfRule type="containsText" dxfId="5797" priority="76" operator="containsText" text="Néant">
      <formula>NOT(ISERROR(SEARCH("Néant",I18)))</formula>
    </cfRule>
  </conditionalFormatting>
  <conditionalFormatting sqref="I18:J28">
    <cfRule type="cellIs" dxfId="5796" priority="71" operator="equal">
      <formula>1</formula>
    </cfRule>
  </conditionalFormatting>
  <conditionalFormatting sqref="I18:J28">
    <cfRule type="cellIs" dxfId="5795" priority="70" operator="equal">
      <formula>1</formula>
    </cfRule>
  </conditionalFormatting>
  <conditionalFormatting sqref="I18:J28">
    <cfRule type="cellIs" dxfId="5794" priority="75" operator="equal">
      <formula>1</formula>
    </cfRule>
  </conditionalFormatting>
  <conditionalFormatting sqref="I18:J28">
    <cfRule type="cellIs" dxfId="5793" priority="74" operator="equal">
      <formula>1</formula>
    </cfRule>
  </conditionalFormatting>
  <conditionalFormatting sqref="I18:J28">
    <cfRule type="cellIs" dxfId="5792" priority="73" operator="equal">
      <formula>1</formula>
    </cfRule>
  </conditionalFormatting>
  <conditionalFormatting sqref="I18:J28">
    <cfRule type="cellIs" dxfId="5791" priority="72" operator="equal">
      <formula>1</formula>
    </cfRule>
  </conditionalFormatting>
  <conditionalFormatting sqref="S18:S26">
    <cfRule type="cellIs" dxfId="5790" priority="69" operator="equal">
      <formula>1</formula>
    </cfRule>
  </conditionalFormatting>
  <conditionalFormatting sqref="S18:S26">
    <cfRule type="cellIs" dxfId="5789" priority="68" operator="equal">
      <formula>1</formula>
    </cfRule>
  </conditionalFormatting>
  <conditionalFormatting sqref="S18:S26">
    <cfRule type="cellIs" dxfId="5788" priority="67" operator="equal">
      <formula>1</formula>
    </cfRule>
  </conditionalFormatting>
  <conditionalFormatting sqref="S18:S26">
    <cfRule type="containsText" dxfId="5787" priority="66" operator="containsText" text="3">
      <formula>NOT(ISERROR(SEARCH("3",S18)))</formula>
    </cfRule>
  </conditionalFormatting>
  <conditionalFormatting sqref="S18:S26">
    <cfRule type="containsText" dxfId="5786" priority="64" operator="containsText" text="2 match">
      <formula>NOT(ISERROR(SEARCH("2 match",S18)))</formula>
    </cfRule>
    <cfRule type="containsText" dxfId="5785" priority="65" operator="containsText" text="1 facultative">
      <formula>NOT(ISERROR(SEARCH("1 facultative",S18)))</formula>
    </cfRule>
  </conditionalFormatting>
  <conditionalFormatting sqref="X18:X23">
    <cfRule type="cellIs" dxfId="5784" priority="61" operator="between">
      <formula>1</formula>
      <formula>10000000000</formula>
    </cfRule>
    <cfRule type="containsBlanks" dxfId="5783" priority="62">
      <formula>LEN(TRIM(X18))=0</formula>
    </cfRule>
    <cfRule type="cellIs" dxfId="5782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5781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5780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5779" priority="53" operator="containsText" text="Néant">
      <formula>NOT(ISERROR(SEARCH("Néant",K56)))</formula>
    </cfRule>
  </conditionalFormatting>
  <conditionalFormatting sqref="W44:W49">
    <cfRule type="containsBlanks" dxfId="5778" priority="51">
      <formula>LEN(TRIM(W44))=0</formula>
    </cfRule>
    <cfRule type="containsText" dxfId="5777" priority="52" operator="containsText" text="En cours">
      <formula>NOT(ISERROR(SEARCH("En cours",W44)))</formula>
    </cfRule>
  </conditionalFormatting>
  <conditionalFormatting sqref="X45:X49">
    <cfRule type="cellIs" dxfId="5776" priority="48" operator="between">
      <formula>1</formula>
      <formula>10000000000</formula>
    </cfRule>
    <cfRule type="containsBlanks" dxfId="5775" priority="49">
      <formula>LEN(TRIM(X45))=0</formula>
    </cfRule>
    <cfRule type="cellIs" dxfId="5774" priority="50" operator="between">
      <formula>0</formula>
      <formula>0</formula>
    </cfRule>
  </conditionalFormatting>
  <conditionalFormatting sqref="X44">
    <cfRule type="cellIs" dxfId="5773" priority="45" operator="between">
      <formula>1</formula>
      <formula>10000000000</formula>
    </cfRule>
    <cfRule type="containsBlanks" dxfId="5772" priority="46">
      <formula>LEN(TRIM(X44))=0</formula>
    </cfRule>
    <cfRule type="cellIs" dxfId="5771" priority="47" operator="between">
      <formula>0</formula>
      <formula>0</formula>
    </cfRule>
  </conditionalFormatting>
  <conditionalFormatting sqref="X51:X55">
    <cfRule type="cellIs" dxfId="5770" priority="42" operator="between">
      <formula>1</formula>
      <formula>10000000000</formula>
    </cfRule>
    <cfRule type="containsBlanks" dxfId="5769" priority="43">
      <formula>LEN(TRIM(X51))=0</formula>
    </cfRule>
    <cfRule type="cellIs" dxfId="5768" priority="44" operator="between">
      <formula>0</formula>
      <formula>0</formula>
    </cfRule>
  </conditionalFormatting>
  <conditionalFormatting sqref="W30:W36">
    <cfRule type="containsText" dxfId="5767" priority="36" operator="containsText" text="Signé partie">
      <formula>NOT(ISERROR(SEARCH("Signé partie",W30)))</formula>
    </cfRule>
    <cfRule type="containsText" dxfId="5766" priority="37" operator="containsText" text="Reporté">
      <formula>NOT(ISERROR(SEARCH("Reporté",W30)))</formula>
    </cfRule>
    <cfRule type="containsText" dxfId="5765" priority="38" operator="containsText" text="Abandon">
      <formula>NOT(ISERROR(SEARCH("Abandon",W30)))</formula>
    </cfRule>
    <cfRule type="containsText" dxfId="5764" priority="39" operator="containsText" text="Signé 100%">
      <formula>NOT(ISERROR(SEARCH("Signé 100%",W30)))</formula>
    </cfRule>
    <cfRule type="containsBlanks" dxfId="5763" priority="40">
      <formula>LEN(TRIM(W30))=0</formula>
    </cfRule>
    <cfRule type="containsText" dxfId="5762" priority="41" operator="containsText" text="En cours">
      <formula>NOT(ISERROR(SEARCH("En cours",W30)))</formula>
    </cfRule>
  </conditionalFormatting>
  <conditionalFormatting sqref="W9:W28">
    <cfRule type="containsBlanks" dxfId="5761" priority="34">
      <formula>LEN(TRIM(W9))=0</formula>
    </cfRule>
    <cfRule type="containsText" dxfId="5760" priority="35" operator="containsText" text="En cours">
      <formula>NOT(ISERROR(SEARCH("En cours",W9)))</formula>
    </cfRule>
  </conditionalFormatting>
  <conditionalFormatting sqref="W51:W55">
    <cfRule type="containsText" dxfId="5759" priority="28" operator="containsText" text="Signé partie">
      <formula>NOT(ISERROR(SEARCH("Signé partie",W51)))</formula>
    </cfRule>
    <cfRule type="containsText" dxfId="5758" priority="29" operator="containsText" text="Reporté">
      <formula>NOT(ISERROR(SEARCH("Reporté",W51)))</formula>
    </cfRule>
    <cfRule type="containsText" dxfId="5757" priority="30" operator="containsText" text="Abandon">
      <formula>NOT(ISERROR(SEARCH("Abandon",W51)))</formula>
    </cfRule>
    <cfRule type="containsText" dxfId="5756" priority="31" operator="containsText" text="Signé 100%">
      <formula>NOT(ISERROR(SEARCH("Signé 100%",W51)))</formula>
    </cfRule>
    <cfRule type="containsBlanks" dxfId="5755" priority="32">
      <formula>LEN(TRIM(W51))=0</formula>
    </cfRule>
    <cfRule type="containsText" dxfId="5754" priority="33" operator="containsText" text="En cours">
      <formula>NOT(ISERROR(SEARCH("En cours",W51)))</formula>
    </cfRule>
  </conditionalFormatting>
  <conditionalFormatting sqref="X57:X58">
    <cfRule type="cellIs" dxfId="5749" priority="13" operator="greaterThan">
      <formula>25000</formula>
    </cfRule>
    <cfRule type="cellIs" dxfId="5748" priority="14" operator="equal">
      <formula>10000</formula>
    </cfRule>
    <cfRule type="cellIs" dxfId="5747" priority="15" operator="lessThan">
      <formula>10000</formula>
    </cfRule>
    <cfRule type="cellIs" dxfId="5746" priority="16" operator="greaterThan">
      <formula>10000</formula>
    </cfRule>
    <cfRule type="cellIs" dxfId="5745" priority="17" operator="lessThan">
      <formula>25000</formula>
    </cfRule>
    <cfRule type="cellIs" dxfId="5744" priority="18" operator="greaterThan">
      <formula>25000</formula>
    </cfRule>
  </conditionalFormatting>
  <conditionalFormatting sqref="X57">
    <cfRule type="cellIs" dxfId="5743" priority="10" operator="equal">
      <formula>0.5</formula>
    </cfRule>
    <cfRule type="cellIs" priority="11" operator="between">
      <formula>30</formula>
      <formula>50</formula>
    </cfRule>
    <cfRule type="cellIs" dxfId="5742" priority="12" operator="greaterThan">
      <formula>0.5</formula>
    </cfRule>
  </conditionalFormatting>
  <dataValidations count="14">
    <dataValidation type="list" allowBlank="1" showInputMessage="1" showErrorMessage="1" sqref="W30:W36 W44:W49 W51:W55 W9:W28">
      <formula1>StadeRV002</formula1>
    </dataValidation>
    <dataValidation type="list" allowBlank="1" showInputMessage="1" showErrorMessage="1" sqref="F30:F31 F9:F28">
      <formula1>Listedates</formula1>
    </dataValidation>
    <dataValidation type="list" allowBlank="1" showInputMessage="1" showErrorMessage="1" sqref="F51:F55 F44:F49 F32">
      <formula1>Liste_mai</formula1>
    </dataValidation>
    <dataValidation type="list" allowBlank="1" showInputMessage="1" showErrorMessage="1" sqref="Y44:Y49 Y51:Y55">
      <formula1>Initiative</formula1>
    </dataValidation>
    <dataValidation type="list" allowBlank="1" showInputMessage="1" showErrorMessage="1" sqref="G32">
      <formula1>NatureRV0</formula1>
    </dataValidation>
    <dataValidation type="list" allowBlank="1" showInputMessage="1" showErrorMessage="1" sqref="G51:G55">
      <formula1>NatureRV2</formula1>
    </dataValidation>
    <dataValidation type="list" allowBlank="1" showInputMessage="1" showErrorMessage="1" sqref="E51:E55 E44:E49 E30:E36 E9:E28">
      <formula1>Catégorie1</formula1>
    </dataValidation>
    <dataValidation type="list" allowBlank="1" showInputMessage="1" showErrorMessage="1" sqref="G44:G49 G33:G36 G30:G31 G9:G28">
      <formula1>Liste</formula1>
    </dataValidation>
    <dataValidation type="list" allowBlank="1" showInputMessage="1" showErrorMessage="1" sqref="X30:X36 X44:X49 X51:X55 X9:X28">
      <formula1>R.A.S</formula1>
    </dataValidation>
    <dataValidation type="list" allowBlank="1" showInputMessage="1" showErrorMessage="1" sqref="F33:F36">
      <formula1>Liste0405</formula1>
    </dataValidation>
    <dataValidation type="list" allowBlank="1" showInputMessage="1" showErrorMessage="1" sqref="V51:V55 V44:V49 V30:V36 V9:V28">
      <formula1>Produit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H44:P49 H9:P28 H30:P36 H51:P55">
      <formula1>Liste004</formula1>
    </dataValidation>
    <dataValidation type="list" allowBlank="1" showInputMessage="1" showErrorMessage="1" sqref="Q51:S55 Q44:S49 Q30:S36 Q9:S28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6E3267CD-591A-40C6-9DCE-1C6DF9EA19E3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BEBBFB68-B2A3-4638-8E57-8573A73D18B0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5BCB9922-7549-459B-A25E-D29927140448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118D2166-3966-4918-A7FC-3C7622C9EC8D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Z62"/>
  <sheetViews>
    <sheetView showGridLines="0" topLeftCell="A10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36"/>
    </row>
    <row r="5" spans="2:26" x14ac:dyDescent="0.35">
      <c r="B5" s="34"/>
      <c r="C5" s="37"/>
      <c r="D5" s="157" t="s">
        <v>31</v>
      </c>
      <c r="E5" s="158"/>
      <c r="F5" s="158"/>
      <c r="G5" s="158"/>
      <c r="H5" s="163" t="s">
        <v>32</v>
      </c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4" t="s">
        <v>33</v>
      </c>
      <c r="U5" s="167" t="s">
        <v>34</v>
      </c>
      <c r="V5" s="170" t="s">
        <v>35</v>
      </c>
      <c r="W5" s="138" t="s">
        <v>36</v>
      </c>
      <c r="X5" s="141" t="s">
        <v>37</v>
      </c>
      <c r="Y5" s="38"/>
      <c r="Z5" s="36"/>
    </row>
    <row r="6" spans="2:26" x14ac:dyDescent="0.35">
      <c r="B6" s="34"/>
      <c r="C6" s="37"/>
      <c r="D6" s="159"/>
      <c r="E6" s="160"/>
      <c r="F6" s="160"/>
      <c r="G6" s="160"/>
      <c r="H6" s="147" t="s">
        <v>4</v>
      </c>
      <c r="I6" s="148"/>
      <c r="J6" s="149"/>
      <c r="K6" s="147" t="s">
        <v>6</v>
      </c>
      <c r="L6" s="148"/>
      <c r="M6" s="149"/>
      <c r="N6" s="147" t="s">
        <v>38</v>
      </c>
      <c r="O6" s="148"/>
      <c r="P6" s="149"/>
      <c r="Q6" s="147" t="s">
        <v>9</v>
      </c>
      <c r="R6" s="148"/>
      <c r="S6" s="149"/>
      <c r="T6" s="165"/>
      <c r="U6" s="168"/>
      <c r="V6" s="171"/>
      <c r="W6" s="139"/>
      <c r="X6" s="142"/>
      <c r="Y6" s="38"/>
      <c r="Z6" s="36"/>
    </row>
    <row r="7" spans="2:26" x14ac:dyDescent="0.35">
      <c r="B7" s="34"/>
      <c r="C7" s="37"/>
      <c r="D7" s="161"/>
      <c r="E7" s="162"/>
      <c r="F7" s="162"/>
      <c r="G7" s="162"/>
      <c r="H7" s="150" t="s">
        <v>39</v>
      </c>
      <c r="I7" s="152" t="s">
        <v>40</v>
      </c>
      <c r="J7" s="153"/>
      <c r="K7" s="150" t="s">
        <v>41</v>
      </c>
      <c r="L7" s="154" t="s">
        <v>40</v>
      </c>
      <c r="M7" s="155"/>
      <c r="N7" s="150" t="s">
        <v>41</v>
      </c>
      <c r="O7" s="154" t="s">
        <v>40</v>
      </c>
      <c r="P7" s="155"/>
      <c r="Q7" s="150" t="s">
        <v>41</v>
      </c>
      <c r="R7" s="152" t="s">
        <v>40</v>
      </c>
      <c r="S7" s="153"/>
      <c r="T7" s="165"/>
      <c r="U7" s="168"/>
      <c r="V7" s="171"/>
      <c r="W7" s="139"/>
      <c r="X7" s="142"/>
      <c r="Y7" s="38"/>
      <c r="Z7" s="36"/>
    </row>
    <row r="8" spans="2:26" x14ac:dyDescent="0.35">
      <c r="B8" s="34"/>
      <c r="C8" s="156"/>
      <c r="D8" s="39" t="s">
        <v>42</v>
      </c>
      <c r="E8" s="39" t="s">
        <v>43</v>
      </c>
      <c r="F8" s="39" t="s">
        <v>44</v>
      </c>
      <c r="G8" s="40" t="s">
        <v>45</v>
      </c>
      <c r="H8" s="151"/>
      <c r="I8" s="41" t="s">
        <v>46</v>
      </c>
      <c r="J8" s="42" t="s">
        <v>47</v>
      </c>
      <c r="K8" s="151"/>
      <c r="L8" s="42" t="s">
        <v>46</v>
      </c>
      <c r="M8" s="43" t="s">
        <v>47</v>
      </c>
      <c r="N8" s="151"/>
      <c r="O8" s="43" t="s">
        <v>46</v>
      </c>
      <c r="P8" s="43" t="s">
        <v>47</v>
      </c>
      <c r="Q8" s="151"/>
      <c r="R8" s="42" t="s">
        <v>46</v>
      </c>
      <c r="S8" s="43" t="s">
        <v>47</v>
      </c>
      <c r="T8" s="166"/>
      <c r="U8" s="169"/>
      <c r="V8" s="172"/>
      <c r="W8" s="140"/>
      <c r="X8" s="143"/>
      <c r="Y8" s="38"/>
      <c r="Z8" s="36"/>
    </row>
    <row r="9" spans="2:26" x14ac:dyDescent="0.35">
      <c r="B9" s="34"/>
      <c r="C9" s="156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56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56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56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56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56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56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56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56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56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56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56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56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56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56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56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56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56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56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56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57" t="s">
        <v>31</v>
      </c>
      <c r="E40" s="158"/>
      <c r="F40" s="158"/>
      <c r="G40" s="158"/>
      <c r="H40" s="163" t="s">
        <v>64</v>
      </c>
      <c r="I40" s="163"/>
      <c r="J40" s="163"/>
      <c r="K40" s="163"/>
      <c r="L40" s="163"/>
      <c r="M40" s="163"/>
      <c r="N40" s="163"/>
      <c r="O40" s="163"/>
      <c r="P40" s="163"/>
      <c r="Q40" s="163"/>
      <c r="R40" s="163"/>
      <c r="S40" s="163"/>
      <c r="T40" s="164" t="s">
        <v>65</v>
      </c>
      <c r="U40" s="167" t="s">
        <v>34</v>
      </c>
      <c r="V40" s="170" t="s">
        <v>35</v>
      </c>
      <c r="W40" s="138" t="s">
        <v>36</v>
      </c>
      <c r="X40" s="141" t="s">
        <v>37</v>
      </c>
      <c r="Y40" s="144" t="s">
        <v>66</v>
      </c>
      <c r="Z40" s="36"/>
    </row>
    <row r="41" spans="2:26" x14ac:dyDescent="0.35">
      <c r="B41" s="34"/>
      <c r="C41" s="35"/>
      <c r="D41" s="159"/>
      <c r="E41" s="160"/>
      <c r="F41" s="160"/>
      <c r="G41" s="160"/>
      <c r="H41" s="147" t="s">
        <v>4</v>
      </c>
      <c r="I41" s="148"/>
      <c r="J41" s="149"/>
      <c r="K41" s="147" t="s">
        <v>6</v>
      </c>
      <c r="L41" s="148"/>
      <c r="M41" s="149"/>
      <c r="N41" s="147" t="s">
        <v>38</v>
      </c>
      <c r="O41" s="148"/>
      <c r="P41" s="149"/>
      <c r="Q41" s="147" t="s">
        <v>9</v>
      </c>
      <c r="R41" s="148"/>
      <c r="S41" s="149"/>
      <c r="T41" s="165"/>
      <c r="U41" s="168"/>
      <c r="V41" s="171"/>
      <c r="W41" s="139"/>
      <c r="X41" s="142"/>
      <c r="Y41" s="145"/>
      <c r="Z41" s="36"/>
    </row>
    <row r="42" spans="2:26" x14ac:dyDescent="0.35">
      <c r="B42" s="34"/>
      <c r="C42" s="35"/>
      <c r="D42" s="161"/>
      <c r="E42" s="162"/>
      <c r="F42" s="162"/>
      <c r="G42" s="162"/>
      <c r="H42" s="150" t="s">
        <v>41</v>
      </c>
      <c r="I42" s="152" t="s">
        <v>40</v>
      </c>
      <c r="J42" s="153"/>
      <c r="K42" s="150" t="s">
        <v>41</v>
      </c>
      <c r="L42" s="154" t="s">
        <v>40</v>
      </c>
      <c r="M42" s="155"/>
      <c r="N42" s="150" t="s">
        <v>41</v>
      </c>
      <c r="O42" s="152" t="s">
        <v>40</v>
      </c>
      <c r="P42" s="153"/>
      <c r="Q42" s="150" t="s">
        <v>41</v>
      </c>
      <c r="R42" s="152" t="s">
        <v>40</v>
      </c>
      <c r="S42" s="153"/>
      <c r="T42" s="165"/>
      <c r="U42" s="168"/>
      <c r="V42" s="171"/>
      <c r="W42" s="139"/>
      <c r="X42" s="142"/>
      <c r="Y42" s="145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51"/>
      <c r="I43" s="42" t="s">
        <v>46</v>
      </c>
      <c r="J43" s="42" t="s">
        <v>47</v>
      </c>
      <c r="K43" s="151"/>
      <c r="L43" s="42" t="s">
        <v>46</v>
      </c>
      <c r="M43" s="43" t="s">
        <v>47</v>
      </c>
      <c r="N43" s="151"/>
      <c r="O43" s="43" t="s">
        <v>46</v>
      </c>
      <c r="P43" s="43" t="s">
        <v>47</v>
      </c>
      <c r="Q43" s="151"/>
      <c r="R43" s="42" t="s">
        <v>46</v>
      </c>
      <c r="S43" s="43" t="s">
        <v>47</v>
      </c>
      <c r="T43" s="166"/>
      <c r="U43" s="169"/>
      <c r="V43" s="172"/>
      <c r="W43" s="140"/>
      <c r="X43" s="143"/>
      <c r="Y43" s="146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207"/>
      <c r="E56" s="207"/>
      <c r="F56" s="208"/>
      <c r="G56" s="209">
        <f>COUNTA(G51:G55)</f>
        <v>0</v>
      </c>
      <c r="H56" s="209">
        <f t="shared" ref="H56:S56" si="45">COUNTIF(H51:H55,"1 facultative")+COUNTIF(H51:H55,"2 match")</f>
        <v>0</v>
      </c>
      <c r="I56" s="209">
        <f t="shared" si="45"/>
        <v>0</v>
      </c>
      <c r="J56" s="209">
        <f t="shared" si="45"/>
        <v>0</v>
      </c>
      <c r="K56" s="209">
        <f t="shared" si="45"/>
        <v>0</v>
      </c>
      <c r="L56" s="209">
        <f t="shared" si="45"/>
        <v>0</v>
      </c>
      <c r="M56" s="209">
        <f t="shared" si="45"/>
        <v>0</v>
      </c>
      <c r="N56" s="209">
        <f t="shared" si="45"/>
        <v>0</v>
      </c>
      <c r="O56" s="209">
        <f t="shared" si="45"/>
        <v>0</v>
      </c>
      <c r="P56" s="209">
        <f t="shared" si="45"/>
        <v>0</v>
      </c>
      <c r="Q56" s="209">
        <f t="shared" si="45"/>
        <v>0</v>
      </c>
      <c r="R56" s="209">
        <f t="shared" si="45"/>
        <v>0</v>
      </c>
      <c r="S56" s="209">
        <f t="shared" si="45"/>
        <v>0</v>
      </c>
      <c r="T56" s="210">
        <f t="shared" ref="T56:U56" si="46">SUM(T51:T55)</f>
        <v>0</v>
      </c>
      <c r="U56" s="210">
        <f t="shared" si="46"/>
        <v>0</v>
      </c>
      <c r="V56" s="207"/>
      <c r="W56" s="207"/>
      <c r="X56" s="210">
        <f>SUM(X51:X55)</f>
        <v>0</v>
      </c>
      <c r="Y56" s="222">
        <f>SUM(Y51:Y55)</f>
        <v>0</v>
      </c>
      <c r="Z56" s="36"/>
    </row>
    <row r="57" spans="2:26" x14ac:dyDescent="0.35">
      <c r="B57" s="34"/>
      <c r="C57" s="35"/>
      <c r="D57" s="223"/>
      <c r="E57" s="223"/>
      <c r="F57" s="223"/>
      <c r="G57" s="223"/>
      <c r="H57" s="224"/>
      <c r="I57" s="224"/>
      <c r="J57" s="223"/>
      <c r="K57" s="223"/>
      <c r="L57" s="224"/>
      <c r="M57" s="224"/>
      <c r="N57" s="32"/>
      <c r="O57" s="223"/>
      <c r="P57" s="224"/>
      <c r="Q57" s="224"/>
      <c r="R57" s="223"/>
      <c r="S57" s="223"/>
      <c r="T57" s="223"/>
      <c r="U57" s="223"/>
      <c r="V57" s="223"/>
      <c r="W57" s="223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211" t="s">
        <v>76</v>
      </c>
      <c r="E58" s="212"/>
      <c r="F58" s="213"/>
      <c r="G58" s="214" t="s">
        <v>77</v>
      </c>
      <c r="H58" s="215">
        <f>SUM(H29+K29+N29+Q29)</f>
        <v>0</v>
      </c>
      <c r="I58" s="216"/>
      <c r="J58" s="217" t="s">
        <v>78</v>
      </c>
      <c r="K58" s="218"/>
      <c r="L58" s="215">
        <f>SUM(H37+K37+N37+Q37)</f>
        <v>0</v>
      </c>
      <c r="M58" s="226"/>
      <c r="N58" s="227"/>
      <c r="O58" s="219" t="s">
        <v>79</v>
      </c>
      <c r="P58" s="219"/>
      <c r="Q58" s="219"/>
      <c r="R58" s="219"/>
      <c r="S58" s="218"/>
      <c r="T58" s="214" t="s">
        <v>77</v>
      </c>
      <c r="U58" s="220">
        <f>SUM(H50+K50+N50+Q50)</f>
        <v>0</v>
      </c>
      <c r="V58" s="221" t="s">
        <v>78</v>
      </c>
      <c r="W58" s="220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20" t="s">
        <v>80</v>
      </c>
      <c r="E59" s="121"/>
      <c r="F59" s="122"/>
      <c r="G59" s="76" t="s">
        <v>77</v>
      </c>
      <c r="H59" s="123">
        <f>SUM(I29+L29+O29+R29)</f>
        <v>0</v>
      </c>
      <c r="I59" s="124"/>
      <c r="J59" s="125" t="s">
        <v>78</v>
      </c>
      <c r="K59" s="126"/>
      <c r="L59" s="123">
        <f>SUM(I37+L37+O37+R37)</f>
        <v>0</v>
      </c>
      <c r="M59" s="228"/>
      <c r="N59" s="227"/>
      <c r="O59" s="128" t="s">
        <v>81</v>
      </c>
      <c r="P59" s="128"/>
      <c r="Q59" s="128"/>
      <c r="R59" s="128"/>
      <c r="S59" s="129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25" t="s">
        <v>82</v>
      </c>
      <c r="E60" s="130"/>
      <c r="F60" s="126"/>
      <c r="G60" s="76" t="s">
        <v>77</v>
      </c>
      <c r="H60" s="123">
        <f>SUM(J29+M29+P29+S29)</f>
        <v>0</v>
      </c>
      <c r="I60" s="124"/>
      <c r="J60" s="125" t="s">
        <v>78</v>
      </c>
      <c r="K60" s="126"/>
      <c r="L60" s="123">
        <f>SUM(J37+M37+P37+S37)</f>
        <v>0</v>
      </c>
      <c r="M60" s="124"/>
      <c r="N60" s="78"/>
      <c r="O60" s="131" t="s">
        <v>83</v>
      </c>
      <c r="P60" s="132"/>
      <c r="Q60" s="132"/>
      <c r="R60" s="132"/>
      <c r="S60" s="133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13" t="s">
        <v>84</v>
      </c>
      <c r="E61" s="114"/>
      <c r="F61" s="115"/>
      <c r="G61" s="80" t="s">
        <v>77</v>
      </c>
      <c r="H61" s="116">
        <f>SUM(H58:I60)</f>
        <v>0</v>
      </c>
      <c r="I61" s="117"/>
      <c r="J61" s="118" t="s">
        <v>78</v>
      </c>
      <c r="K61" s="119"/>
      <c r="L61" s="116">
        <f>SUM(L58:M60)</f>
        <v>0</v>
      </c>
      <c r="M61" s="117"/>
      <c r="N61" s="78"/>
      <c r="O61" s="113" t="s">
        <v>84</v>
      </c>
      <c r="P61" s="114"/>
      <c r="Q61" s="114"/>
      <c r="R61" s="114"/>
      <c r="S61" s="115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5741" priority="631" operator="equal">
      <formula>10000</formula>
    </cfRule>
    <cfRule type="cellIs" dxfId="5740" priority="632" operator="greaterThan">
      <formula>10000</formula>
    </cfRule>
  </conditionalFormatting>
  <conditionalFormatting sqref="X37">
    <cfRule type="cellIs" dxfId="5739" priority="625" operator="equal">
      <formula>10000</formula>
    </cfRule>
    <cfRule type="cellIs" dxfId="5738" priority="626" operator="lessThan">
      <formula>10000</formula>
    </cfRule>
    <cfRule type="cellIs" dxfId="5737" priority="627" operator="greaterThan">
      <formula>10000</formula>
    </cfRule>
    <cfRule type="cellIs" dxfId="5736" priority="628" operator="lessThan">
      <formula>25000</formula>
    </cfRule>
    <cfRule type="cellIs" dxfId="5735" priority="629" operator="greaterThan">
      <formula>25000</formula>
    </cfRule>
    <cfRule type="cellIs" dxfId="5734" priority="630" operator="greaterThan">
      <formula>25000</formula>
    </cfRule>
  </conditionalFormatting>
  <conditionalFormatting sqref="N56:P56">
    <cfRule type="cellIs" dxfId="5733" priority="624" operator="equal">
      <formula>1</formula>
    </cfRule>
  </conditionalFormatting>
  <conditionalFormatting sqref="N56:P56">
    <cfRule type="cellIs" dxfId="5732" priority="623" operator="equal">
      <formula>1</formula>
    </cfRule>
  </conditionalFormatting>
  <conditionalFormatting sqref="H56:J56">
    <cfRule type="cellIs" dxfId="5731" priority="622" operator="equal">
      <formula>1</formula>
    </cfRule>
  </conditionalFormatting>
  <conditionalFormatting sqref="H56:J56">
    <cfRule type="cellIs" dxfId="5730" priority="621" operator="equal">
      <formula>1</formula>
    </cfRule>
  </conditionalFormatting>
  <conditionalFormatting sqref="X50:Y50">
    <cfRule type="containsBlanks" dxfId="5729" priority="619">
      <formula>LEN(TRIM(X50))=0</formula>
    </cfRule>
    <cfRule type="containsText" dxfId="5728" priority="620" operator="containsText" text="En cours">
      <formula>NOT(ISERROR(SEARCH("En cours",X50)))</formula>
    </cfRule>
  </conditionalFormatting>
  <conditionalFormatting sqref="X56">
    <cfRule type="containsBlanks" dxfId="5727" priority="617">
      <formula>LEN(TRIM(X56))=0</formula>
    </cfRule>
    <cfRule type="containsText" dxfId="5726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5725" priority="615" operator="containsText" text="2 match">
      <formula>NOT(ISERROR(SEARCH("2 match",D9)))</formula>
    </cfRule>
    <cfRule type="containsText" dxfId="5724" priority="616" operator="containsText" text="1 facultative">
      <formula>NOT(ISERROR(SEARCH("1 facultative",D9)))</formula>
    </cfRule>
  </conditionalFormatting>
  <conditionalFormatting sqref="X56">
    <cfRule type="cellIs" dxfId="5723" priority="611" operator="equal">
      <formula>10000</formula>
    </cfRule>
    <cfRule type="cellIs" dxfId="5722" priority="612" operator="lessThan">
      <formula>10000</formula>
    </cfRule>
    <cfRule type="cellIs" dxfId="5721" priority="613" operator="greaterThan">
      <formula>10000</formula>
    </cfRule>
    <cfRule type="cellIs" dxfId="5720" priority="614" operator="lessThan">
      <formula>25000</formula>
    </cfRule>
  </conditionalFormatting>
  <conditionalFormatting sqref="N32:P36">
    <cfRule type="cellIs" dxfId="5719" priority="607" operator="equal">
      <formula>1</formula>
    </cfRule>
  </conditionalFormatting>
  <conditionalFormatting sqref="N32:P36">
    <cfRule type="cellIs" dxfId="5718" priority="606" operator="equal">
      <formula>1</formula>
    </cfRule>
  </conditionalFormatting>
  <conditionalFormatting sqref="N32:P36">
    <cfRule type="containsText" dxfId="5717" priority="605" operator="containsText" text="3">
      <formula>NOT(ISERROR(SEARCH("3",N32)))</formula>
    </cfRule>
  </conditionalFormatting>
  <conditionalFormatting sqref="D32:G36 N32:P36 T32:T36 V32:V36">
    <cfRule type="containsText" dxfId="5716" priority="603" operator="containsText" text="2 match">
      <formula>NOT(ISERROR(SEARCH("2 match",D32)))</formula>
    </cfRule>
    <cfRule type="containsText" dxfId="5715" priority="604" operator="containsText" text="1 facultative">
      <formula>NOT(ISERROR(SEARCH("1 facultative",D32)))</formula>
    </cfRule>
  </conditionalFormatting>
  <conditionalFormatting sqref="N32:P36">
    <cfRule type="cellIs" dxfId="5714" priority="600" operator="equal">
      <formula>1</formula>
    </cfRule>
  </conditionalFormatting>
  <conditionalFormatting sqref="N32:P36">
    <cfRule type="cellIs" dxfId="5713" priority="602" operator="equal">
      <formula>1</formula>
    </cfRule>
  </conditionalFormatting>
  <conditionalFormatting sqref="N32:P36">
    <cfRule type="cellIs" dxfId="5712" priority="601" operator="equal">
      <formula>1</formula>
    </cfRule>
  </conditionalFormatting>
  <conditionalFormatting sqref="N32:P36">
    <cfRule type="cellIs" dxfId="5711" priority="599" operator="equal">
      <formula>1</formula>
    </cfRule>
  </conditionalFormatting>
  <conditionalFormatting sqref="N32:P36">
    <cfRule type="containsText" dxfId="5710" priority="598" operator="containsText" text="3">
      <formula>NOT(ISERROR(SEARCH("3",N32)))</formula>
    </cfRule>
  </conditionalFormatting>
  <conditionalFormatting sqref="K32:K36">
    <cfRule type="cellIs" dxfId="5709" priority="597" operator="equal">
      <formula>1</formula>
    </cfRule>
  </conditionalFormatting>
  <conditionalFormatting sqref="K32:K36">
    <cfRule type="cellIs" dxfId="5708" priority="596" operator="equal">
      <formula>1</formula>
    </cfRule>
  </conditionalFormatting>
  <conditionalFormatting sqref="K32:K36">
    <cfRule type="containsText" dxfId="5707" priority="595" operator="containsText" text="3">
      <formula>NOT(ISERROR(SEARCH("3",K32)))</formula>
    </cfRule>
  </conditionalFormatting>
  <conditionalFormatting sqref="K32:K36">
    <cfRule type="containsText" dxfId="5706" priority="593" operator="containsText" text="2 match">
      <formula>NOT(ISERROR(SEARCH("2 match",K32)))</formula>
    </cfRule>
    <cfRule type="containsText" dxfId="5705" priority="594" operator="containsText" text="1 facultative">
      <formula>NOT(ISERROR(SEARCH("1 facultative",K32)))</formula>
    </cfRule>
  </conditionalFormatting>
  <conditionalFormatting sqref="K32:K36">
    <cfRule type="cellIs" dxfId="5704" priority="592" operator="equal">
      <formula>1</formula>
    </cfRule>
  </conditionalFormatting>
  <conditionalFormatting sqref="K32:K36">
    <cfRule type="cellIs" dxfId="5703" priority="591" operator="equal">
      <formula>1</formula>
    </cfRule>
  </conditionalFormatting>
  <conditionalFormatting sqref="K32:K36">
    <cfRule type="cellIs" dxfId="5702" priority="590" operator="equal">
      <formula>1</formula>
    </cfRule>
  </conditionalFormatting>
  <conditionalFormatting sqref="K32:K36">
    <cfRule type="cellIs" dxfId="5701" priority="589" operator="equal">
      <formula>1</formula>
    </cfRule>
  </conditionalFormatting>
  <conditionalFormatting sqref="K32:K36">
    <cfRule type="containsText" dxfId="5700" priority="588" operator="containsText" text="3">
      <formula>NOT(ISERROR(SEARCH("3",K32)))</formula>
    </cfRule>
  </conditionalFormatting>
  <conditionalFormatting sqref="Y44:Y49">
    <cfRule type="containsText" dxfId="5699" priority="586" operator="containsText" text="non">
      <formula>NOT(ISERROR(SEARCH("non",Y44)))</formula>
    </cfRule>
    <cfRule type="containsText" dxfId="5698" priority="587" operator="containsText" text="oui">
      <formula>NOT(ISERROR(SEARCH("oui",Y44)))</formula>
    </cfRule>
  </conditionalFormatting>
  <conditionalFormatting sqref="N44:P44">
    <cfRule type="cellIs" dxfId="5697" priority="583" operator="equal">
      <formula>1</formula>
    </cfRule>
  </conditionalFormatting>
  <conditionalFormatting sqref="N44:P44">
    <cfRule type="cellIs" dxfId="5696" priority="582" operator="equal">
      <formula>1</formula>
    </cfRule>
  </conditionalFormatting>
  <conditionalFormatting sqref="N45:P49">
    <cfRule type="cellIs" dxfId="5695" priority="585" operator="equal">
      <formula>1</formula>
    </cfRule>
  </conditionalFormatting>
  <conditionalFormatting sqref="N45:P49">
    <cfRule type="cellIs" dxfId="5694" priority="584" operator="equal">
      <formula>1</formula>
    </cfRule>
  </conditionalFormatting>
  <conditionalFormatting sqref="N44:P49">
    <cfRule type="containsText" dxfId="5693" priority="581" operator="containsText" text="3">
      <formula>NOT(ISERROR(SEARCH("3",N44)))</formula>
    </cfRule>
  </conditionalFormatting>
  <conditionalFormatting sqref="D44:G49 N44:P49 Y44:Y49 T44:V49">
    <cfRule type="containsText" dxfId="5692" priority="579" operator="containsText" text="2 match">
      <formula>NOT(ISERROR(SEARCH("2 match",D44)))</formula>
    </cfRule>
    <cfRule type="containsText" dxfId="5691" priority="580" operator="containsText" text="1 facultative">
      <formula>NOT(ISERROR(SEARCH("1 facultative",D44)))</formula>
    </cfRule>
  </conditionalFormatting>
  <conditionalFormatting sqref="N44:P44">
    <cfRule type="cellIs" dxfId="5690" priority="576" operator="equal">
      <formula>1</formula>
    </cfRule>
  </conditionalFormatting>
  <conditionalFormatting sqref="N44:P44">
    <cfRule type="cellIs" dxfId="5689" priority="575" operator="equal">
      <formula>1</formula>
    </cfRule>
  </conditionalFormatting>
  <conditionalFormatting sqref="N45:P49">
    <cfRule type="cellIs" dxfId="5688" priority="578" operator="equal">
      <formula>1</formula>
    </cfRule>
  </conditionalFormatting>
  <conditionalFormatting sqref="N45:P49">
    <cfRule type="cellIs" dxfId="5687" priority="577" operator="equal">
      <formula>1</formula>
    </cfRule>
  </conditionalFormatting>
  <conditionalFormatting sqref="N44:P49">
    <cfRule type="containsText" dxfId="5686" priority="574" operator="containsText" text="3">
      <formula>NOT(ISERROR(SEARCH("3",N44)))</formula>
    </cfRule>
  </conditionalFormatting>
  <conditionalFormatting sqref="N44:P49">
    <cfRule type="cellIs" dxfId="5685" priority="571" operator="equal">
      <formula>1</formula>
    </cfRule>
  </conditionalFormatting>
  <conditionalFormatting sqref="N44:P44">
    <cfRule type="cellIs" dxfId="5684" priority="569" operator="equal">
      <formula>1</formula>
    </cfRule>
  </conditionalFormatting>
  <conditionalFormatting sqref="N44:P44">
    <cfRule type="cellIs" dxfId="5683" priority="568" operator="equal">
      <formula>1</formula>
    </cfRule>
  </conditionalFormatting>
  <conditionalFormatting sqref="N45:P49">
    <cfRule type="cellIs" dxfId="5682" priority="573" operator="equal">
      <formula>1</formula>
    </cfRule>
  </conditionalFormatting>
  <conditionalFormatting sqref="N45:P49">
    <cfRule type="cellIs" dxfId="5681" priority="572" operator="equal">
      <formula>1</formula>
    </cfRule>
  </conditionalFormatting>
  <conditionalFormatting sqref="N44:P49">
    <cfRule type="cellIs" dxfId="5680" priority="570" operator="equal">
      <formula>1</formula>
    </cfRule>
  </conditionalFormatting>
  <conditionalFormatting sqref="N44:P49">
    <cfRule type="containsText" dxfId="5679" priority="567" operator="containsText" text="3">
      <formula>NOT(ISERROR(SEARCH("3",N44)))</formula>
    </cfRule>
  </conditionalFormatting>
  <conditionalFormatting sqref="Y51:Y55">
    <cfRule type="containsText" dxfId="5678" priority="565" operator="containsText" text="non">
      <formula>NOT(ISERROR(SEARCH("non",Y51)))</formula>
    </cfRule>
    <cfRule type="containsText" dxfId="5677" priority="566" operator="containsText" text="oui">
      <formula>NOT(ISERROR(SEARCH("oui",Y51)))</formula>
    </cfRule>
  </conditionalFormatting>
  <conditionalFormatting sqref="I51:J55">
    <cfRule type="cellIs" dxfId="5676" priority="564" operator="equal">
      <formula>1</formula>
    </cfRule>
  </conditionalFormatting>
  <conditionalFormatting sqref="N51:P55">
    <cfRule type="cellIs" dxfId="5675" priority="563" operator="equal">
      <formula>1</formula>
    </cfRule>
  </conditionalFormatting>
  <conditionalFormatting sqref="I51:J55 N51:P55">
    <cfRule type="cellIs" dxfId="5674" priority="562" operator="equal">
      <formula>1</formula>
    </cfRule>
  </conditionalFormatting>
  <conditionalFormatting sqref="H51:J55">
    <cfRule type="cellIs" dxfId="5673" priority="561" operator="equal">
      <formula>1</formula>
    </cfRule>
  </conditionalFormatting>
  <conditionalFormatting sqref="H51:J55">
    <cfRule type="cellIs" dxfId="5672" priority="560" operator="equal">
      <formula>1</formula>
    </cfRule>
  </conditionalFormatting>
  <conditionalFormatting sqref="H51:J55 N51:P55">
    <cfRule type="containsText" dxfId="5671" priority="559" operator="containsText" text="3">
      <formula>NOT(ISERROR(SEARCH("3",H51)))</formula>
    </cfRule>
  </conditionalFormatting>
  <conditionalFormatting sqref="D51:J55 N51:P55 Y51:Y55 T51:V55">
    <cfRule type="containsText" dxfId="5670" priority="557" operator="containsText" text="2 match">
      <formula>NOT(ISERROR(SEARCH("2 match",D51)))</formula>
    </cfRule>
    <cfRule type="containsText" dxfId="5669" priority="558" operator="containsText" text="1 facultative">
      <formula>NOT(ISERROR(SEARCH("1 facultative",D51)))</formula>
    </cfRule>
  </conditionalFormatting>
  <conditionalFormatting sqref="I51:J55">
    <cfRule type="cellIs" dxfId="5668" priority="556" operator="equal">
      <formula>1</formula>
    </cfRule>
  </conditionalFormatting>
  <conditionalFormatting sqref="I51:J55">
    <cfRule type="cellIs" dxfId="5667" priority="555" operator="equal">
      <formula>1</formula>
    </cfRule>
  </conditionalFormatting>
  <conditionalFormatting sqref="H51:J55">
    <cfRule type="cellIs" dxfId="5666" priority="554" operator="equal">
      <formula>1</formula>
    </cfRule>
  </conditionalFormatting>
  <conditionalFormatting sqref="H51:J55">
    <cfRule type="cellIs" dxfId="5665" priority="553" operator="equal">
      <formula>1</formula>
    </cfRule>
  </conditionalFormatting>
  <conditionalFormatting sqref="H51:J55">
    <cfRule type="containsText" dxfId="5664" priority="552" operator="containsText" text="3">
      <formula>NOT(ISERROR(SEARCH("3",H51)))</formula>
    </cfRule>
  </conditionalFormatting>
  <conditionalFormatting sqref="I51:J55">
    <cfRule type="cellIs" dxfId="5663" priority="551" operator="equal">
      <formula>1</formula>
    </cfRule>
  </conditionalFormatting>
  <conditionalFormatting sqref="I51:J55">
    <cfRule type="cellIs" dxfId="5662" priority="550" operator="equal">
      <formula>1</formula>
    </cfRule>
  </conditionalFormatting>
  <conditionalFormatting sqref="H51:J55">
    <cfRule type="cellIs" dxfId="5661" priority="549" operator="equal">
      <formula>1</formula>
    </cfRule>
  </conditionalFormatting>
  <conditionalFormatting sqref="H51:J55">
    <cfRule type="cellIs" dxfId="5660" priority="548" operator="equal">
      <formula>1</formula>
    </cfRule>
  </conditionalFormatting>
  <conditionalFormatting sqref="H51:J55">
    <cfRule type="containsText" dxfId="5659" priority="547" operator="containsText" text="3">
      <formula>NOT(ISERROR(SEARCH("3",H51)))</formula>
    </cfRule>
  </conditionalFormatting>
  <conditionalFormatting sqref="I51:J55">
    <cfRule type="cellIs" dxfId="5658" priority="546" operator="equal">
      <formula>1</formula>
    </cfRule>
  </conditionalFormatting>
  <conditionalFormatting sqref="I51:J55">
    <cfRule type="cellIs" dxfId="5657" priority="545" operator="equal">
      <formula>1</formula>
    </cfRule>
  </conditionalFormatting>
  <conditionalFormatting sqref="H51:J55">
    <cfRule type="cellIs" dxfId="5656" priority="544" operator="equal">
      <formula>1</formula>
    </cfRule>
  </conditionalFormatting>
  <conditionalFormatting sqref="H51:J55">
    <cfRule type="cellIs" dxfId="5655" priority="543" operator="equal">
      <formula>1</formula>
    </cfRule>
  </conditionalFormatting>
  <conditionalFormatting sqref="H51:J55">
    <cfRule type="containsText" dxfId="5654" priority="542" operator="containsText" text="3">
      <formula>NOT(ISERROR(SEARCH("3",H51)))</formula>
    </cfRule>
  </conditionalFormatting>
  <conditionalFormatting sqref="I51:J55">
    <cfRule type="cellIs" dxfId="5653" priority="541" operator="equal">
      <formula>1</formula>
    </cfRule>
  </conditionalFormatting>
  <conditionalFormatting sqref="I51:J55">
    <cfRule type="cellIs" dxfId="5652" priority="540" operator="equal">
      <formula>1</formula>
    </cfRule>
  </conditionalFormatting>
  <conditionalFormatting sqref="H51:J55">
    <cfRule type="cellIs" dxfId="5651" priority="539" operator="equal">
      <formula>1</formula>
    </cfRule>
  </conditionalFormatting>
  <conditionalFormatting sqref="H51:J55">
    <cfRule type="cellIs" dxfId="5650" priority="538" operator="equal">
      <formula>1</formula>
    </cfRule>
  </conditionalFormatting>
  <conditionalFormatting sqref="H51:J55">
    <cfRule type="containsText" dxfId="5649" priority="537" operator="containsText" text="3">
      <formula>NOT(ISERROR(SEARCH("3",H51)))</formula>
    </cfRule>
  </conditionalFormatting>
  <conditionalFormatting sqref="I51:J55">
    <cfRule type="cellIs" dxfId="5648" priority="536" operator="equal">
      <formula>1</formula>
    </cfRule>
  </conditionalFormatting>
  <conditionalFormatting sqref="I51:J55">
    <cfRule type="cellIs" dxfId="5647" priority="535" operator="equal">
      <formula>1</formula>
    </cfRule>
  </conditionalFormatting>
  <conditionalFormatting sqref="H51:J55">
    <cfRule type="cellIs" dxfId="5646" priority="534" operator="equal">
      <formula>1</formula>
    </cfRule>
  </conditionalFormatting>
  <conditionalFormatting sqref="H51:J55">
    <cfRule type="cellIs" dxfId="5645" priority="533" operator="equal">
      <formula>1</formula>
    </cfRule>
  </conditionalFormatting>
  <conditionalFormatting sqref="H51:J55">
    <cfRule type="containsText" dxfId="5644" priority="532" operator="containsText" text="3">
      <formula>NOT(ISERROR(SEARCH("3",H51)))</formula>
    </cfRule>
  </conditionalFormatting>
  <conditionalFormatting sqref="I51:J55">
    <cfRule type="cellIs" dxfId="5643" priority="531" operator="equal">
      <formula>1</formula>
    </cfRule>
  </conditionalFormatting>
  <conditionalFormatting sqref="I51:J55">
    <cfRule type="cellIs" dxfId="5642" priority="530" operator="equal">
      <formula>1</formula>
    </cfRule>
  </conditionalFormatting>
  <conditionalFormatting sqref="H51:J55">
    <cfRule type="cellIs" dxfId="5641" priority="529" operator="equal">
      <formula>1</formula>
    </cfRule>
  </conditionalFormatting>
  <conditionalFormatting sqref="H51:J55">
    <cfRule type="cellIs" dxfId="5640" priority="528" operator="equal">
      <formula>1</formula>
    </cfRule>
  </conditionalFormatting>
  <conditionalFormatting sqref="H51:J55">
    <cfRule type="containsText" dxfId="5639" priority="527" operator="containsText" text="3">
      <formula>NOT(ISERROR(SEARCH("3",H51)))</formula>
    </cfRule>
  </conditionalFormatting>
  <conditionalFormatting sqref="I51:J55">
    <cfRule type="cellIs" dxfId="5638" priority="526" operator="equal">
      <formula>1</formula>
    </cfRule>
  </conditionalFormatting>
  <conditionalFormatting sqref="I51:J55">
    <cfRule type="cellIs" dxfId="5637" priority="525" operator="equal">
      <formula>1</formula>
    </cfRule>
  </conditionalFormatting>
  <conditionalFormatting sqref="H51:J55">
    <cfRule type="cellIs" dxfId="5636" priority="524" operator="equal">
      <formula>1</formula>
    </cfRule>
  </conditionalFormatting>
  <conditionalFormatting sqref="H51:J55">
    <cfRule type="cellIs" dxfId="5635" priority="523" operator="equal">
      <formula>1</formula>
    </cfRule>
  </conditionalFormatting>
  <conditionalFormatting sqref="H51:J55">
    <cfRule type="containsText" dxfId="5634" priority="522" operator="containsText" text="3">
      <formula>NOT(ISERROR(SEARCH("3",H51)))</formula>
    </cfRule>
  </conditionalFormatting>
  <conditionalFormatting sqref="I51:J55">
    <cfRule type="cellIs" dxfId="5633" priority="521" operator="equal">
      <formula>1</formula>
    </cfRule>
  </conditionalFormatting>
  <conditionalFormatting sqref="I51:J55">
    <cfRule type="cellIs" dxfId="5632" priority="520" operator="equal">
      <formula>1</formula>
    </cfRule>
  </conditionalFormatting>
  <conditionalFormatting sqref="H51:J55">
    <cfRule type="cellIs" dxfId="5631" priority="519" operator="equal">
      <formula>1</formula>
    </cfRule>
  </conditionalFormatting>
  <conditionalFormatting sqref="H51:J55">
    <cfRule type="cellIs" dxfId="5630" priority="518" operator="equal">
      <formula>1</formula>
    </cfRule>
  </conditionalFormatting>
  <conditionalFormatting sqref="H51:J55">
    <cfRule type="containsText" dxfId="5629" priority="517" operator="containsText" text="3">
      <formula>NOT(ISERROR(SEARCH("3",H51)))</formula>
    </cfRule>
  </conditionalFormatting>
  <conditionalFormatting sqref="I51:J55">
    <cfRule type="cellIs" dxfId="5628" priority="516" operator="equal">
      <formula>1</formula>
    </cfRule>
  </conditionalFormatting>
  <conditionalFormatting sqref="I51:J55">
    <cfRule type="cellIs" dxfId="5627" priority="515" operator="equal">
      <formula>1</formula>
    </cfRule>
  </conditionalFormatting>
  <conditionalFormatting sqref="H51:J55">
    <cfRule type="cellIs" dxfId="5626" priority="514" operator="equal">
      <formula>1</formula>
    </cfRule>
  </conditionalFormatting>
  <conditionalFormatting sqref="H51:J55">
    <cfRule type="cellIs" dxfId="5625" priority="513" operator="equal">
      <formula>1</formula>
    </cfRule>
  </conditionalFormatting>
  <conditionalFormatting sqref="H51:J55">
    <cfRule type="containsText" dxfId="5624" priority="512" operator="containsText" text="3">
      <formula>NOT(ISERROR(SEARCH("3",H51)))</formula>
    </cfRule>
  </conditionalFormatting>
  <conditionalFormatting sqref="N51:P55">
    <cfRule type="cellIs" dxfId="5623" priority="511" operator="equal">
      <formula>1</formula>
    </cfRule>
  </conditionalFormatting>
  <conditionalFormatting sqref="N51:P55">
    <cfRule type="cellIs" dxfId="5622" priority="510" operator="equal">
      <formula>1</formula>
    </cfRule>
  </conditionalFormatting>
  <conditionalFormatting sqref="N51:P55">
    <cfRule type="containsText" dxfId="5621" priority="509" operator="containsText" text="3">
      <formula>NOT(ISERROR(SEARCH("3",N51)))</formula>
    </cfRule>
  </conditionalFormatting>
  <conditionalFormatting sqref="N51:P55">
    <cfRule type="cellIs" dxfId="5620" priority="508" operator="equal">
      <formula>1</formula>
    </cfRule>
  </conditionalFormatting>
  <conditionalFormatting sqref="N51:P55">
    <cfRule type="cellIs" dxfId="5619" priority="507" operator="equal">
      <formula>1</formula>
    </cfRule>
  </conditionalFormatting>
  <conditionalFormatting sqref="N51:P55">
    <cfRule type="containsText" dxfId="5618" priority="506" operator="containsText" text="3">
      <formula>NOT(ISERROR(SEARCH("3",N51)))</formula>
    </cfRule>
  </conditionalFormatting>
  <conditionalFormatting sqref="N51:P55">
    <cfRule type="cellIs" dxfId="5617" priority="503" operator="equal">
      <formula>1</formula>
    </cfRule>
  </conditionalFormatting>
  <conditionalFormatting sqref="N51:P55">
    <cfRule type="cellIs" dxfId="5616" priority="505" operator="equal">
      <formula>1</formula>
    </cfRule>
  </conditionalFormatting>
  <conditionalFormatting sqref="N51:P55">
    <cfRule type="cellIs" dxfId="5615" priority="504" operator="equal">
      <formula>1</formula>
    </cfRule>
  </conditionalFormatting>
  <conditionalFormatting sqref="N51:P55">
    <cfRule type="cellIs" dxfId="5614" priority="502" operator="equal">
      <formula>1</formula>
    </cfRule>
  </conditionalFormatting>
  <conditionalFormatting sqref="N51:P55">
    <cfRule type="containsText" dxfId="5613" priority="501" operator="containsText" text="3">
      <formula>NOT(ISERROR(SEARCH("3",N51)))</formula>
    </cfRule>
  </conditionalFormatting>
  <conditionalFormatting sqref="Q30:S36">
    <cfRule type="cellIs" dxfId="5612" priority="500" operator="equal">
      <formula>1</formula>
    </cfRule>
  </conditionalFormatting>
  <conditionalFormatting sqref="Q30:S36">
    <cfRule type="cellIs" dxfId="5611" priority="497" operator="equal">
      <formula>1</formula>
    </cfRule>
  </conditionalFormatting>
  <conditionalFormatting sqref="Q32 Q30">
    <cfRule type="cellIs" dxfId="5610" priority="495" operator="equal">
      <formula>1</formula>
    </cfRule>
  </conditionalFormatting>
  <conditionalFormatting sqref="Q33:Q36 Q31">
    <cfRule type="cellIs" dxfId="5609" priority="499" operator="equal">
      <formula>1</formula>
    </cfRule>
  </conditionalFormatting>
  <conditionalFormatting sqref="Q33:Q36 Q31">
    <cfRule type="cellIs" dxfId="5608" priority="498" operator="equal">
      <formula>1</formula>
    </cfRule>
  </conditionalFormatting>
  <conditionalFormatting sqref="Q30:S36">
    <cfRule type="cellIs" dxfId="5607" priority="496" operator="equal">
      <formula>1</formula>
    </cfRule>
  </conditionalFormatting>
  <conditionalFormatting sqref="Q32 Q30">
    <cfRule type="cellIs" dxfId="5606" priority="494" operator="equal">
      <formula>1</formula>
    </cfRule>
  </conditionalFormatting>
  <conditionalFormatting sqref="Q30:S36">
    <cfRule type="containsText" dxfId="5605" priority="493" operator="containsText" text="3">
      <formula>NOT(ISERROR(SEARCH("3",Q30)))</formula>
    </cfRule>
  </conditionalFormatting>
  <conditionalFormatting sqref="Q30:S36">
    <cfRule type="containsText" dxfId="5604" priority="491" operator="containsText" text="2 match">
      <formula>NOT(ISERROR(SEARCH("2 match",Q30)))</formula>
    </cfRule>
    <cfRule type="containsText" dxfId="5603" priority="492" operator="containsText" text="1 facultative">
      <formula>NOT(ISERROR(SEARCH("1 facultative",Q30)))</formula>
    </cfRule>
  </conditionalFormatting>
  <conditionalFormatting sqref="Q44:S49">
    <cfRule type="cellIs" dxfId="5602" priority="490" operator="equal">
      <formula>1</formula>
    </cfRule>
  </conditionalFormatting>
  <conditionalFormatting sqref="Q44:S49">
    <cfRule type="cellIs" dxfId="5601" priority="487" operator="equal">
      <formula>1</formula>
    </cfRule>
  </conditionalFormatting>
  <conditionalFormatting sqref="Q44:Q45">
    <cfRule type="cellIs" dxfId="5600" priority="485" operator="equal">
      <formula>1</formula>
    </cfRule>
  </conditionalFormatting>
  <conditionalFormatting sqref="Q46:Q49">
    <cfRule type="cellIs" dxfId="5599" priority="489" operator="equal">
      <formula>1</formula>
    </cfRule>
  </conditionalFormatting>
  <conditionalFormatting sqref="Q46:Q49">
    <cfRule type="cellIs" dxfId="5598" priority="488" operator="equal">
      <formula>1</formula>
    </cfRule>
  </conditionalFormatting>
  <conditionalFormatting sqref="Q44:S49">
    <cfRule type="cellIs" dxfId="5597" priority="486" operator="equal">
      <formula>1</formula>
    </cfRule>
  </conditionalFormatting>
  <conditionalFormatting sqref="Q44:Q45">
    <cfRule type="cellIs" dxfId="5596" priority="484" operator="equal">
      <formula>1</formula>
    </cfRule>
  </conditionalFormatting>
  <conditionalFormatting sqref="Q44:S49">
    <cfRule type="containsText" dxfId="5595" priority="483" operator="containsText" text="3">
      <formula>NOT(ISERROR(SEARCH("3",Q44)))</formula>
    </cfRule>
  </conditionalFormatting>
  <conditionalFormatting sqref="Q44:S49">
    <cfRule type="containsText" dxfId="5594" priority="481" operator="containsText" text="2 match">
      <formula>NOT(ISERROR(SEARCH("2 match",Q44)))</formula>
    </cfRule>
    <cfRule type="containsText" dxfId="5593" priority="482" operator="containsText" text="1 facultative">
      <formula>NOT(ISERROR(SEARCH("1 facultative",Q44)))</formula>
    </cfRule>
  </conditionalFormatting>
  <conditionalFormatting sqref="Q51:S55">
    <cfRule type="cellIs" dxfId="5592" priority="480" operator="equal">
      <formula>1</formula>
    </cfRule>
  </conditionalFormatting>
  <conditionalFormatting sqref="Q51:S55">
    <cfRule type="cellIs" dxfId="5591" priority="477" operator="equal">
      <formula>1</formula>
    </cfRule>
  </conditionalFormatting>
  <conditionalFormatting sqref="Q51">
    <cfRule type="cellIs" dxfId="5590" priority="475" operator="equal">
      <formula>1</formula>
    </cfRule>
  </conditionalFormatting>
  <conditionalFormatting sqref="Q52:Q55">
    <cfRule type="cellIs" dxfId="5589" priority="479" operator="equal">
      <formula>1</formula>
    </cfRule>
  </conditionalFormatting>
  <conditionalFormatting sqref="Q52:Q55">
    <cfRule type="cellIs" dxfId="5588" priority="478" operator="equal">
      <formula>1</formula>
    </cfRule>
  </conditionalFormatting>
  <conditionalFormatting sqref="Q51:S55">
    <cfRule type="cellIs" dxfId="5587" priority="476" operator="equal">
      <formula>1</formula>
    </cfRule>
  </conditionalFormatting>
  <conditionalFormatting sqref="Q51">
    <cfRule type="cellIs" dxfId="5586" priority="474" operator="equal">
      <formula>1</formula>
    </cfRule>
  </conditionalFormatting>
  <conditionalFormatting sqref="Q51:S55">
    <cfRule type="containsText" dxfId="5585" priority="473" operator="containsText" text="3">
      <formula>NOT(ISERROR(SEARCH("3",Q51)))</formula>
    </cfRule>
  </conditionalFormatting>
  <conditionalFormatting sqref="Q51:S55">
    <cfRule type="containsText" dxfId="5584" priority="471" operator="containsText" text="2 match">
      <formula>NOT(ISERROR(SEARCH("2 match",Q51)))</formula>
    </cfRule>
    <cfRule type="containsText" dxfId="5583" priority="472" operator="containsText" text="1 facultative">
      <formula>NOT(ISERROR(SEARCH("1 facultative",Q51)))</formula>
    </cfRule>
  </conditionalFormatting>
  <conditionalFormatting sqref="L30:M35">
    <cfRule type="cellIs" dxfId="5582" priority="336" operator="equal">
      <formula>1</formula>
    </cfRule>
  </conditionalFormatting>
  <conditionalFormatting sqref="L30:M35">
    <cfRule type="cellIs" dxfId="5581" priority="330" operator="equal">
      <formula>1</formula>
    </cfRule>
  </conditionalFormatting>
  <conditionalFormatting sqref="L30:M36">
    <cfRule type="cellIs" dxfId="5580" priority="335" operator="equal">
      <formula>1</formula>
    </cfRule>
  </conditionalFormatting>
  <conditionalFormatting sqref="L30:M36">
    <cfRule type="cellIs" dxfId="5579" priority="333" operator="equal">
      <formula>1</formula>
    </cfRule>
  </conditionalFormatting>
  <conditionalFormatting sqref="L30:M36">
    <cfRule type="cellIs" dxfId="5578" priority="332" operator="equal">
      <formula>1</formula>
    </cfRule>
  </conditionalFormatting>
  <conditionalFormatting sqref="L30:M36">
    <cfRule type="cellIs" dxfId="5577" priority="470" operator="equal">
      <formula>1</formula>
    </cfRule>
  </conditionalFormatting>
  <conditionalFormatting sqref="L30:M36">
    <cfRule type="cellIs" dxfId="5576" priority="469" operator="equal">
      <formula>1</formula>
    </cfRule>
  </conditionalFormatting>
  <conditionalFormatting sqref="L30:M36">
    <cfRule type="cellIs" dxfId="5575" priority="468" operator="equal">
      <formula>1</formula>
    </cfRule>
  </conditionalFormatting>
  <conditionalFormatting sqref="L30:M36">
    <cfRule type="cellIs" dxfId="5574" priority="467" operator="equal">
      <formula>1</formula>
    </cfRule>
  </conditionalFormatting>
  <conditionalFormatting sqref="L30:M36">
    <cfRule type="cellIs" dxfId="5573" priority="466" operator="equal">
      <formula>1</formula>
    </cfRule>
  </conditionalFormatting>
  <conditionalFormatting sqref="L30:M36">
    <cfRule type="cellIs" dxfId="5572" priority="465" operator="equal">
      <formula>1</formula>
    </cfRule>
  </conditionalFormatting>
  <conditionalFormatting sqref="L30:M36">
    <cfRule type="containsText" dxfId="5571" priority="464" operator="containsText" text="3">
      <formula>NOT(ISERROR(SEARCH("3",L30)))</formula>
    </cfRule>
  </conditionalFormatting>
  <conditionalFormatting sqref="L30:M36">
    <cfRule type="containsText" dxfId="5570" priority="462" operator="containsText" text="2 match">
      <formula>NOT(ISERROR(SEARCH("2 match",L30)))</formula>
    </cfRule>
    <cfRule type="containsText" dxfId="5569" priority="463" operator="containsText" text="1 facultative">
      <formula>NOT(ISERROR(SEARCH("1 facultative",L30)))</formula>
    </cfRule>
  </conditionalFormatting>
  <conditionalFormatting sqref="L30:M36">
    <cfRule type="cellIs" dxfId="5568" priority="461" operator="equal">
      <formula>1</formula>
    </cfRule>
  </conditionalFormatting>
  <conditionalFormatting sqref="L30:M36">
    <cfRule type="cellIs" dxfId="5567" priority="460" operator="equal">
      <formula>1</formula>
    </cfRule>
  </conditionalFormatting>
  <conditionalFormatting sqref="L30:M36">
    <cfRule type="cellIs" dxfId="5566" priority="459" operator="equal">
      <formula>1</formula>
    </cfRule>
  </conditionalFormatting>
  <conditionalFormatting sqref="L30:M36">
    <cfRule type="cellIs" dxfId="5565" priority="458" operator="equal">
      <formula>1</formula>
    </cfRule>
  </conditionalFormatting>
  <conditionalFormatting sqref="L30:M36">
    <cfRule type="cellIs" dxfId="5564" priority="457" operator="equal">
      <formula>1</formula>
    </cfRule>
  </conditionalFormatting>
  <conditionalFormatting sqref="L30:M36">
    <cfRule type="cellIs" dxfId="5563" priority="456" operator="equal">
      <formula>1</formula>
    </cfRule>
  </conditionalFormatting>
  <conditionalFormatting sqref="L30:M36">
    <cfRule type="containsText" dxfId="5562" priority="455" operator="containsText" text="3">
      <formula>NOT(ISERROR(SEARCH("3",L30)))</formula>
    </cfRule>
  </conditionalFormatting>
  <conditionalFormatting sqref="X30:X36">
    <cfRule type="cellIs" dxfId="5561" priority="452" operator="between">
      <formula>1</formula>
      <formula>10000000000</formula>
    </cfRule>
    <cfRule type="containsBlanks" dxfId="5560" priority="453">
      <formula>LEN(TRIM(X30))=0</formula>
    </cfRule>
    <cfRule type="cellIs" dxfId="5559" priority="454" operator="between">
      <formula>0</formula>
      <formula>0</formula>
    </cfRule>
  </conditionalFormatting>
  <conditionalFormatting sqref="K44:K49">
    <cfRule type="cellIs" dxfId="5558" priority="451" operator="equal">
      <formula>1</formula>
    </cfRule>
  </conditionalFormatting>
  <conditionalFormatting sqref="K44:K49">
    <cfRule type="cellIs" dxfId="5557" priority="450" operator="equal">
      <formula>1</formula>
    </cfRule>
  </conditionalFormatting>
  <conditionalFormatting sqref="K44:K49">
    <cfRule type="containsText" dxfId="5556" priority="449" operator="containsText" text="3">
      <formula>NOT(ISERROR(SEARCH("3",K44)))</formula>
    </cfRule>
  </conditionalFormatting>
  <conditionalFormatting sqref="K44:K49">
    <cfRule type="containsText" dxfId="5555" priority="447" operator="containsText" text="2 match">
      <formula>NOT(ISERROR(SEARCH("2 match",K44)))</formula>
    </cfRule>
    <cfRule type="containsText" dxfId="5554" priority="448" operator="containsText" text="1 facultative">
      <formula>NOT(ISERROR(SEARCH("1 facultative",K44)))</formula>
    </cfRule>
  </conditionalFormatting>
  <conditionalFormatting sqref="K44:K49">
    <cfRule type="cellIs" dxfId="5553" priority="446" operator="equal">
      <formula>1</formula>
    </cfRule>
  </conditionalFormatting>
  <conditionalFormatting sqref="K44:K49">
    <cfRule type="cellIs" dxfId="5552" priority="445" operator="equal">
      <formula>1</formula>
    </cfRule>
  </conditionalFormatting>
  <conditionalFormatting sqref="K44:K49">
    <cfRule type="cellIs" dxfId="5551" priority="444" operator="equal">
      <formula>1</formula>
    </cfRule>
  </conditionalFormatting>
  <conditionalFormatting sqref="K44:K49">
    <cfRule type="cellIs" dxfId="5550" priority="443" operator="equal">
      <formula>1</formula>
    </cfRule>
  </conditionalFormatting>
  <conditionalFormatting sqref="K44:K49">
    <cfRule type="containsText" dxfId="5549" priority="442" operator="containsText" text="3">
      <formula>NOT(ISERROR(SEARCH("3",K44)))</formula>
    </cfRule>
  </conditionalFormatting>
  <conditionalFormatting sqref="L44:M49">
    <cfRule type="cellIs" dxfId="5548" priority="441" operator="equal">
      <formula>1</formula>
    </cfRule>
  </conditionalFormatting>
  <conditionalFormatting sqref="L44:M49">
    <cfRule type="cellIs" dxfId="5547" priority="440" operator="equal">
      <formula>1</formula>
    </cfRule>
  </conditionalFormatting>
  <conditionalFormatting sqref="L44:M49">
    <cfRule type="cellIs" dxfId="5546" priority="439" operator="equal">
      <formula>1</formula>
    </cfRule>
  </conditionalFormatting>
  <conditionalFormatting sqref="L44:M49">
    <cfRule type="cellIs" dxfId="5545" priority="438" operator="equal">
      <formula>1</formula>
    </cfRule>
  </conditionalFormatting>
  <conditionalFormatting sqref="L44:M49">
    <cfRule type="cellIs" dxfId="5544" priority="437" operator="equal">
      <formula>1</formula>
    </cfRule>
  </conditionalFormatting>
  <conditionalFormatting sqref="L44:M49">
    <cfRule type="cellIs" dxfId="5543" priority="436" operator="equal">
      <formula>1</formula>
    </cfRule>
  </conditionalFormatting>
  <conditionalFormatting sqref="L44:M49">
    <cfRule type="containsText" dxfId="5542" priority="435" operator="containsText" text="3">
      <formula>NOT(ISERROR(SEARCH("3",L44)))</formula>
    </cfRule>
  </conditionalFormatting>
  <conditionalFormatting sqref="L44:M49">
    <cfRule type="containsText" dxfId="5541" priority="433" operator="containsText" text="2 match">
      <formula>NOT(ISERROR(SEARCH("2 match",L44)))</formula>
    </cfRule>
    <cfRule type="containsText" dxfId="5540" priority="434" operator="containsText" text="1 facultative">
      <formula>NOT(ISERROR(SEARCH("1 facultative",L44)))</formula>
    </cfRule>
  </conditionalFormatting>
  <conditionalFormatting sqref="L44:M49">
    <cfRule type="cellIs" dxfId="5539" priority="432" operator="equal">
      <formula>1</formula>
    </cfRule>
  </conditionalFormatting>
  <conditionalFormatting sqref="L44:M49">
    <cfRule type="cellIs" dxfId="5538" priority="431" operator="equal">
      <formula>1</formula>
    </cfRule>
  </conditionalFormatting>
  <conditionalFormatting sqref="L44:M49">
    <cfRule type="cellIs" dxfId="5537" priority="430" operator="equal">
      <formula>1</formula>
    </cfRule>
  </conditionalFormatting>
  <conditionalFormatting sqref="L44:M49">
    <cfRule type="cellIs" dxfId="5536" priority="429" operator="equal">
      <formula>1</formula>
    </cfRule>
  </conditionalFormatting>
  <conditionalFormatting sqref="L44:M49">
    <cfRule type="cellIs" dxfId="5535" priority="428" operator="equal">
      <formula>1</formula>
    </cfRule>
  </conditionalFormatting>
  <conditionalFormatting sqref="L44:M49">
    <cfRule type="cellIs" dxfId="5534" priority="427" operator="equal">
      <formula>1</formula>
    </cfRule>
  </conditionalFormatting>
  <conditionalFormatting sqref="L44:M49">
    <cfRule type="containsText" dxfId="5533" priority="426" operator="containsText" text="3">
      <formula>NOT(ISERROR(SEARCH("3",L44)))</formula>
    </cfRule>
  </conditionalFormatting>
  <conditionalFormatting sqref="K51:K55">
    <cfRule type="cellIs" dxfId="5532" priority="425" operator="equal">
      <formula>1</formula>
    </cfRule>
  </conditionalFormatting>
  <conditionalFormatting sqref="K51:K55">
    <cfRule type="cellIs" dxfId="5531" priority="424" operator="equal">
      <formula>1</formula>
    </cfRule>
  </conditionalFormatting>
  <conditionalFormatting sqref="K51:K55">
    <cfRule type="containsText" dxfId="5530" priority="423" operator="containsText" text="3">
      <formula>NOT(ISERROR(SEARCH("3",K51)))</formula>
    </cfRule>
  </conditionalFormatting>
  <conditionalFormatting sqref="K51:K55">
    <cfRule type="containsText" dxfId="5529" priority="421" operator="containsText" text="2 match">
      <formula>NOT(ISERROR(SEARCH("2 match",K51)))</formula>
    </cfRule>
    <cfRule type="containsText" dxfId="5528" priority="422" operator="containsText" text="1 facultative">
      <formula>NOT(ISERROR(SEARCH("1 facultative",K51)))</formula>
    </cfRule>
  </conditionalFormatting>
  <conditionalFormatting sqref="K51:K55">
    <cfRule type="cellIs" dxfId="5527" priority="420" operator="equal">
      <formula>1</formula>
    </cfRule>
  </conditionalFormatting>
  <conditionalFormatting sqref="K51:K55">
    <cfRule type="cellIs" dxfId="5526" priority="419" operator="equal">
      <formula>1</formula>
    </cfRule>
  </conditionalFormatting>
  <conditionalFormatting sqref="K51:K55">
    <cfRule type="cellIs" dxfId="5525" priority="418" operator="equal">
      <formula>1</formula>
    </cfRule>
  </conditionalFormatting>
  <conditionalFormatting sqref="K51:K55">
    <cfRule type="cellIs" dxfId="5524" priority="417" operator="equal">
      <formula>1</formula>
    </cfRule>
  </conditionalFormatting>
  <conditionalFormatting sqref="K51:K55">
    <cfRule type="containsText" dxfId="5523" priority="416" operator="containsText" text="3">
      <formula>NOT(ISERROR(SEARCH("3",K51)))</formula>
    </cfRule>
  </conditionalFormatting>
  <conditionalFormatting sqref="L51:M55">
    <cfRule type="cellIs" dxfId="5522" priority="415" operator="equal">
      <formula>1</formula>
    </cfRule>
  </conditionalFormatting>
  <conditionalFormatting sqref="L51:M55">
    <cfRule type="cellIs" dxfId="5521" priority="414" operator="equal">
      <formula>1</formula>
    </cfRule>
  </conditionalFormatting>
  <conditionalFormatting sqref="L51:M55">
    <cfRule type="cellIs" dxfId="5520" priority="413" operator="equal">
      <formula>1</formula>
    </cfRule>
  </conditionalFormatting>
  <conditionalFormatting sqref="L51:M55">
    <cfRule type="cellIs" dxfId="5519" priority="412" operator="equal">
      <formula>1</formula>
    </cfRule>
  </conditionalFormatting>
  <conditionalFormatting sqref="L51:M55">
    <cfRule type="cellIs" dxfId="5518" priority="411" operator="equal">
      <formula>1</formula>
    </cfRule>
  </conditionalFormatting>
  <conditionalFormatting sqref="L51:M55">
    <cfRule type="cellIs" dxfId="5517" priority="410" operator="equal">
      <formula>1</formula>
    </cfRule>
  </conditionalFormatting>
  <conditionalFormatting sqref="L51:M55">
    <cfRule type="containsText" dxfId="5516" priority="409" operator="containsText" text="3">
      <formula>NOT(ISERROR(SEARCH("3",L51)))</formula>
    </cfRule>
  </conditionalFormatting>
  <conditionalFormatting sqref="L51:M55">
    <cfRule type="containsText" dxfId="5515" priority="407" operator="containsText" text="2 match">
      <formula>NOT(ISERROR(SEARCH("2 match",L51)))</formula>
    </cfRule>
    <cfRule type="containsText" dxfId="5514" priority="408" operator="containsText" text="1 facultative">
      <formula>NOT(ISERROR(SEARCH("1 facultative",L51)))</formula>
    </cfRule>
  </conditionalFormatting>
  <conditionalFormatting sqref="L51:M55">
    <cfRule type="cellIs" dxfId="5513" priority="406" operator="equal">
      <formula>1</formula>
    </cfRule>
  </conditionalFormatting>
  <conditionalFormatting sqref="L51:M55">
    <cfRule type="cellIs" dxfId="5512" priority="405" operator="equal">
      <formula>1</formula>
    </cfRule>
  </conditionalFormatting>
  <conditionalFormatting sqref="L51:M55">
    <cfRule type="cellIs" dxfId="5511" priority="404" operator="equal">
      <formula>1</formula>
    </cfRule>
  </conditionalFormatting>
  <conditionalFormatting sqref="L51:M55">
    <cfRule type="cellIs" dxfId="5510" priority="403" operator="equal">
      <formula>1</formula>
    </cfRule>
  </conditionalFormatting>
  <conditionalFormatting sqref="L51:M55">
    <cfRule type="cellIs" dxfId="5509" priority="402" operator="equal">
      <formula>1</formula>
    </cfRule>
  </conditionalFormatting>
  <conditionalFormatting sqref="L51:M55">
    <cfRule type="cellIs" dxfId="5508" priority="401" operator="equal">
      <formula>1</formula>
    </cfRule>
  </conditionalFormatting>
  <conditionalFormatting sqref="L51:M55">
    <cfRule type="containsText" dxfId="5507" priority="400" operator="containsText" text="3">
      <formula>NOT(ISERROR(SEARCH("3",L51)))</formula>
    </cfRule>
  </conditionalFormatting>
  <conditionalFormatting sqref="I30:J36">
    <cfRule type="cellIs" dxfId="5506" priority="387" operator="equal">
      <formula>1</formula>
    </cfRule>
  </conditionalFormatting>
  <conditionalFormatting sqref="H30:J36">
    <cfRule type="cellIs" dxfId="5505" priority="385" operator="equal">
      <formula>1</formula>
    </cfRule>
  </conditionalFormatting>
  <conditionalFormatting sqref="I30:J36">
    <cfRule type="cellIs" dxfId="5504" priority="382" operator="equal">
      <formula>1</formula>
    </cfRule>
  </conditionalFormatting>
  <conditionalFormatting sqref="I30:J36">
    <cfRule type="cellIs" dxfId="5503" priority="386" operator="equal">
      <formula>1</formula>
    </cfRule>
  </conditionalFormatting>
  <conditionalFormatting sqref="H30:J36">
    <cfRule type="cellIs" dxfId="5502" priority="384" operator="equal">
      <formula>1</formula>
    </cfRule>
  </conditionalFormatting>
  <conditionalFormatting sqref="I30:J36">
    <cfRule type="cellIs" dxfId="5501" priority="399" operator="equal">
      <formula>1</formula>
    </cfRule>
  </conditionalFormatting>
  <conditionalFormatting sqref="I30:J36">
    <cfRule type="cellIs" dxfId="5500" priority="398" operator="equal">
      <formula>1</formula>
    </cfRule>
  </conditionalFormatting>
  <conditionalFormatting sqref="H30:J36">
    <cfRule type="cellIs" dxfId="5499" priority="397" operator="equal">
      <formula>1</formula>
    </cfRule>
  </conditionalFormatting>
  <conditionalFormatting sqref="H30:J36">
    <cfRule type="cellIs" dxfId="5498" priority="396" operator="equal">
      <formula>1</formula>
    </cfRule>
  </conditionalFormatting>
  <conditionalFormatting sqref="H30:J36">
    <cfRule type="containsText" dxfId="5497" priority="395" operator="containsText" text="3">
      <formula>NOT(ISERROR(SEARCH("3",H30)))</formula>
    </cfRule>
  </conditionalFormatting>
  <conditionalFormatting sqref="H30:J36">
    <cfRule type="containsText" dxfId="5496" priority="393" operator="containsText" text="2 match">
      <formula>NOT(ISERROR(SEARCH("2 match",H30)))</formula>
    </cfRule>
    <cfRule type="containsText" dxfId="5495" priority="394" operator="containsText" text="1 facultative">
      <formula>NOT(ISERROR(SEARCH("1 facultative",H30)))</formula>
    </cfRule>
  </conditionalFormatting>
  <conditionalFormatting sqref="I30:J36">
    <cfRule type="cellIs" dxfId="5494" priority="392" operator="equal">
      <formula>1</formula>
    </cfRule>
  </conditionalFormatting>
  <conditionalFormatting sqref="I30:J36">
    <cfRule type="cellIs" dxfId="5493" priority="391" operator="equal">
      <formula>1</formula>
    </cfRule>
  </conditionalFormatting>
  <conditionalFormatting sqref="H30:J36">
    <cfRule type="cellIs" dxfId="5492" priority="390" operator="equal">
      <formula>1</formula>
    </cfRule>
  </conditionalFormatting>
  <conditionalFormatting sqref="H30:J36">
    <cfRule type="cellIs" dxfId="5491" priority="389" operator="equal">
      <formula>1</formula>
    </cfRule>
  </conditionalFormatting>
  <conditionalFormatting sqref="H30:J36">
    <cfRule type="containsText" dxfId="5490" priority="388" operator="containsText" text="3">
      <formula>NOT(ISERROR(SEARCH("3",H30)))</formula>
    </cfRule>
  </conditionalFormatting>
  <conditionalFormatting sqref="H30:J36">
    <cfRule type="containsText" dxfId="5489" priority="383" operator="containsText" text="3">
      <formula>NOT(ISERROR(SEARCH("3",H30)))</formula>
    </cfRule>
  </conditionalFormatting>
  <conditionalFormatting sqref="H30:J36">
    <cfRule type="containsText" dxfId="5488" priority="380" operator="containsText" text="Néant">
      <formula>NOT(ISERROR(SEARCH("Néant",H30)))</formula>
    </cfRule>
  </conditionalFormatting>
  <conditionalFormatting sqref="I30:J36">
    <cfRule type="cellIs" dxfId="5487" priority="375" operator="equal">
      <formula>1</formula>
    </cfRule>
  </conditionalFormatting>
  <conditionalFormatting sqref="I30:J36">
    <cfRule type="cellIs" dxfId="5486" priority="374" operator="equal">
      <formula>1</formula>
    </cfRule>
  </conditionalFormatting>
  <conditionalFormatting sqref="I30:J36">
    <cfRule type="cellIs" dxfId="5485" priority="379" operator="equal">
      <formula>1</formula>
    </cfRule>
  </conditionalFormatting>
  <conditionalFormatting sqref="I30:J36">
    <cfRule type="cellIs" dxfId="5484" priority="378" operator="equal">
      <formula>1</formula>
    </cfRule>
  </conditionalFormatting>
  <conditionalFormatting sqref="I30:J36">
    <cfRule type="cellIs" dxfId="5483" priority="377" operator="equal">
      <formula>1</formula>
    </cfRule>
  </conditionalFormatting>
  <conditionalFormatting sqref="I30:J36">
    <cfRule type="cellIs" dxfId="5482" priority="376" operator="equal">
      <formula>1</formula>
    </cfRule>
  </conditionalFormatting>
  <conditionalFormatting sqref="I45:J49">
    <cfRule type="cellIs" dxfId="5481" priority="361" operator="equal">
      <formula>1</formula>
    </cfRule>
  </conditionalFormatting>
  <conditionalFormatting sqref="H44:J49">
    <cfRule type="cellIs" dxfId="5480" priority="359" operator="equal">
      <formula>1</formula>
    </cfRule>
  </conditionalFormatting>
  <conditionalFormatting sqref="I44:J49">
    <cfRule type="cellIs" dxfId="5479" priority="356" operator="equal">
      <formula>1</formula>
    </cfRule>
  </conditionalFormatting>
  <conditionalFormatting sqref="I45:J49">
    <cfRule type="cellIs" dxfId="5478" priority="360" operator="equal">
      <formula>1</formula>
    </cfRule>
  </conditionalFormatting>
  <conditionalFormatting sqref="H44:J49">
    <cfRule type="cellIs" dxfId="5477" priority="358" operator="equal">
      <formula>1</formula>
    </cfRule>
  </conditionalFormatting>
  <conditionalFormatting sqref="I45:J49">
    <cfRule type="cellIs" dxfId="5476" priority="373" operator="equal">
      <formula>1</formula>
    </cfRule>
  </conditionalFormatting>
  <conditionalFormatting sqref="I45:J49">
    <cfRule type="cellIs" dxfId="5475" priority="372" operator="equal">
      <formula>1</formula>
    </cfRule>
  </conditionalFormatting>
  <conditionalFormatting sqref="H44:J49">
    <cfRule type="cellIs" dxfId="5474" priority="371" operator="equal">
      <formula>1</formula>
    </cfRule>
  </conditionalFormatting>
  <conditionalFormatting sqref="H44:J49">
    <cfRule type="cellIs" dxfId="5473" priority="370" operator="equal">
      <formula>1</formula>
    </cfRule>
  </conditionalFormatting>
  <conditionalFormatting sqref="H44:J49">
    <cfRule type="containsText" dxfId="5472" priority="369" operator="containsText" text="3">
      <formula>NOT(ISERROR(SEARCH("3",H44)))</formula>
    </cfRule>
  </conditionalFormatting>
  <conditionalFormatting sqref="H44:J49">
    <cfRule type="containsText" dxfId="5471" priority="367" operator="containsText" text="2 match">
      <formula>NOT(ISERROR(SEARCH("2 match",H44)))</formula>
    </cfRule>
    <cfRule type="containsText" dxfId="5470" priority="368" operator="containsText" text="1 facultative">
      <formula>NOT(ISERROR(SEARCH("1 facultative",H44)))</formula>
    </cfRule>
  </conditionalFormatting>
  <conditionalFormatting sqref="I45:J49">
    <cfRule type="cellIs" dxfId="5469" priority="366" operator="equal">
      <formula>1</formula>
    </cfRule>
  </conditionalFormatting>
  <conditionalFormatting sqref="I45:J49">
    <cfRule type="cellIs" dxfId="5468" priority="365" operator="equal">
      <formula>1</formula>
    </cfRule>
  </conditionalFormatting>
  <conditionalFormatting sqref="H44:J49">
    <cfRule type="cellIs" dxfId="5467" priority="364" operator="equal">
      <formula>1</formula>
    </cfRule>
  </conditionalFormatting>
  <conditionalFormatting sqref="H44:J49">
    <cfRule type="cellIs" dxfId="5466" priority="363" operator="equal">
      <formula>1</formula>
    </cfRule>
  </conditionalFormatting>
  <conditionalFormatting sqref="H44:J49">
    <cfRule type="containsText" dxfId="5465" priority="362" operator="containsText" text="3">
      <formula>NOT(ISERROR(SEARCH("3",H44)))</formula>
    </cfRule>
  </conditionalFormatting>
  <conditionalFormatting sqref="H44:J49">
    <cfRule type="containsText" dxfId="5464" priority="357" operator="containsText" text="3">
      <formula>NOT(ISERROR(SEARCH("3",H44)))</formula>
    </cfRule>
  </conditionalFormatting>
  <conditionalFormatting sqref="H44:J49">
    <cfRule type="containsText" dxfId="5463" priority="354" operator="containsText" text="Néant">
      <formula>NOT(ISERROR(SEARCH("Néant",H44)))</formula>
    </cfRule>
  </conditionalFormatting>
  <conditionalFormatting sqref="I44:J49">
    <cfRule type="cellIs" dxfId="5462" priority="349" operator="equal">
      <formula>1</formula>
    </cfRule>
  </conditionalFormatting>
  <conditionalFormatting sqref="I44:J49">
    <cfRule type="cellIs" dxfId="5461" priority="348" operator="equal">
      <formula>1</formula>
    </cfRule>
  </conditionalFormatting>
  <conditionalFormatting sqref="I44:J49">
    <cfRule type="cellIs" dxfId="5460" priority="353" operator="equal">
      <formula>1</formula>
    </cfRule>
  </conditionalFormatting>
  <conditionalFormatting sqref="I44:J49">
    <cfRule type="cellIs" dxfId="5459" priority="352" operator="equal">
      <formula>1</formula>
    </cfRule>
  </conditionalFormatting>
  <conditionalFormatting sqref="I44:J49">
    <cfRule type="cellIs" dxfId="5458" priority="351" operator="equal">
      <formula>1</formula>
    </cfRule>
  </conditionalFormatting>
  <conditionalFormatting sqref="I44:J49">
    <cfRule type="cellIs" dxfId="5457" priority="350" operator="equal">
      <formula>1</formula>
    </cfRule>
  </conditionalFormatting>
  <conditionalFormatting sqref="K32:M36 K29:M29 L30:M31">
    <cfRule type="containsText" dxfId="5456" priority="347" operator="containsText" text="Néant">
      <formula>NOT(ISERROR(SEARCH("Néant",K29)))</formula>
    </cfRule>
  </conditionalFormatting>
  <conditionalFormatting sqref="L30:M35">
    <cfRule type="cellIs" dxfId="5455" priority="346" operator="equal">
      <formula>1</formula>
    </cfRule>
  </conditionalFormatting>
  <conditionalFormatting sqref="L30:M35">
    <cfRule type="cellIs" dxfId="5454" priority="345" operator="equal">
      <formula>1</formula>
    </cfRule>
  </conditionalFormatting>
  <conditionalFormatting sqref="L30:M36">
    <cfRule type="cellIs" dxfId="5453" priority="344" operator="equal">
      <formula>1</formula>
    </cfRule>
  </conditionalFormatting>
  <conditionalFormatting sqref="L30:M36">
    <cfRule type="cellIs" dxfId="5452" priority="343" operator="equal">
      <formula>1</formula>
    </cfRule>
  </conditionalFormatting>
  <conditionalFormatting sqref="L30:M36">
    <cfRule type="cellIs" dxfId="5451" priority="342" operator="equal">
      <formula>1</formula>
    </cfRule>
  </conditionalFormatting>
  <conditionalFormatting sqref="L30:M36">
    <cfRule type="cellIs" dxfId="5450" priority="341" operator="equal">
      <formula>1</formula>
    </cfRule>
  </conditionalFormatting>
  <conditionalFormatting sqref="L30:M36">
    <cfRule type="containsText" dxfId="5449" priority="340" operator="containsText" text="3">
      <formula>NOT(ISERROR(SEARCH("3",L30)))</formula>
    </cfRule>
  </conditionalFormatting>
  <conditionalFormatting sqref="L30:M36">
    <cfRule type="containsText" dxfId="5448" priority="338" operator="containsText" text="2 match">
      <formula>NOT(ISERROR(SEARCH("2 match",L30)))</formula>
    </cfRule>
    <cfRule type="containsText" dxfId="5447" priority="339" operator="containsText" text="1 facultative">
      <formula>NOT(ISERROR(SEARCH("1 facultative",L30)))</formula>
    </cfRule>
  </conditionalFormatting>
  <conditionalFormatting sqref="L30:M35">
    <cfRule type="cellIs" dxfId="5446" priority="337" operator="equal">
      <formula>1</formula>
    </cfRule>
  </conditionalFormatting>
  <conditionalFormatting sqref="L30:M36">
    <cfRule type="cellIs" dxfId="5445" priority="334" operator="equal">
      <formula>1</formula>
    </cfRule>
  </conditionalFormatting>
  <conditionalFormatting sqref="L30:M36">
    <cfRule type="containsText" dxfId="5444" priority="331" operator="containsText" text="3">
      <formula>NOT(ISERROR(SEARCH("3",L30)))</formula>
    </cfRule>
  </conditionalFormatting>
  <conditionalFormatting sqref="L30:M35">
    <cfRule type="cellIs" dxfId="5443" priority="329" operator="equal">
      <formula>1</formula>
    </cfRule>
  </conditionalFormatting>
  <conditionalFormatting sqref="L30:M36">
    <cfRule type="cellIs" dxfId="5442" priority="328" operator="equal">
      <formula>1</formula>
    </cfRule>
  </conditionalFormatting>
  <conditionalFormatting sqref="L30:M36">
    <cfRule type="cellIs" dxfId="5441" priority="327" operator="equal">
      <formula>1</formula>
    </cfRule>
  </conditionalFormatting>
  <conditionalFormatting sqref="L30:M36">
    <cfRule type="cellIs" dxfId="5440" priority="326" operator="equal">
      <formula>1</formula>
    </cfRule>
  </conditionalFormatting>
  <conditionalFormatting sqref="L30:M36">
    <cfRule type="cellIs" dxfId="5439" priority="325" operator="equal">
      <formula>1</formula>
    </cfRule>
  </conditionalFormatting>
  <conditionalFormatting sqref="L30:M36">
    <cfRule type="containsText" dxfId="5438" priority="324" operator="containsText" text="3">
      <formula>NOT(ISERROR(SEARCH("3",L30)))</formula>
    </cfRule>
  </conditionalFormatting>
  <conditionalFormatting sqref="L30:M36">
    <cfRule type="containsText" dxfId="5437" priority="322" operator="containsText" text="2 match">
      <formula>NOT(ISERROR(SEARCH("2 match",L30)))</formula>
    </cfRule>
    <cfRule type="containsText" dxfId="5436" priority="323" operator="containsText" text="1 facultative">
      <formula>NOT(ISERROR(SEARCH("1 facultative",L30)))</formula>
    </cfRule>
  </conditionalFormatting>
  <conditionalFormatting sqref="L30:M35">
    <cfRule type="cellIs" dxfId="5435" priority="321" operator="equal">
      <formula>1</formula>
    </cfRule>
  </conditionalFormatting>
  <conditionalFormatting sqref="L30:M35">
    <cfRule type="cellIs" dxfId="5434" priority="320" operator="equal">
      <formula>1</formula>
    </cfRule>
  </conditionalFormatting>
  <conditionalFormatting sqref="L30:M36">
    <cfRule type="cellIs" dxfId="5433" priority="319" operator="equal">
      <formula>1</formula>
    </cfRule>
  </conditionalFormatting>
  <conditionalFormatting sqref="L30:M36">
    <cfRule type="cellIs" dxfId="5432" priority="318" operator="equal">
      <formula>1</formula>
    </cfRule>
  </conditionalFormatting>
  <conditionalFormatting sqref="L30:M36">
    <cfRule type="cellIs" dxfId="5431" priority="317" operator="equal">
      <formula>1</formula>
    </cfRule>
  </conditionalFormatting>
  <conditionalFormatting sqref="L30:M36">
    <cfRule type="cellIs" dxfId="5430" priority="316" operator="equal">
      <formula>1</formula>
    </cfRule>
  </conditionalFormatting>
  <conditionalFormatting sqref="L30:M36">
    <cfRule type="containsText" dxfId="5429" priority="315" operator="containsText" text="3">
      <formula>NOT(ISERROR(SEARCH("3",L30)))</formula>
    </cfRule>
  </conditionalFormatting>
  <conditionalFormatting sqref="K30">
    <cfRule type="cellIs" dxfId="5428" priority="312" operator="equal">
      <formula>1</formula>
    </cfRule>
  </conditionalFormatting>
  <conditionalFormatting sqref="N30:P30">
    <cfRule type="cellIs" dxfId="5427" priority="313" operator="equal">
      <formula>1</formula>
    </cfRule>
  </conditionalFormatting>
  <conditionalFormatting sqref="K30">
    <cfRule type="containsText" dxfId="5426" priority="305" operator="containsText" text="Néant">
      <formula>NOT(ISERROR(SEARCH("Néant",K30)))</formula>
    </cfRule>
  </conditionalFormatting>
  <conditionalFormatting sqref="G30">
    <cfRule type="cellIs" dxfId="5425" priority="314" operator="lessThan">
      <formula>1</formula>
    </cfRule>
  </conditionalFormatting>
  <conditionalFormatting sqref="N30:P30">
    <cfRule type="cellIs" dxfId="5424" priority="311" operator="equal">
      <formula>1</formula>
    </cfRule>
  </conditionalFormatting>
  <conditionalFormatting sqref="K30">
    <cfRule type="cellIs" dxfId="5423" priority="310" operator="equal">
      <formula>1</formula>
    </cfRule>
  </conditionalFormatting>
  <conditionalFormatting sqref="K30 N30:P30">
    <cfRule type="containsText" dxfId="5422" priority="309" operator="containsText" text="3">
      <formula>NOT(ISERROR(SEARCH("3",K30)))</formula>
    </cfRule>
  </conditionalFormatting>
  <conditionalFormatting sqref="K30 N30:P30">
    <cfRule type="containsText" dxfId="5421" priority="307" operator="containsText" text="2 match">
      <formula>NOT(ISERROR(SEARCH("2 match",K30)))</formula>
    </cfRule>
    <cfRule type="containsText" dxfId="5420" priority="308" operator="containsText" text="1 facultative">
      <formula>NOT(ISERROR(SEARCH("1 facultative",K30)))</formula>
    </cfRule>
  </conditionalFormatting>
  <conditionalFormatting sqref="K30 N30:P30">
    <cfRule type="containsText" dxfId="5419" priority="306" operator="containsText" text="Néant">
      <formula>NOT(ISERROR(SEARCH("Néant",K30)))</formula>
    </cfRule>
  </conditionalFormatting>
  <conditionalFormatting sqref="K30">
    <cfRule type="containsText" dxfId="5418" priority="304" operator="containsText" text="Néant">
      <formula>NOT(ISERROR(SEARCH("Néant",K30)))</formula>
    </cfRule>
  </conditionalFormatting>
  <conditionalFormatting sqref="N31:P31">
    <cfRule type="cellIs" dxfId="5417" priority="303" operator="equal">
      <formula>1</formula>
    </cfRule>
  </conditionalFormatting>
  <conditionalFormatting sqref="N31:P31">
    <cfRule type="cellIs" dxfId="5416" priority="302" operator="equal">
      <formula>1</formula>
    </cfRule>
  </conditionalFormatting>
  <conditionalFormatting sqref="K31">
    <cfRule type="cellIs" dxfId="5415" priority="283" operator="equal">
      <formula>1</formula>
    </cfRule>
  </conditionalFormatting>
  <conditionalFormatting sqref="K31">
    <cfRule type="cellIs" dxfId="5414" priority="285" operator="equal">
      <formula>1</formula>
    </cfRule>
  </conditionalFormatting>
  <conditionalFormatting sqref="K31">
    <cfRule type="cellIs" dxfId="5413" priority="284" operator="equal">
      <formula>1</formula>
    </cfRule>
  </conditionalFormatting>
  <conditionalFormatting sqref="K31">
    <cfRule type="cellIs" dxfId="5412" priority="282" operator="equal">
      <formula>1</formula>
    </cfRule>
  </conditionalFormatting>
  <conditionalFormatting sqref="K31">
    <cfRule type="containsText" dxfId="5411" priority="281" operator="containsText" text="3">
      <formula>NOT(ISERROR(SEARCH("3",K31)))</formula>
    </cfRule>
  </conditionalFormatting>
  <conditionalFormatting sqref="N31:P31">
    <cfRule type="containsText" dxfId="5410" priority="301" operator="containsText" text="3">
      <formula>NOT(ISERROR(SEARCH("3",N31)))</formula>
    </cfRule>
  </conditionalFormatting>
  <conditionalFormatting sqref="N31:P31">
    <cfRule type="cellIs" dxfId="5409" priority="298" operator="equal">
      <formula>1</formula>
    </cfRule>
  </conditionalFormatting>
  <conditionalFormatting sqref="N31:P31">
    <cfRule type="cellIs" dxfId="5408" priority="297" operator="equal">
      <formula>1</formula>
    </cfRule>
  </conditionalFormatting>
  <conditionalFormatting sqref="N31:P31">
    <cfRule type="containsText" dxfId="5407" priority="296" operator="containsText" text="3">
      <formula>NOT(ISERROR(SEARCH("3",N31)))</formula>
    </cfRule>
  </conditionalFormatting>
  <conditionalFormatting sqref="N31:P31">
    <cfRule type="cellIs" dxfId="5406" priority="293" operator="equal">
      <formula>1</formula>
    </cfRule>
  </conditionalFormatting>
  <conditionalFormatting sqref="N31:P31">
    <cfRule type="cellIs" dxfId="5405" priority="292" operator="equal">
      <formula>1</formula>
    </cfRule>
  </conditionalFormatting>
  <conditionalFormatting sqref="K31">
    <cfRule type="cellIs" dxfId="5404" priority="290" operator="equal">
      <formula>1</formula>
    </cfRule>
  </conditionalFormatting>
  <conditionalFormatting sqref="D31:E31 N31:P31 T31 G31 V31">
    <cfRule type="containsText" dxfId="5403" priority="299" operator="containsText" text="2 match">
      <formula>NOT(ISERROR(SEARCH("2 match",D31)))</formula>
    </cfRule>
    <cfRule type="containsText" dxfId="5402" priority="300" operator="containsText" text="1 facultative">
      <formula>NOT(ISERROR(SEARCH("1 facultative",D31)))</formula>
    </cfRule>
  </conditionalFormatting>
  <conditionalFormatting sqref="N31:P31">
    <cfRule type="cellIs" dxfId="5401" priority="295" operator="equal">
      <formula>1</formula>
    </cfRule>
  </conditionalFormatting>
  <conditionalFormatting sqref="N31:P31">
    <cfRule type="cellIs" dxfId="5400" priority="294" operator="equal">
      <formula>1</formula>
    </cfRule>
  </conditionalFormatting>
  <conditionalFormatting sqref="N31:P31">
    <cfRule type="containsText" dxfId="5399" priority="291" operator="containsText" text="3">
      <formula>NOT(ISERROR(SEARCH("3",N31)))</formula>
    </cfRule>
  </conditionalFormatting>
  <conditionalFormatting sqref="K31">
    <cfRule type="containsText" dxfId="5398" priority="286" operator="containsText" text="2 match">
      <formula>NOT(ISERROR(SEARCH("2 match",K31)))</formula>
    </cfRule>
    <cfRule type="containsText" dxfId="5397" priority="287" operator="containsText" text="1 facultative">
      <formula>NOT(ISERROR(SEARCH("1 facultative",K31)))</formula>
    </cfRule>
  </conditionalFormatting>
  <conditionalFormatting sqref="K31">
    <cfRule type="cellIs" dxfId="5396" priority="289" operator="equal">
      <formula>1</formula>
    </cfRule>
  </conditionalFormatting>
  <conditionalFormatting sqref="K31">
    <cfRule type="containsText" dxfId="5395" priority="288" operator="containsText" text="3">
      <formula>NOT(ISERROR(SEARCH("3",K31)))</formula>
    </cfRule>
  </conditionalFormatting>
  <conditionalFormatting sqref="N24:P27">
    <cfRule type="cellIs" dxfId="5394" priority="145" operator="equal">
      <formula>1</formula>
    </cfRule>
  </conditionalFormatting>
  <conditionalFormatting sqref="N24:P27">
    <cfRule type="cellIs" dxfId="5393" priority="148" operator="equal">
      <formula>1</formula>
    </cfRule>
  </conditionalFormatting>
  <conditionalFormatting sqref="N24:P27">
    <cfRule type="cellIs" dxfId="5392" priority="147" operator="equal">
      <formula>1</formula>
    </cfRule>
  </conditionalFormatting>
  <conditionalFormatting sqref="G9:G16 E28 G28">
    <cfRule type="cellIs" dxfId="5391" priority="280" operator="lessThan">
      <formula>1</formula>
    </cfRule>
  </conditionalFormatting>
  <conditionalFormatting sqref="N9:P9">
    <cfRule type="cellIs" dxfId="5390" priority="279" operator="equal">
      <formula>1</formula>
    </cfRule>
  </conditionalFormatting>
  <conditionalFormatting sqref="N9:P17 N28:P28">
    <cfRule type="cellIs" dxfId="5389" priority="274" operator="equal">
      <formula>1</formula>
    </cfRule>
  </conditionalFormatting>
  <conditionalFormatting sqref="K28">
    <cfRule type="cellIs" dxfId="5388" priority="278" operator="equal">
      <formula>1</formula>
    </cfRule>
  </conditionalFormatting>
  <conditionalFormatting sqref="N28:P28">
    <cfRule type="cellIs" dxfId="5387" priority="277" operator="equal">
      <formula>1</formula>
    </cfRule>
  </conditionalFormatting>
  <conditionalFormatting sqref="K28 N28:P28">
    <cfRule type="cellIs" dxfId="5386" priority="276" operator="equal">
      <formula>1</formula>
    </cfRule>
  </conditionalFormatting>
  <conditionalFormatting sqref="K9:K17 K28">
    <cfRule type="cellIs" dxfId="5385" priority="275" operator="equal">
      <formula>1</formula>
    </cfRule>
  </conditionalFormatting>
  <conditionalFormatting sqref="N10:P17 K9:K17 K28 N28:P28">
    <cfRule type="cellIs" dxfId="5384" priority="273" operator="equal">
      <formula>1</formula>
    </cfRule>
  </conditionalFormatting>
  <conditionalFormatting sqref="K9:K17 N28:P28 K28 N9:P17">
    <cfRule type="containsText" dxfId="5383" priority="268" operator="containsText" text="3">
      <formula>NOT(ISERROR(SEARCH("3",K9)))</formula>
    </cfRule>
  </conditionalFormatting>
  <conditionalFormatting sqref="K9:K17 N28:P28 K28 N9:P17">
    <cfRule type="containsText" dxfId="5382" priority="266" operator="containsText" text="2 match">
      <formula>NOT(ISERROR(SEARCH("2 match",K9)))</formula>
    </cfRule>
    <cfRule type="containsText" dxfId="5381" priority="267" operator="containsText" text="1 facultative">
      <formula>NOT(ISERROR(SEARCH("1 facultative",K9)))</formula>
    </cfRule>
  </conditionalFormatting>
  <conditionalFormatting sqref="I9:J17">
    <cfRule type="cellIs" dxfId="5380" priority="250" operator="equal">
      <formula>1</formula>
    </cfRule>
  </conditionalFormatting>
  <conditionalFormatting sqref="I9:J17">
    <cfRule type="cellIs" dxfId="5379" priority="249" operator="equal">
      <formula>1</formula>
    </cfRule>
  </conditionalFormatting>
  <conditionalFormatting sqref="I9:J17">
    <cfRule type="cellIs" dxfId="5378" priority="245" operator="equal">
      <formula>1</formula>
    </cfRule>
  </conditionalFormatting>
  <conditionalFormatting sqref="I9:J17">
    <cfRule type="cellIs" dxfId="5377" priority="244" operator="equal">
      <formula>1</formula>
    </cfRule>
  </conditionalFormatting>
  <conditionalFormatting sqref="N24:P27">
    <cfRule type="cellIs" dxfId="5376" priority="144" operator="equal">
      <formula>1</formula>
    </cfRule>
  </conditionalFormatting>
  <conditionalFormatting sqref="Q9:Q28">
    <cfRule type="cellIs" dxfId="5375" priority="211" operator="equal">
      <formula>1</formula>
    </cfRule>
  </conditionalFormatting>
  <conditionalFormatting sqref="N17:P17">
    <cfRule type="cellIs" dxfId="5374" priority="270" operator="equal">
      <formula>1</formula>
    </cfRule>
  </conditionalFormatting>
  <conditionalFormatting sqref="N17:P17">
    <cfRule type="cellIs" dxfId="5373" priority="269" operator="equal">
      <formula>1</formula>
    </cfRule>
  </conditionalFormatting>
  <conditionalFormatting sqref="K17">
    <cfRule type="cellIs" dxfId="5372" priority="272" operator="equal">
      <formula>1</formula>
    </cfRule>
  </conditionalFormatting>
  <conditionalFormatting sqref="K17">
    <cfRule type="cellIs" dxfId="5371" priority="271" operator="equal">
      <formula>1</formula>
    </cfRule>
  </conditionalFormatting>
  <conditionalFormatting sqref="K9:K17 N9:P17 N28:P28 K28">
    <cfRule type="containsText" dxfId="5370" priority="265" operator="containsText" text="Néant">
      <formula>NOT(ISERROR(SEARCH("Néant",K9)))</formula>
    </cfRule>
  </conditionalFormatting>
  <conditionalFormatting sqref="K9:K17 K28">
    <cfRule type="containsText" dxfId="5369" priority="264" operator="containsText" text="Néant">
      <formula>NOT(ISERROR(SEARCH("Néant",K9)))</formula>
    </cfRule>
  </conditionalFormatting>
  <conditionalFormatting sqref="L9:M28">
    <cfRule type="cellIs" dxfId="5368" priority="190" operator="equal">
      <formula>1</formula>
    </cfRule>
  </conditionalFormatting>
  <conditionalFormatting sqref="L9:M28">
    <cfRule type="cellIs" dxfId="5367" priority="189" operator="equal">
      <formula>1</formula>
    </cfRule>
  </conditionalFormatting>
  <conditionalFormatting sqref="L9:M28">
    <cfRule type="cellIs" dxfId="5366" priority="188" operator="equal">
      <formula>1</formula>
    </cfRule>
  </conditionalFormatting>
  <conditionalFormatting sqref="L9:M28">
    <cfRule type="cellIs" dxfId="5365" priority="187" operator="equal">
      <formula>1</formula>
    </cfRule>
  </conditionalFormatting>
  <conditionalFormatting sqref="L9:M28">
    <cfRule type="cellIs" dxfId="5364" priority="181" operator="equal">
      <formula>1</formula>
    </cfRule>
  </conditionalFormatting>
  <conditionalFormatting sqref="L9:M28">
    <cfRule type="cellIs" dxfId="5363" priority="180" operator="equal">
      <formula>1</formula>
    </cfRule>
  </conditionalFormatting>
  <conditionalFormatting sqref="L9:M28">
    <cfRule type="cellIs" dxfId="5362" priority="263" operator="equal">
      <formula>1</formula>
    </cfRule>
  </conditionalFormatting>
  <conditionalFormatting sqref="L9:M28">
    <cfRule type="cellIs" dxfId="5361" priority="262" operator="equal">
      <formula>1</formula>
    </cfRule>
  </conditionalFormatting>
  <conditionalFormatting sqref="L9:M28">
    <cfRule type="cellIs" dxfId="5360" priority="261" operator="equal">
      <formula>1</formula>
    </cfRule>
  </conditionalFormatting>
  <conditionalFormatting sqref="L9:M28">
    <cfRule type="cellIs" dxfId="5359" priority="260" operator="equal">
      <formula>1</formula>
    </cfRule>
  </conditionalFormatting>
  <conditionalFormatting sqref="L9:M28">
    <cfRule type="containsText" dxfId="5358" priority="259" operator="containsText" text="3">
      <formula>NOT(ISERROR(SEARCH("3",L9)))</formula>
    </cfRule>
  </conditionalFormatting>
  <conditionalFormatting sqref="L9:M28">
    <cfRule type="containsText" dxfId="5357" priority="257" operator="containsText" text="2 match">
      <formula>NOT(ISERROR(SEARCH("2 match",L9)))</formula>
    </cfRule>
    <cfRule type="containsText" dxfId="5356" priority="258" operator="containsText" text="1 facultative">
      <formula>NOT(ISERROR(SEARCH("1 facultative",L9)))</formula>
    </cfRule>
  </conditionalFormatting>
  <conditionalFormatting sqref="L9:M28">
    <cfRule type="cellIs" dxfId="5355" priority="256" operator="equal">
      <formula>1</formula>
    </cfRule>
  </conditionalFormatting>
  <conditionalFormatting sqref="L9:M28">
    <cfRule type="cellIs" dxfId="5354" priority="255" operator="equal">
      <formula>1</formula>
    </cfRule>
  </conditionalFormatting>
  <conditionalFormatting sqref="L9:M28">
    <cfRule type="cellIs" dxfId="5353" priority="254" operator="equal">
      <formula>1</formula>
    </cfRule>
  </conditionalFormatting>
  <conditionalFormatting sqref="L9:M28">
    <cfRule type="cellIs" dxfId="5352" priority="253" operator="equal">
      <formula>1</formula>
    </cfRule>
  </conditionalFormatting>
  <conditionalFormatting sqref="L9:M28">
    <cfRule type="containsText" dxfId="5351" priority="252" operator="containsText" text="3">
      <formula>NOT(ISERROR(SEARCH("3",L9)))</formula>
    </cfRule>
  </conditionalFormatting>
  <conditionalFormatting sqref="N24:P27">
    <cfRule type="containsText" dxfId="5350" priority="146" operator="containsText" text="3">
      <formula>NOT(ISERROR(SEARCH("3",N24)))</formula>
    </cfRule>
  </conditionalFormatting>
  <conditionalFormatting sqref="K24:K27">
    <cfRule type="cellIs" dxfId="5349" priority="140" operator="equal">
      <formula>1</formula>
    </cfRule>
  </conditionalFormatting>
  <conditionalFormatting sqref="K24:K27">
    <cfRule type="cellIs" dxfId="5348" priority="139" operator="equal">
      <formula>1</formula>
    </cfRule>
  </conditionalFormatting>
  <conditionalFormatting sqref="S27">
    <cfRule type="cellIs" dxfId="5347" priority="130" operator="equal">
      <formula>1</formula>
    </cfRule>
  </conditionalFormatting>
  <conditionalFormatting sqref="S27">
    <cfRule type="cellIs" dxfId="5346" priority="129" operator="equal">
      <formula>1</formula>
    </cfRule>
  </conditionalFormatting>
  <conditionalFormatting sqref="S27">
    <cfRule type="cellIs" dxfId="5345" priority="128" operator="equal">
      <formula>1</formula>
    </cfRule>
  </conditionalFormatting>
  <conditionalFormatting sqref="L9:M28">
    <cfRule type="cellIs" dxfId="5344" priority="156" operator="equal">
      <formula>1</formula>
    </cfRule>
  </conditionalFormatting>
  <conditionalFormatting sqref="L9:M28">
    <cfRule type="cellIs" dxfId="5343" priority="155" operator="equal">
      <formula>1</formula>
    </cfRule>
  </conditionalFormatting>
  <conditionalFormatting sqref="K9:M13 K28 K14:K17 L14:M28">
    <cfRule type="containsText" dxfId="5342" priority="251" operator="containsText" text="Néant">
      <formula>NOT(ISERROR(SEARCH("Néant",K9)))</formula>
    </cfRule>
  </conditionalFormatting>
  <conditionalFormatting sqref="I9:J17">
    <cfRule type="cellIs" dxfId="5341" priority="242" operator="equal">
      <formula>1</formula>
    </cfRule>
  </conditionalFormatting>
  <conditionalFormatting sqref="I9:J17">
    <cfRule type="cellIs" dxfId="5340" priority="239" operator="equal">
      <formula>1</formula>
    </cfRule>
  </conditionalFormatting>
  <conditionalFormatting sqref="I9:J17">
    <cfRule type="cellIs" dxfId="5339" priority="241" operator="equal">
      <formula>1</formula>
    </cfRule>
  </conditionalFormatting>
  <conditionalFormatting sqref="I9:J17">
    <cfRule type="containsText" dxfId="5338" priority="248" operator="containsText" text="3">
      <formula>NOT(ISERROR(SEARCH("3",I9)))</formula>
    </cfRule>
  </conditionalFormatting>
  <conditionalFormatting sqref="I9:J17">
    <cfRule type="containsText" dxfId="5337" priority="246" operator="containsText" text="2 match">
      <formula>NOT(ISERROR(SEARCH("2 match",I9)))</formula>
    </cfRule>
    <cfRule type="containsText" dxfId="5336" priority="247" operator="containsText" text="1 facultative">
      <formula>NOT(ISERROR(SEARCH("1 facultative",I9)))</formula>
    </cfRule>
  </conditionalFormatting>
  <conditionalFormatting sqref="I9:J17">
    <cfRule type="containsText" dxfId="5335" priority="243" operator="containsText" text="3">
      <formula>NOT(ISERROR(SEARCH("3",I9)))</formula>
    </cfRule>
  </conditionalFormatting>
  <conditionalFormatting sqref="I9:J17">
    <cfRule type="containsText" dxfId="5334" priority="240" operator="containsText" text="3">
      <formula>NOT(ISERROR(SEARCH("3",I9)))</formula>
    </cfRule>
  </conditionalFormatting>
  <conditionalFormatting sqref="I9:J17">
    <cfRule type="containsText" dxfId="5333" priority="237" operator="containsText" text="Néant">
      <formula>NOT(ISERROR(SEARCH("Néant",I9)))</formula>
    </cfRule>
  </conditionalFormatting>
  <conditionalFormatting sqref="I9:J17">
    <cfRule type="cellIs" dxfId="5332" priority="232" operator="equal">
      <formula>1</formula>
    </cfRule>
  </conditionalFormatting>
  <conditionalFormatting sqref="I9:J17">
    <cfRule type="cellIs" dxfId="5331" priority="231" operator="equal">
      <formula>1</formula>
    </cfRule>
  </conditionalFormatting>
  <conditionalFormatting sqref="I9:J17">
    <cfRule type="cellIs" dxfId="5330" priority="236" operator="equal">
      <formula>1</formula>
    </cfRule>
  </conditionalFormatting>
  <conditionalFormatting sqref="I9:J17">
    <cfRule type="cellIs" dxfId="5329" priority="235" operator="equal">
      <formula>1</formula>
    </cfRule>
  </conditionalFormatting>
  <conditionalFormatting sqref="I9:J17">
    <cfRule type="cellIs" dxfId="5328" priority="234" operator="equal">
      <formula>1</formula>
    </cfRule>
  </conditionalFormatting>
  <conditionalFormatting sqref="I9:J17">
    <cfRule type="cellIs" dxfId="5327" priority="233" operator="equal">
      <formula>1</formula>
    </cfRule>
  </conditionalFormatting>
  <conditionalFormatting sqref="H9:H28">
    <cfRule type="cellIs" dxfId="5326" priority="222" operator="equal">
      <formula>1</formula>
    </cfRule>
  </conditionalFormatting>
  <conditionalFormatting sqref="H9:H28">
    <cfRule type="cellIs" dxfId="5325" priority="221" operator="equal">
      <formula>1</formula>
    </cfRule>
  </conditionalFormatting>
  <conditionalFormatting sqref="H9:H28">
    <cfRule type="cellIs" dxfId="5324" priority="230" operator="equal">
      <formula>1</formula>
    </cfRule>
  </conditionalFormatting>
  <conditionalFormatting sqref="H9:H28">
    <cfRule type="cellIs" dxfId="5323" priority="229" operator="equal">
      <formula>1</formula>
    </cfRule>
  </conditionalFormatting>
  <conditionalFormatting sqref="H9:H28">
    <cfRule type="containsText" dxfId="5322" priority="228" operator="containsText" text="3">
      <formula>NOT(ISERROR(SEARCH("3",H9)))</formula>
    </cfRule>
  </conditionalFormatting>
  <conditionalFormatting sqref="H9:H28">
    <cfRule type="containsText" dxfId="5321" priority="226" operator="containsText" text="2 match">
      <formula>NOT(ISERROR(SEARCH("2 match",H9)))</formula>
    </cfRule>
    <cfRule type="containsText" dxfId="5320" priority="227" operator="containsText" text="1 facultative">
      <formula>NOT(ISERROR(SEARCH("1 facultative",H9)))</formula>
    </cfRule>
  </conditionalFormatting>
  <conditionalFormatting sqref="H9:H28">
    <cfRule type="cellIs" dxfId="5319" priority="225" operator="equal">
      <formula>1</formula>
    </cfRule>
  </conditionalFormatting>
  <conditionalFormatting sqref="H9:H28">
    <cfRule type="cellIs" dxfId="5318" priority="224" operator="equal">
      <formula>1</formula>
    </cfRule>
  </conditionalFormatting>
  <conditionalFormatting sqref="H9:H28">
    <cfRule type="containsText" dxfId="5317" priority="223" operator="containsText" text="3">
      <formula>NOT(ISERROR(SEARCH("3",H9)))</formula>
    </cfRule>
  </conditionalFormatting>
  <conditionalFormatting sqref="H9:H28">
    <cfRule type="containsText" dxfId="5316" priority="220" operator="containsText" text="3">
      <formula>NOT(ISERROR(SEARCH("3",H9)))</formula>
    </cfRule>
  </conditionalFormatting>
  <conditionalFormatting sqref="H9:H28">
    <cfRule type="containsText" dxfId="5315" priority="219" operator="containsText" text="Néant">
      <formula>NOT(ISERROR(SEARCH("Néant",H9)))</formula>
    </cfRule>
  </conditionalFormatting>
  <conditionalFormatting sqref="S28 R18:R28 R9:S17">
    <cfRule type="cellIs" dxfId="5314" priority="218" operator="equal">
      <formula>1</formula>
    </cfRule>
  </conditionalFormatting>
  <conditionalFormatting sqref="S28 R18:R28 R9:S17">
    <cfRule type="cellIs" dxfId="5313" priority="217" operator="equal">
      <formula>1</formula>
    </cfRule>
  </conditionalFormatting>
  <conditionalFormatting sqref="S28 R18:R28 R9:S17">
    <cfRule type="cellIs" dxfId="5312" priority="216" operator="equal">
      <formula>1</formula>
    </cfRule>
  </conditionalFormatting>
  <conditionalFormatting sqref="S28 R18:R28 R9:S17">
    <cfRule type="containsText" dxfId="5311" priority="215" operator="containsText" text="3">
      <formula>NOT(ISERROR(SEARCH("3",R9)))</formula>
    </cfRule>
  </conditionalFormatting>
  <conditionalFormatting sqref="S28 R18:R28 R9:S17">
    <cfRule type="containsText" dxfId="5310" priority="213" operator="containsText" text="2 match">
      <formula>NOT(ISERROR(SEARCH("2 match",R9)))</formula>
    </cfRule>
    <cfRule type="containsText" dxfId="5309" priority="214" operator="containsText" text="1 facultative">
      <formula>NOT(ISERROR(SEARCH("1 facultative",R9)))</formula>
    </cfRule>
  </conditionalFormatting>
  <conditionalFormatting sqref="Q9:Q28">
    <cfRule type="cellIs" dxfId="5308" priority="212" operator="equal">
      <formula>1</formula>
    </cfRule>
  </conditionalFormatting>
  <conditionalFormatting sqref="Q9:Q28">
    <cfRule type="cellIs" dxfId="5307" priority="209" operator="equal">
      <formula>1</formula>
    </cfRule>
  </conditionalFormatting>
  <conditionalFormatting sqref="Q9:Q28">
    <cfRule type="cellIs" dxfId="5306" priority="210" operator="equal">
      <formula>1</formula>
    </cfRule>
  </conditionalFormatting>
  <conditionalFormatting sqref="Q9:Q28">
    <cfRule type="cellIs" dxfId="5305" priority="208" operator="equal">
      <formula>1</formula>
    </cfRule>
  </conditionalFormatting>
  <conditionalFormatting sqref="Q9:Q28">
    <cfRule type="containsText" dxfId="5304" priority="207" operator="containsText" text="3">
      <formula>NOT(ISERROR(SEARCH("3",Q9)))</formula>
    </cfRule>
  </conditionalFormatting>
  <conditionalFormatting sqref="Q9:Q28">
    <cfRule type="containsText" dxfId="5303" priority="205" operator="containsText" text="2 match">
      <formula>NOT(ISERROR(SEARCH("2 match",Q9)))</formula>
    </cfRule>
    <cfRule type="containsText" dxfId="5302" priority="206" operator="containsText" text="1 facultative">
      <formula>NOT(ISERROR(SEARCH("1 facultative",Q9)))</formula>
    </cfRule>
  </conditionalFormatting>
  <conditionalFormatting sqref="X24:X28 X9:X17">
    <cfRule type="cellIs" dxfId="5301" priority="202" operator="between">
      <formula>1</formula>
      <formula>10000000000</formula>
    </cfRule>
    <cfRule type="containsBlanks" dxfId="5300" priority="203">
      <formula>LEN(TRIM(X9))=0</formula>
    </cfRule>
    <cfRule type="cellIs" dxfId="5299" priority="204" operator="between">
      <formula>0</formula>
      <formula>0</formula>
    </cfRule>
  </conditionalFormatting>
  <conditionalFormatting sqref="L10:M28">
    <cfRule type="cellIs" dxfId="5298" priority="201" operator="equal">
      <formula>1</formula>
    </cfRule>
  </conditionalFormatting>
  <conditionalFormatting sqref="L10:M28">
    <cfRule type="cellIs" dxfId="5297" priority="200" operator="equal">
      <formula>1</formula>
    </cfRule>
  </conditionalFormatting>
  <conditionalFormatting sqref="L9:M28">
    <cfRule type="cellIs" dxfId="5296" priority="199" operator="equal">
      <formula>1</formula>
    </cfRule>
  </conditionalFormatting>
  <conditionalFormatting sqref="L9:M28">
    <cfRule type="cellIs" dxfId="5295" priority="198" operator="equal">
      <formula>1</formula>
    </cfRule>
  </conditionalFormatting>
  <conditionalFormatting sqref="L9:M28">
    <cfRule type="cellIs" dxfId="5294" priority="197" operator="equal">
      <formula>1</formula>
    </cfRule>
  </conditionalFormatting>
  <conditionalFormatting sqref="L9:M28">
    <cfRule type="cellIs" dxfId="5293" priority="196" operator="equal">
      <formula>1</formula>
    </cfRule>
  </conditionalFormatting>
  <conditionalFormatting sqref="L9:M28">
    <cfRule type="containsText" dxfId="5292" priority="195" operator="containsText" text="3">
      <formula>NOT(ISERROR(SEARCH("3",L9)))</formula>
    </cfRule>
  </conditionalFormatting>
  <conditionalFormatting sqref="L9:M28">
    <cfRule type="containsText" dxfId="5291" priority="193" operator="containsText" text="2 match">
      <formula>NOT(ISERROR(SEARCH("2 match",L9)))</formula>
    </cfRule>
    <cfRule type="containsText" dxfId="5290" priority="194" operator="containsText" text="1 facultative">
      <formula>NOT(ISERROR(SEARCH("1 facultative",L9)))</formula>
    </cfRule>
  </conditionalFormatting>
  <conditionalFormatting sqref="L10:M28">
    <cfRule type="cellIs" dxfId="5289" priority="192" operator="equal">
      <formula>1</formula>
    </cfRule>
  </conditionalFormatting>
  <conditionalFormatting sqref="L10:M28">
    <cfRule type="cellIs" dxfId="5288" priority="191" operator="equal">
      <formula>1</formula>
    </cfRule>
  </conditionalFormatting>
  <conditionalFormatting sqref="L9:M28">
    <cfRule type="containsText" dxfId="5287" priority="186" operator="containsText" text="3">
      <formula>NOT(ISERROR(SEARCH("3",L9)))</formula>
    </cfRule>
  </conditionalFormatting>
  <conditionalFormatting sqref="L9:M28">
    <cfRule type="cellIs" dxfId="5286" priority="185" operator="equal">
      <formula>1</formula>
    </cfRule>
  </conditionalFormatting>
  <conditionalFormatting sqref="L9:M28">
    <cfRule type="cellIs" dxfId="5285" priority="184" operator="equal">
      <formula>1</formula>
    </cfRule>
  </conditionalFormatting>
  <conditionalFormatting sqref="L9:M28">
    <cfRule type="cellIs" dxfId="5284" priority="183" operator="equal">
      <formula>1</formula>
    </cfRule>
  </conditionalFormatting>
  <conditionalFormatting sqref="L9:M28">
    <cfRule type="cellIs" dxfId="5283" priority="182" operator="equal">
      <formula>1</formula>
    </cfRule>
  </conditionalFormatting>
  <conditionalFormatting sqref="L9:M28">
    <cfRule type="containsText" dxfId="5282" priority="179" operator="containsText" text="3">
      <formula>NOT(ISERROR(SEARCH("3",L9)))</formula>
    </cfRule>
  </conditionalFormatting>
  <conditionalFormatting sqref="L9:M28">
    <cfRule type="containsText" dxfId="5281" priority="177" operator="containsText" text="2 match">
      <formula>NOT(ISERROR(SEARCH("2 match",L9)))</formula>
    </cfRule>
    <cfRule type="containsText" dxfId="5280" priority="178" operator="containsText" text="1 facultative">
      <formula>NOT(ISERROR(SEARCH("1 facultative",L9)))</formula>
    </cfRule>
  </conditionalFormatting>
  <conditionalFormatting sqref="L9:M28">
    <cfRule type="cellIs" dxfId="5279" priority="176" operator="equal">
      <formula>1</formula>
    </cfRule>
  </conditionalFormatting>
  <conditionalFormatting sqref="L9:M28">
    <cfRule type="cellIs" dxfId="5278" priority="175" operator="equal">
      <formula>1</formula>
    </cfRule>
  </conditionalFormatting>
  <conditionalFormatting sqref="L9:M28">
    <cfRule type="cellIs" dxfId="5277" priority="174" operator="equal">
      <formula>1</formula>
    </cfRule>
  </conditionalFormatting>
  <conditionalFormatting sqref="L9:M28">
    <cfRule type="cellIs" dxfId="5276" priority="173" operator="equal">
      <formula>1</formula>
    </cfRule>
  </conditionalFormatting>
  <conditionalFormatting sqref="L9:M28">
    <cfRule type="cellIs" dxfId="5275" priority="172" operator="equal">
      <formula>1</formula>
    </cfRule>
  </conditionalFormatting>
  <conditionalFormatting sqref="L9:M28">
    <cfRule type="cellIs" dxfId="5274" priority="171" operator="equal">
      <formula>1</formula>
    </cfRule>
  </conditionalFormatting>
  <conditionalFormatting sqref="L9:M28">
    <cfRule type="containsText" dxfId="5273" priority="170" operator="containsText" text="3">
      <formula>NOT(ISERROR(SEARCH("3",L9)))</formula>
    </cfRule>
  </conditionalFormatting>
  <conditionalFormatting sqref="L9:M28">
    <cfRule type="cellIs" dxfId="5272" priority="169" operator="equal">
      <formula>1</formula>
    </cfRule>
  </conditionalFormatting>
  <conditionalFormatting sqref="L9:M28">
    <cfRule type="cellIs" dxfId="5271" priority="168" operator="equal">
      <formula>1</formula>
    </cfRule>
  </conditionalFormatting>
  <conditionalFormatting sqref="L9:M28">
    <cfRule type="cellIs" dxfId="5270" priority="167" operator="equal">
      <formula>1</formula>
    </cfRule>
  </conditionalFormatting>
  <conditionalFormatting sqref="L9:M28">
    <cfRule type="cellIs" dxfId="5269" priority="166" operator="equal">
      <formula>1</formula>
    </cfRule>
  </conditionalFormatting>
  <conditionalFormatting sqref="L9:M28">
    <cfRule type="cellIs" dxfId="5268" priority="165" operator="equal">
      <formula>1</formula>
    </cfRule>
  </conditionalFormatting>
  <conditionalFormatting sqref="L9:M28">
    <cfRule type="cellIs" dxfId="5267" priority="164" operator="equal">
      <formula>1</formula>
    </cfRule>
  </conditionalFormatting>
  <conditionalFormatting sqref="L9:M28">
    <cfRule type="containsText" dxfId="5266" priority="163" operator="containsText" text="3">
      <formula>NOT(ISERROR(SEARCH("3",L9)))</formula>
    </cfRule>
  </conditionalFormatting>
  <conditionalFormatting sqref="L9:M28">
    <cfRule type="containsText" dxfId="5265" priority="161" operator="containsText" text="2 match">
      <formula>NOT(ISERROR(SEARCH("2 match",L9)))</formula>
    </cfRule>
    <cfRule type="containsText" dxfId="5264" priority="162" operator="containsText" text="1 facultative">
      <formula>NOT(ISERROR(SEARCH("1 facultative",L9)))</formula>
    </cfRule>
  </conditionalFormatting>
  <conditionalFormatting sqref="L9:M28">
    <cfRule type="cellIs" dxfId="5263" priority="160" operator="equal">
      <formula>1</formula>
    </cfRule>
  </conditionalFormatting>
  <conditionalFormatting sqref="L9:M28">
    <cfRule type="cellIs" dxfId="5262" priority="159" operator="equal">
      <formula>1</formula>
    </cfRule>
  </conditionalFormatting>
  <conditionalFormatting sqref="L9:M28">
    <cfRule type="cellIs" dxfId="5261" priority="158" operator="equal">
      <formula>1</formula>
    </cfRule>
  </conditionalFormatting>
  <conditionalFormatting sqref="L9:M28">
    <cfRule type="cellIs" dxfId="5260" priority="157" operator="equal">
      <formula>1</formula>
    </cfRule>
  </conditionalFormatting>
  <conditionalFormatting sqref="L9:M28">
    <cfRule type="containsText" dxfId="5259" priority="154" operator="containsText" text="3">
      <formula>NOT(ISERROR(SEARCH("3",L9)))</formula>
    </cfRule>
  </conditionalFormatting>
  <conditionalFormatting sqref="N24:P27">
    <cfRule type="cellIs" dxfId="5258" priority="153" operator="equal">
      <formula>1</formula>
    </cfRule>
  </conditionalFormatting>
  <conditionalFormatting sqref="N24:P27">
    <cfRule type="cellIs" dxfId="5257" priority="152" operator="equal">
      <formula>1</formula>
    </cfRule>
  </conditionalFormatting>
  <conditionalFormatting sqref="N24:P27">
    <cfRule type="containsText" dxfId="5256" priority="151" operator="containsText" text="3">
      <formula>NOT(ISERROR(SEARCH("3",N24)))</formula>
    </cfRule>
  </conditionalFormatting>
  <conditionalFormatting sqref="D24:E27 N24:P27 T24:T27 G24:G27 V24:V27">
    <cfRule type="containsText" dxfId="5255" priority="149" operator="containsText" text="2 match">
      <formula>NOT(ISERROR(SEARCH("2 match",D24)))</formula>
    </cfRule>
    <cfRule type="containsText" dxfId="5254" priority="150" operator="containsText" text="1 facultative">
      <formula>NOT(ISERROR(SEARCH("1 facultative",D24)))</formula>
    </cfRule>
  </conditionalFormatting>
  <conditionalFormatting sqref="N24:P27">
    <cfRule type="cellIs" dxfId="5253" priority="143" operator="equal">
      <formula>1</formula>
    </cfRule>
  </conditionalFormatting>
  <conditionalFormatting sqref="N24:P27">
    <cfRule type="cellIs" dxfId="5252" priority="142" operator="equal">
      <formula>1</formula>
    </cfRule>
  </conditionalFormatting>
  <conditionalFormatting sqref="N24:P27">
    <cfRule type="containsText" dxfId="5251" priority="141" operator="containsText" text="3">
      <formula>NOT(ISERROR(SEARCH("3",N24)))</formula>
    </cfRule>
  </conditionalFormatting>
  <conditionalFormatting sqref="K24:K27">
    <cfRule type="containsText" dxfId="5250" priority="136" operator="containsText" text="2 match">
      <formula>NOT(ISERROR(SEARCH("2 match",K24)))</formula>
    </cfRule>
    <cfRule type="containsText" dxfId="5249" priority="137" operator="containsText" text="1 facultative">
      <formula>NOT(ISERROR(SEARCH("1 facultative",K24)))</formula>
    </cfRule>
  </conditionalFormatting>
  <conditionalFormatting sqref="K24:K27">
    <cfRule type="containsText" dxfId="5248" priority="138" operator="containsText" text="3">
      <formula>NOT(ISERROR(SEARCH("3",K24)))</formula>
    </cfRule>
  </conditionalFormatting>
  <conditionalFormatting sqref="K24:K27">
    <cfRule type="cellIs" dxfId="5247" priority="135" operator="equal">
      <formula>1</formula>
    </cfRule>
  </conditionalFormatting>
  <conditionalFormatting sqref="K24:K27">
    <cfRule type="cellIs" dxfId="5246" priority="134" operator="equal">
      <formula>1</formula>
    </cfRule>
  </conditionalFormatting>
  <conditionalFormatting sqref="K24:K27">
    <cfRule type="cellIs" dxfId="5245" priority="133" operator="equal">
      <formula>1</formula>
    </cfRule>
  </conditionalFormatting>
  <conditionalFormatting sqref="K24:K27">
    <cfRule type="cellIs" dxfId="5244" priority="132" operator="equal">
      <formula>1</formula>
    </cfRule>
  </conditionalFormatting>
  <conditionalFormatting sqref="K24:K27">
    <cfRule type="containsText" dxfId="5243" priority="131" operator="containsText" text="3">
      <formula>NOT(ISERROR(SEARCH("3",K24)))</formula>
    </cfRule>
  </conditionalFormatting>
  <conditionalFormatting sqref="S27">
    <cfRule type="containsText" dxfId="5242" priority="127" operator="containsText" text="3">
      <formula>NOT(ISERROR(SEARCH("3",S27)))</formula>
    </cfRule>
  </conditionalFormatting>
  <conditionalFormatting sqref="S27">
    <cfRule type="containsText" dxfId="5241" priority="125" operator="containsText" text="2 match">
      <formula>NOT(ISERROR(SEARCH("2 match",S27)))</formula>
    </cfRule>
    <cfRule type="containsText" dxfId="5240" priority="126" operator="containsText" text="1 facultative">
      <formula>NOT(ISERROR(SEARCH("1 facultative",S27)))</formula>
    </cfRule>
  </conditionalFormatting>
  <conditionalFormatting sqref="N18:P18">
    <cfRule type="cellIs" dxfId="5239" priority="122" operator="equal">
      <formula>1</formula>
    </cfRule>
  </conditionalFormatting>
  <conditionalFormatting sqref="N18:P18">
    <cfRule type="cellIs" dxfId="5238" priority="121" operator="equal">
      <formula>1</formula>
    </cfRule>
  </conditionalFormatting>
  <conditionalFormatting sqref="N19:P23">
    <cfRule type="cellIs" dxfId="5237" priority="124" operator="equal">
      <formula>1</formula>
    </cfRule>
  </conditionalFormatting>
  <conditionalFormatting sqref="N19:P23">
    <cfRule type="cellIs" dxfId="5236" priority="123" operator="equal">
      <formula>1</formula>
    </cfRule>
  </conditionalFormatting>
  <conditionalFormatting sqref="N18:P23">
    <cfRule type="containsText" dxfId="5235" priority="120" operator="containsText" text="3">
      <formula>NOT(ISERROR(SEARCH("3",N18)))</formula>
    </cfRule>
  </conditionalFormatting>
  <conditionalFormatting sqref="D18:E23 N18:P23 G18:G23 T18:T23 V18:V23">
    <cfRule type="containsText" dxfId="5234" priority="118" operator="containsText" text="2 match">
      <formula>NOT(ISERROR(SEARCH("2 match",D18)))</formula>
    </cfRule>
    <cfRule type="containsText" dxfId="5233" priority="119" operator="containsText" text="1 facultative">
      <formula>NOT(ISERROR(SEARCH("1 facultative",D18)))</formula>
    </cfRule>
  </conditionalFormatting>
  <conditionalFormatting sqref="N18:P18">
    <cfRule type="cellIs" dxfId="5232" priority="115" operator="equal">
      <formula>1</formula>
    </cfRule>
  </conditionalFormatting>
  <conditionalFormatting sqref="N18:P18">
    <cfRule type="cellIs" dxfId="5231" priority="114" operator="equal">
      <formula>1</formula>
    </cfRule>
  </conditionalFormatting>
  <conditionalFormatting sqref="N19:P23">
    <cfRule type="cellIs" dxfId="5230" priority="117" operator="equal">
      <formula>1</formula>
    </cfRule>
  </conditionalFormatting>
  <conditionalFormatting sqref="N19:P23">
    <cfRule type="cellIs" dxfId="5229" priority="116" operator="equal">
      <formula>1</formula>
    </cfRule>
  </conditionalFormatting>
  <conditionalFormatting sqref="N18:P23">
    <cfRule type="containsText" dxfId="5228" priority="113" operator="containsText" text="3">
      <formula>NOT(ISERROR(SEARCH("3",N18)))</formula>
    </cfRule>
  </conditionalFormatting>
  <conditionalFormatting sqref="N18:P23">
    <cfRule type="cellIs" dxfId="5227" priority="110" operator="equal">
      <formula>1</formula>
    </cfRule>
  </conditionalFormatting>
  <conditionalFormatting sqref="N18:P18">
    <cfRule type="cellIs" dxfId="5226" priority="108" operator="equal">
      <formula>1</formula>
    </cfRule>
  </conditionalFormatting>
  <conditionalFormatting sqref="N18:P18">
    <cfRule type="cellIs" dxfId="5225" priority="107" operator="equal">
      <formula>1</formula>
    </cfRule>
  </conditionalFormatting>
  <conditionalFormatting sqref="N19:P23">
    <cfRule type="cellIs" dxfId="5224" priority="112" operator="equal">
      <formula>1</formula>
    </cfRule>
  </conditionalFormatting>
  <conditionalFormatting sqref="N19:P23">
    <cfRule type="cellIs" dxfId="5223" priority="111" operator="equal">
      <formula>1</formula>
    </cfRule>
  </conditionalFormatting>
  <conditionalFormatting sqref="N18:P23">
    <cfRule type="cellIs" dxfId="5222" priority="109" operator="equal">
      <formula>1</formula>
    </cfRule>
  </conditionalFormatting>
  <conditionalFormatting sqref="N18:P23">
    <cfRule type="containsText" dxfId="5221" priority="106" operator="containsText" text="3">
      <formula>NOT(ISERROR(SEARCH("3",N18)))</formula>
    </cfRule>
  </conditionalFormatting>
  <conditionalFormatting sqref="K18:K23">
    <cfRule type="containsText" dxfId="5220" priority="101" operator="containsText" text="2 match">
      <formula>NOT(ISERROR(SEARCH("2 match",K18)))</formula>
    </cfRule>
    <cfRule type="containsText" dxfId="5219" priority="102" operator="containsText" text="1 facultative">
      <formula>NOT(ISERROR(SEARCH("1 facultative",K18)))</formula>
    </cfRule>
  </conditionalFormatting>
  <conditionalFormatting sqref="K18:K23">
    <cfRule type="cellIs" dxfId="5218" priority="105" operator="equal">
      <formula>1</formula>
    </cfRule>
  </conditionalFormatting>
  <conditionalFormatting sqref="K18:K23">
    <cfRule type="cellIs" dxfId="5217" priority="104" operator="equal">
      <formula>1</formula>
    </cfRule>
  </conditionalFormatting>
  <conditionalFormatting sqref="K18:K23">
    <cfRule type="containsText" dxfId="5216" priority="103" operator="containsText" text="3">
      <formula>NOT(ISERROR(SEARCH("3",K18)))</formula>
    </cfRule>
  </conditionalFormatting>
  <conditionalFormatting sqref="K18:K23">
    <cfRule type="cellIs" dxfId="5215" priority="100" operator="equal">
      <formula>1</formula>
    </cfRule>
  </conditionalFormatting>
  <conditionalFormatting sqref="K18:K23">
    <cfRule type="cellIs" dxfId="5214" priority="99" operator="equal">
      <formula>1</formula>
    </cfRule>
  </conditionalFormatting>
  <conditionalFormatting sqref="K18:K23">
    <cfRule type="cellIs" dxfId="5213" priority="98" operator="equal">
      <formula>1</formula>
    </cfRule>
  </conditionalFormatting>
  <conditionalFormatting sqref="K18:K23">
    <cfRule type="cellIs" dxfId="5212" priority="97" operator="equal">
      <formula>1</formula>
    </cfRule>
  </conditionalFormatting>
  <conditionalFormatting sqref="K18:K23">
    <cfRule type="containsText" dxfId="5211" priority="96" operator="containsText" text="3">
      <formula>NOT(ISERROR(SEARCH("3",K18)))</formula>
    </cfRule>
  </conditionalFormatting>
  <conditionalFormatting sqref="J18 I19:J28">
    <cfRule type="cellIs" dxfId="5210" priority="83" operator="equal">
      <formula>1</formula>
    </cfRule>
  </conditionalFormatting>
  <conditionalFormatting sqref="I18:J28">
    <cfRule type="cellIs" dxfId="5209" priority="81" operator="equal">
      <formula>1</formula>
    </cfRule>
  </conditionalFormatting>
  <conditionalFormatting sqref="I18:J28">
    <cfRule type="cellIs" dxfId="5208" priority="78" operator="equal">
      <formula>1</formula>
    </cfRule>
  </conditionalFormatting>
  <conditionalFormatting sqref="J18 I19:J28">
    <cfRule type="cellIs" dxfId="5207" priority="82" operator="equal">
      <formula>1</formula>
    </cfRule>
  </conditionalFormatting>
  <conditionalFormatting sqref="I18:J28">
    <cfRule type="cellIs" dxfId="5206" priority="80" operator="equal">
      <formula>1</formula>
    </cfRule>
  </conditionalFormatting>
  <conditionalFormatting sqref="J18 I19:J28">
    <cfRule type="cellIs" dxfId="5205" priority="95" operator="equal">
      <formula>1</formula>
    </cfRule>
  </conditionalFormatting>
  <conditionalFormatting sqref="J18 I19:J28">
    <cfRule type="cellIs" dxfId="5204" priority="94" operator="equal">
      <formula>1</formula>
    </cfRule>
  </conditionalFormatting>
  <conditionalFormatting sqref="I18:J28">
    <cfRule type="cellIs" dxfId="5203" priority="93" operator="equal">
      <formula>1</formula>
    </cfRule>
  </conditionalFormatting>
  <conditionalFormatting sqref="I18:J28">
    <cfRule type="cellIs" dxfId="5202" priority="92" operator="equal">
      <formula>1</formula>
    </cfRule>
  </conditionalFormatting>
  <conditionalFormatting sqref="I18:J28">
    <cfRule type="containsText" dxfId="5201" priority="91" operator="containsText" text="3">
      <formula>NOT(ISERROR(SEARCH("3",I18)))</formula>
    </cfRule>
  </conditionalFormatting>
  <conditionalFormatting sqref="I18:J28">
    <cfRule type="containsText" dxfId="5200" priority="89" operator="containsText" text="2 match">
      <formula>NOT(ISERROR(SEARCH("2 match",I18)))</formula>
    </cfRule>
    <cfRule type="containsText" dxfId="5199" priority="90" operator="containsText" text="1 facultative">
      <formula>NOT(ISERROR(SEARCH("1 facultative",I18)))</formula>
    </cfRule>
  </conditionalFormatting>
  <conditionalFormatting sqref="J18 I19:J28">
    <cfRule type="cellIs" dxfId="5198" priority="88" operator="equal">
      <formula>1</formula>
    </cfRule>
  </conditionalFormatting>
  <conditionalFormatting sqref="J18 I19:J28">
    <cfRule type="cellIs" dxfId="5197" priority="87" operator="equal">
      <formula>1</formula>
    </cfRule>
  </conditionalFormatting>
  <conditionalFormatting sqref="I18:J28">
    <cfRule type="cellIs" dxfId="5196" priority="86" operator="equal">
      <formula>1</formula>
    </cfRule>
  </conditionalFormatting>
  <conditionalFormatting sqref="I18:J28">
    <cfRule type="cellIs" dxfId="5195" priority="85" operator="equal">
      <formula>1</formula>
    </cfRule>
  </conditionalFormatting>
  <conditionalFormatting sqref="I18:J28">
    <cfRule type="containsText" dxfId="5194" priority="84" operator="containsText" text="3">
      <formula>NOT(ISERROR(SEARCH("3",I18)))</formula>
    </cfRule>
  </conditionalFormatting>
  <conditionalFormatting sqref="I18:J28">
    <cfRule type="containsText" dxfId="5193" priority="79" operator="containsText" text="3">
      <formula>NOT(ISERROR(SEARCH("3",I18)))</formula>
    </cfRule>
  </conditionalFormatting>
  <conditionalFormatting sqref="I18:J28">
    <cfRule type="containsText" dxfId="5192" priority="76" operator="containsText" text="Néant">
      <formula>NOT(ISERROR(SEARCH("Néant",I18)))</formula>
    </cfRule>
  </conditionalFormatting>
  <conditionalFormatting sqref="I18:J28">
    <cfRule type="cellIs" dxfId="5191" priority="71" operator="equal">
      <formula>1</formula>
    </cfRule>
  </conditionalFormatting>
  <conditionalFormatting sqref="I18:J28">
    <cfRule type="cellIs" dxfId="5190" priority="70" operator="equal">
      <formula>1</formula>
    </cfRule>
  </conditionalFormatting>
  <conditionalFormatting sqref="I18:J28">
    <cfRule type="cellIs" dxfId="5189" priority="75" operator="equal">
      <formula>1</formula>
    </cfRule>
  </conditionalFormatting>
  <conditionalFormatting sqref="I18:J28">
    <cfRule type="cellIs" dxfId="5188" priority="74" operator="equal">
      <formula>1</formula>
    </cfRule>
  </conditionalFormatting>
  <conditionalFormatting sqref="I18:J28">
    <cfRule type="cellIs" dxfId="5187" priority="73" operator="equal">
      <formula>1</formula>
    </cfRule>
  </conditionalFormatting>
  <conditionalFormatting sqref="I18:J28">
    <cfRule type="cellIs" dxfId="5186" priority="72" operator="equal">
      <formula>1</formula>
    </cfRule>
  </conditionalFormatting>
  <conditionalFormatting sqref="S18:S26">
    <cfRule type="cellIs" dxfId="5185" priority="69" operator="equal">
      <formula>1</formula>
    </cfRule>
  </conditionalFormatting>
  <conditionalFormatting sqref="S18:S26">
    <cfRule type="cellIs" dxfId="5184" priority="68" operator="equal">
      <formula>1</formula>
    </cfRule>
  </conditionalFormatting>
  <conditionalFormatting sqref="S18:S26">
    <cfRule type="cellIs" dxfId="5183" priority="67" operator="equal">
      <formula>1</formula>
    </cfRule>
  </conditionalFormatting>
  <conditionalFormatting sqref="S18:S26">
    <cfRule type="containsText" dxfId="5182" priority="66" operator="containsText" text="3">
      <formula>NOT(ISERROR(SEARCH("3",S18)))</formula>
    </cfRule>
  </conditionalFormatting>
  <conditionalFormatting sqref="S18:S26">
    <cfRule type="containsText" dxfId="5181" priority="64" operator="containsText" text="2 match">
      <formula>NOT(ISERROR(SEARCH("2 match",S18)))</formula>
    </cfRule>
    <cfRule type="containsText" dxfId="5180" priority="65" operator="containsText" text="1 facultative">
      <formula>NOT(ISERROR(SEARCH("1 facultative",S18)))</formula>
    </cfRule>
  </conditionalFormatting>
  <conditionalFormatting sqref="X18:X23">
    <cfRule type="cellIs" dxfId="5179" priority="61" operator="between">
      <formula>1</formula>
      <formula>10000000000</formula>
    </cfRule>
    <cfRule type="containsBlanks" dxfId="5178" priority="62">
      <formula>LEN(TRIM(X18))=0</formula>
    </cfRule>
    <cfRule type="cellIs" dxfId="5177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5176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5175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5174" priority="53" operator="containsText" text="Néant">
      <formula>NOT(ISERROR(SEARCH("Néant",K56)))</formula>
    </cfRule>
  </conditionalFormatting>
  <conditionalFormatting sqref="W44:W49">
    <cfRule type="containsBlanks" dxfId="5173" priority="51">
      <formula>LEN(TRIM(W44))=0</formula>
    </cfRule>
    <cfRule type="containsText" dxfId="5172" priority="52" operator="containsText" text="En cours">
      <formula>NOT(ISERROR(SEARCH("En cours",W44)))</formula>
    </cfRule>
  </conditionalFormatting>
  <conditionalFormatting sqref="X45:X49">
    <cfRule type="cellIs" dxfId="5171" priority="48" operator="between">
      <formula>1</formula>
      <formula>10000000000</formula>
    </cfRule>
    <cfRule type="containsBlanks" dxfId="5170" priority="49">
      <formula>LEN(TRIM(X45))=0</formula>
    </cfRule>
    <cfRule type="cellIs" dxfId="5169" priority="50" operator="between">
      <formula>0</formula>
      <formula>0</formula>
    </cfRule>
  </conditionalFormatting>
  <conditionalFormatting sqref="X44">
    <cfRule type="cellIs" dxfId="5168" priority="45" operator="between">
      <formula>1</formula>
      <formula>10000000000</formula>
    </cfRule>
    <cfRule type="containsBlanks" dxfId="5167" priority="46">
      <formula>LEN(TRIM(X44))=0</formula>
    </cfRule>
    <cfRule type="cellIs" dxfId="5166" priority="47" operator="between">
      <formula>0</formula>
      <formula>0</formula>
    </cfRule>
  </conditionalFormatting>
  <conditionalFormatting sqref="X51:X55">
    <cfRule type="cellIs" dxfId="5165" priority="42" operator="between">
      <formula>1</formula>
      <formula>10000000000</formula>
    </cfRule>
    <cfRule type="containsBlanks" dxfId="5164" priority="43">
      <formula>LEN(TRIM(X51))=0</formula>
    </cfRule>
    <cfRule type="cellIs" dxfId="5163" priority="44" operator="between">
      <formula>0</formula>
      <formula>0</formula>
    </cfRule>
  </conditionalFormatting>
  <conditionalFormatting sqref="W30:W36">
    <cfRule type="containsText" dxfId="5162" priority="36" operator="containsText" text="Signé partie">
      <formula>NOT(ISERROR(SEARCH("Signé partie",W30)))</formula>
    </cfRule>
    <cfRule type="containsText" dxfId="5161" priority="37" operator="containsText" text="Reporté">
      <formula>NOT(ISERROR(SEARCH("Reporté",W30)))</formula>
    </cfRule>
    <cfRule type="containsText" dxfId="5160" priority="38" operator="containsText" text="Abandon">
      <formula>NOT(ISERROR(SEARCH("Abandon",W30)))</formula>
    </cfRule>
    <cfRule type="containsText" dxfId="5159" priority="39" operator="containsText" text="Signé 100%">
      <formula>NOT(ISERROR(SEARCH("Signé 100%",W30)))</formula>
    </cfRule>
    <cfRule type="containsBlanks" dxfId="5158" priority="40">
      <formula>LEN(TRIM(W30))=0</formula>
    </cfRule>
    <cfRule type="containsText" dxfId="5157" priority="41" operator="containsText" text="En cours">
      <formula>NOT(ISERROR(SEARCH("En cours",W30)))</formula>
    </cfRule>
  </conditionalFormatting>
  <conditionalFormatting sqref="W9:W28">
    <cfRule type="containsBlanks" dxfId="5156" priority="34">
      <formula>LEN(TRIM(W9))=0</formula>
    </cfRule>
    <cfRule type="containsText" dxfId="5155" priority="35" operator="containsText" text="En cours">
      <formula>NOT(ISERROR(SEARCH("En cours",W9)))</formula>
    </cfRule>
  </conditionalFormatting>
  <conditionalFormatting sqref="W51:W55">
    <cfRule type="containsText" dxfId="5154" priority="28" operator="containsText" text="Signé partie">
      <formula>NOT(ISERROR(SEARCH("Signé partie",W51)))</formula>
    </cfRule>
    <cfRule type="containsText" dxfId="5153" priority="29" operator="containsText" text="Reporté">
      <formula>NOT(ISERROR(SEARCH("Reporté",W51)))</formula>
    </cfRule>
    <cfRule type="containsText" dxfId="5152" priority="30" operator="containsText" text="Abandon">
      <formula>NOT(ISERROR(SEARCH("Abandon",W51)))</formula>
    </cfRule>
    <cfRule type="containsText" dxfId="5151" priority="31" operator="containsText" text="Signé 100%">
      <formula>NOT(ISERROR(SEARCH("Signé 100%",W51)))</formula>
    </cfRule>
    <cfRule type="containsBlanks" dxfId="5150" priority="32">
      <formula>LEN(TRIM(W51))=0</formula>
    </cfRule>
    <cfRule type="containsText" dxfId="5149" priority="33" operator="containsText" text="En cours">
      <formula>NOT(ISERROR(SEARCH("En cours",W51)))</formula>
    </cfRule>
  </conditionalFormatting>
  <conditionalFormatting sqref="X57:X58">
    <cfRule type="cellIs" dxfId="5144" priority="13" operator="greaterThan">
      <formula>25000</formula>
    </cfRule>
    <cfRule type="cellIs" dxfId="5143" priority="14" operator="equal">
      <formula>10000</formula>
    </cfRule>
    <cfRule type="cellIs" dxfId="5142" priority="15" operator="lessThan">
      <formula>10000</formula>
    </cfRule>
    <cfRule type="cellIs" dxfId="5141" priority="16" operator="greaterThan">
      <formula>10000</formula>
    </cfRule>
    <cfRule type="cellIs" dxfId="5140" priority="17" operator="lessThan">
      <formula>25000</formula>
    </cfRule>
    <cfRule type="cellIs" dxfId="5139" priority="18" operator="greaterThan">
      <formula>25000</formula>
    </cfRule>
  </conditionalFormatting>
  <conditionalFormatting sqref="X57">
    <cfRule type="cellIs" dxfId="5138" priority="10" operator="equal">
      <formula>0.5</formula>
    </cfRule>
    <cfRule type="cellIs" priority="11" operator="between">
      <formula>30</formula>
      <formula>50</formula>
    </cfRule>
    <cfRule type="cellIs" dxfId="5137" priority="12" operator="greaterThan">
      <formula>0.5</formula>
    </cfRule>
  </conditionalFormatting>
  <dataValidations count="14">
    <dataValidation type="list" allowBlank="1" showInputMessage="1" showErrorMessage="1" sqref="Q51:S55 Q44:S49 Q30:S36 Q9:S28">
      <formula1>Liste0001</formula1>
    </dataValidation>
    <dataValidation type="list" allowBlank="1" showInputMessage="1" showErrorMessage="1" sqref="H44:P49 H9:P28 H30:P36 H51:P55">
      <formula1>Liste004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V51:V55 V44:V49 V30:V36 V9:V28">
      <formula1>Produit</formula1>
    </dataValidation>
    <dataValidation type="list" allowBlank="1" showInputMessage="1" showErrorMessage="1" sqref="F33:F36">
      <formula1>Liste0405</formula1>
    </dataValidation>
    <dataValidation type="list" allowBlank="1" showInputMessage="1" showErrorMessage="1" sqref="X30:X36 X44:X49 X51:X55 X9:X28">
      <formula1>R.A.S</formula1>
    </dataValidation>
    <dataValidation type="list" allowBlank="1" showInputMessage="1" showErrorMessage="1" sqref="G44:G49 G33:G36 G30:G31 G9:G28">
      <formula1>Liste</formula1>
    </dataValidation>
    <dataValidation type="list" allowBlank="1" showInputMessage="1" showErrorMessage="1" sqref="E51:E55 E44:E49 E30:E36 E9:E28">
      <formula1>Catégorie1</formula1>
    </dataValidation>
    <dataValidation type="list" allowBlank="1" showInputMessage="1" showErrorMessage="1" sqref="G51:G55">
      <formula1>NatureRV2</formula1>
    </dataValidation>
    <dataValidation type="list" allowBlank="1" showInputMessage="1" showErrorMessage="1" sqref="G32">
      <formula1>NatureRV0</formula1>
    </dataValidation>
    <dataValidation type="list" allowBlank="1" showInputMessage="1" showErrorMessage="1" sqref="Y44:Y49 Y51:Y55">
      <formula1>Initiative</formula1>
    </dataValidation>
    <dataValidation type="list" allowBlank="1" showInputMessage="1" showErrorMessage="1" sqref="F51:F55 F44:F49 F32">
      <formula1>Liste_mai</formula1>
    </dataValidation>
    <dataValidation type="list" allowBlank="1" showInputMessage="1" showErrorMessage="1" sqref="F30:F31 F9:F28">
      <formula1>Listedates</formula1>
    </dataValidation>
    <dataValidation type="list" allowBlank="1" showInputMessage="1" showErrorMessage="1" sqref="W30:W36 W44:W49 W51:W55 W9:W28">
      <formula1>StadeRV002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6B87335B-A810-48ED-8F51-6F713467BFA2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7E93870F-51C8-4137-9BA7-4431B5711900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0CC4BDB6-020E-4130-9C25-2E8702F7DC90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65E53C31-6264-479D-A8CD-F0B7F10CBA29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Z62"/>
  <sheetViews>
    <sheetView showGridLines="0" topLeftCell="A10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36"/>
    </row>
    <row r="5" spans="2:26" x14ac:dyDescent="0.35">
      <c r="B5" s="34"/>
      <c r="C5" s="37"/>
      <c r="D5" s="157" t="s">
        <v>31</v>
      </c>
      <c r="E5" s="158"/>
      <c r="F5" s="158"/>
      <c r="G5" s="158"/>
      <c r="H5" s="163" t="s">
        <v>32</v>
      </c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4" t="s">
        <v>33</v>
      </c>
      <c r="U5" s="167" t="s">
        <v>34</v>
      </c>
      <c r="V5" s="170" t="s">
        <v>35</v>
      </c>
      <c r="W5" s="138" t="s">
        <v>36</v>
      </c>
      <c r="X5" s="141" t="s">
        <v>37</v>
      </c>
      <c r="Y5" s="38"/>
      <c r="Z5" s="36"/>
    </row>
    <row r="6" spans="2:26" x14ac:dyDescent="0.35">
      <c r="B6" s="34"/>
      <c r="C6" s="37"/>
      <c r="D6" s="159"/>
      <c r="E6" s="160"/>
      <c r="F6" s="160"/>
      <c r="G6" s="160"/>
      <c r="H6" s="147" t="s">
        <v>4</v>
      </c>
      <c r="I6" s="148"/>
      <c r="J6" s="149"/>
      <c r="K6" s="147" t="s">
        <v>6</v>
      </c>
      <c r="L6" s="148"/>
      <c r="M6" s="149"/>
      <c r="N6" s="147" t="s">
        <v>38</v>
      </c>
      <c r="O6" s="148"/>
      <c r="P6" s="149"/>
      <c r="Q6" s="147" t="s">
        <v>9</v>
      </c>
      <c r="R6" s="148"/>
      <c r="S6" s="149"/>
      <c r="T6" s="165"/>
      <c r="U6" s="168"/>
      <c r="V6" s="171"/>
      <c r="W6" s="139"/>
      <c r="X6" s="142"/>
      <c r="Y6" s="38"/>
      <c r="Z6" s="36"/>
    </row>
    <row r="7" spans="2:26" x14ac:dyDescent="0.35">
      <c r="B7" s="34"/>
      <c r="C7" s="37"/>
      <c r="D7" s="161"/>
      <c r="E7" s="162"/>
      <c r="F7" s="162"/>
      <c r="G7" s="162"/>
      <c r="H7" s="150" t="s">
        <v>39</v>
      </c>
      <c r="I7" s="152" t="s">
        <v>40</v>
      </c>
      <c r="J7" s="153"/>
      <c r="K7" s="150" t="s">
        <v>41</v>
      </c>
      <c r="L7" s="154" t="s">
        <v>40</v>
      </c>
      <c r="M7" s="155"/>
      <c r="N7" s="150" t="s">
        <v>41</v>
      </c>
      <c r="O7" s="154" t="s">
        <v>40</v>
      </c>
      <c r="P7" s="155"/>
      <c r="Q7" s="150" t="s">
        <v>41</v>
      </c>
      <c r="R7" s="152" t="s">
        <v>40</v>
      </c>
      <c r="S7" s="153"/>
      <c r="T7" s="165"/>
      <c r="U7" s="168"/>
      <c r="V7" s="171"/>
      <c r="W7" s="139"/>
      <c r="X7" s="142"/>
      <c r="Y7" s="38"/>
      <c r="Z7" s="36"/>
    </row>
    <row r="8" spans="2:26" x14ac:dyDescent="0.35">
      <c r="B8" s="34"/>
      <c r="C8" s="156"/>
      <c r="D8" s="39" t="s">
        <v>42</v>
      </c>
      <c r="E8" s="39" t="s">
        <v>43</v>
      </c>
      <c r="F8" s="39" t="s">
        <v>44</v>
      </c>
      <c r="G8" s="40" t="s">
        <v>45</v>
      </c>
      <c r="H8" s="151"/>
      <c r="I8" s="41" t="s">
        <v>46</v>
      </c>
      <c r="J8" s="42" t="s">
        <v>47</v>
      </c>
      <c r="K8" s="151"/>
      <c r="L8" s="42" t="s">
        <v>46</v>
      </c>
      <c r="M8" s="43" t="s">
        <v>47</v>
      </c>
      <c r="N8" s="151"/>
      <c r="O8" s="43" t="s">
        <v>46</v>
      </c>
      <c r="P8" s="43" t="s">
        <v>47</v>
      </c>
      <c r="Q8" s="151"/>
      <c r="R8" s="42" t="s">
        <v>46</v>
      </c>
      <c r="S8" s="43" t="s">
        <v>47</v>
      </c>
      <c r="T8" s="166"/>
      <c r="U8" s="169"/>
      <c r="V8" s="172"/>
      <c r="W8" s="140"/>
      <c r="X8" s="143"/>
      <c r="Y8" s="38"/>
      <c r="Z8" s="36"/>
    </row>
    <row r="9" spans="2:26" x14ac:dyDescent="0.35">
      <c r="B9" s="34"/>
      <c r="C9" s="156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56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56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56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56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56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56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56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56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56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56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56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56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56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56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56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56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56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56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56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57" t="s">
        <v>31</v>
      </c>
      <c r="E40" s="158"/>
      <c r="F40" s="158"/>
      <c r="G40" s="158"/>
      <c r="H40" s="163" t="s">
        <v>64</v>
      </c>
      <c r="I40" s="163"/>
      <c r="J40" s="163"/>
      <c r="K40" s="163"/>
      <c r="L40" s="163"/>
      <c r="M40" s="163"/>
      <c r="N40" s="163"/>
      <c r="O40" s="163"/>
      <c r="P40" s="163"/>
      <c r="Q40" s="163"/>
      <c r="R40" s="163"/>
      <c r="S40" s="163"/>
      <c r="T40" s="164" t="s">
        <v>65</v>
      </c>
      <c r="U40" s="167" t="s">
        <v>34</v>
      </c>
      <c r="V40" s="170" t="s">
        <v>35</v>
      </c>
      <c r="W40" s="138" t="s">
        <v>36</v>
      </c>
      <c r="X40" s="141" t="s">
        <v>37</v>
      </c>
      <c r="Y40" s="144" t="s">
        <v>66</v>
      </c>
      <c r="Z40" s="36"/>
    </row>
    <row r="41" spans="2:26" x14ac:dyDescent="0.35">
      <c r="B41" s="34"/>
      <c r="C41" s="35"/>
      <c r="D41" s="159"/>
      <c r="E41" s="160"/>
      <c r="F41" s="160"/>
      <c r="G41" s="160"/>
      <c r="H41" s="147" t="s">
        <v>4</v>
      </c>
      <c r="I41" s="148"/>
      <c r="J41" s="149"/>
      <c r="K41" s="147" t="s">
        <v>6</v>
      </c>
      <c r="L41" s="148"/>
      <c r="M41" s="149"/>
      <c r="N41" s="147" t="s">
        <v>38</v>
      </c>
      <c r="O41" s="148"/>
      <c r="P41" s="149"/>
      <c r="Q41" s="147" t="s">
        <v>9</v>
      </c>
      <c r="R41" s="148"/>
      <c r="S41" s="149"/>
      <c r="T41" s="165"/>
      <c r="U41" s="168"/>
      <c r="V41" s="171"/>
      <c r="W41" s="139"/>
      <c r="X41" s="142"/>
      <c r="Y41" s="145"/>
      <c r="Z41" s="36"/>
    </row>
    <row r="42" spans="2:26" x14ac:dyDescent="0.35">
      <c r="B42" s="34"/>
      <c r="C42" s="35"/>
      <c r="D42" s="161"/>
      <c r="E42" s="162"/>
      <c r="F42" s="162"/>
      <c r="G42" s="162"/>
      <c r="H42" s="150" t="s">
        <v>41</v>
      </c>
      <c r="I42" s="152" t="s">
        <v>40</v>
      </c>
      <c r="J42" s="153"/>
      <c r="K42" s="150" t="s">
        <v>41</v>
      </c>
      <c r="L42" s="154" t="s">
        <v>40</v>
      </c>
      <c r="M42" s="155"/>
      <c r="N42" s="150" t="s">
        <v>41</v>
      </c>
      <c r="O42" s="152" t="s">
        <v>40</v>
      </c>
      <c r="P42" s="153"/>
      <c r="Q42" s="150" t="s">
        <v>41</v>
      </c>
      <c r="R42" s="152" t="s">
        <v>40</v>
      </c>
      <c r="S42" s="153"/>
      <c r="T42" s="165"/>
      <c r="U42" s="168"/>
      <c r="V42" s="171"/>
      <c r="W42" s="139"/>
      <c r="X42" s="142"/>
      <c r="Y42" s="145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51"/>
      <c r="I43" s="42" t="s">
        <v>46</v>
      </c>
      <c r="J43" s="42" t="s">
        <v>47</v>
      </c>
      <c r="K43" s="151"/>
      <c r="L43" s="42" t="s">
        <v>46</v>
      </c>
      <c r="M43" s="43" t="s">
        <v>47</v>
      </c>
      <c r="N43" s="151"/>
      <c r="O43" s="43" t="s">
        <v>46</v>
      </c>
      <c r="P43" s="43" t="s">
        <v>47</v>
      </c>
      <c r="Q43" s="151"/>
      <c r="R43" s="42" t="s">
        <v>46</v>
      </c>
      <c r="S43" s="43" t="s">
        <v>47</v>
      </c>
      <c r="T43" s="166"/>
      <c r="U43" s="169"/>
      <c r="V43" s="172"/>
      <c r="W43" s="140"/>
      <c r="X43" s="143"/>
      <c r="Y43" s="146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207"/>
      <c r="E56" s="207"/>
      <c r="F56" s="208"/>
      <c r="G56" s="209">
        <f>COUNTA(G51:G55)</f>
        <v>0</v>
      </c>
      <c r="H56" s="209">
        <f t="shared" ref="H56:S56" si="45">COUNTIF(H51:H55,"1 facultative")+COUNTIF(H51:H55,"2 match")</f>
        <v>0</v>
      </c>
      <c r="I56" s="209">
        <f t="shared" si="45"/>
        <v>0</v>
      </c>
      <c r="J56" s="209">
        <f t="shared" si="45"/>
        <v>0</v>
      </c>
      <c r="K56" s="209">
        <f t="shared" si="45"/>
        <v>0</v>
      </c>
      <c r="L56" s="209">
        <f t="shared" si="45"/>
        <v>0</v>
      </c>
      <c r="M56" s="209">
        <f t="shared" si="45"/>
        <v>0</v>
      </c>
      <c r="N56" s="209">
        <f t="shared" si="45"/>
        <v>0</v>
      </c>
      <c r="O56" s="209">
        <f t="shared" si="45"/>
        <v>0</v>
      </c>
      <c r="P56" s="209">
        <f t="shared" si="45"/>
        <v>0</v>
      </c>
      <c r="Q56" s="209">
        <f t="shared" si="45"/>
        <v>0</v>
      </c>
      <c r="R56" s="209">
        <f t="shared" si="45"/>
        <v>0</v>
      </c>
      <c r="S56" s="209">
        <f t="shared" si="45"/>
        <v>0</v>
      </c>
      <c r="T56" s="210">
        <f t="shared" ref="T56:U56" si="46">SUM(T51:T55)</f>
        <v>0</v>
      </c>
      <c r="U56" s="210">
        <f t="shared" si="46"/>
        <v>0</v>
      </c>
      <c r="V56" s="207"/>
      <c r="W56" s="207"/>
      <c r="X56" s="210">
        <f>SUM(X51:X55)</f>
        <v>0</v>
      </c>
      <c r="Y56" s="222">
        <f>SUM(Y51:Y55)</f>
        <v>0</v>
      </c>
      <c r="Z56" s="36"/>
    </row>
    <row r="57" spans="2:26" x14ac:dyDescent="0.35">
      <c r="B57" s="34"/>
      <c r="C57" s="35"/>
      <c r="D57" s="223"/>
      <c r="E57" s="223"/>
      <c r="F57" s="223"/>
      <c r="G57" s="223"/>
      <c r="H57" s="224"/>
      <c r="I57" s="224"/>
      <c r="J57" s="223"/>
      <c r="K57" s="223"/>
      <c r="L57" s="224"/>
      <c r="M57" s="224"/>
      <c r="N57" s="32"/>
      <c r="O57" s="223"/>
      <c r="P57" s="224"/>
      <c r="Q57" s="224"/>
      <c r="R57" s="223"/>
      <c r="S57" s="223"/>
      <c r="T57" s="223"/>
      <c r="U57" s="223"/>
      <c r="V57" s="223"/>
      <c r="W57" s="223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211" t="s">
        <v>76</v>
      </c>
      <c r="E58" s="212"/>
      <c r="F58" s="213"/>
      <c r="G58" s="214" t="s">
        <v>77</v>
      </c>
      <c r="H58" s="215">
        <f>SUM(H29+K29+N29+Q29)</f>
        <v>0</v>
      </c>
      <c r="I58" s="216"/>
      <c r="J58" s="217" t="s">
        <v>78</v>
      </c>
      <c r="K58" s="218"/>
      <c r="L58" s="215">
        <f>SUM(H37+K37+N37+Q37)</f>
        <v>0</v>
      </c>
      <c r="M58" s="226"/>
      <c r="N58" s="227"/>
      <c r="O58" s="219" t="s">
        <v>79</v>
      </c>
      <c r="P58" s="219"/>
      <c r="Q58" s="219"/>
      <c r="R58" s="219"/>
      <c r="S58" s="218"/>
      <c r="T58" s="214" t="s">
        <v>77</v>
      </c>
      <c r="U58" s="220">
        <f>SUM(H50+K50+N50+Q50)</f>
        <v>0</v>
      </c>
      <c r="V58" s="221" t="s">
        <v>78</v>
      </c>
      <c r="W58" s="220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20" t="s">
        <v>80</v>
      </c>
      <c r="E59" s="121"/>
      <c r="F59" s="122"/>
      <c r="G59" s="76" t="s">
        <v>77</v>
      </c>
      <c r="H59" s="123">
        <f>SUM(I29+L29+O29+R29)</f>
        <v>0</v>
      </c>
      <c r="I59" s="124"/>
      <c r="J59" s="125" t="s">
        <v>78</v>
      </c>
      <c r="K59" s="126"/>
      <c r="L59" s="123">
        <f>SUM(I37+L37+O37+R37)</f>
        <v>0</v>
      </c>
      <c r="M59" s="228"/>
      <c r="N59" s="227"/>
      <c r="O59" s="128" t="s">
        <v>81</v>
      </c>
      <c r="P59" s="128"/>
      <c r="Q59" s="128"/>
      <c r="R59" s="128"/>
      <c r="S59" s="129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25" t="s">
        <v>82</v>
      </c>
      <c r="E60" s="130"/>
      <c r="F60" s="126"/>
      <c r="G60" s="76" t="s">
        <v>77</v>
      </c>
      <c r="H60" s="123">
        <f>SUM(J29+M29+P29+S29)</f>
        <v>0</v>
      </c>
      <c r="I60" s="124"/>
      <c r="J60" s="125" t="s">
        <v>78</v>
      </c>
      <c r="K60" s="126"/>
      <c r="L60" s="123">
        <f>SUM(J37+M37+P37+S37)</f>
        <v>0</v>
      </c>
      <c r="M60" s="124"/>
      <c r="N60" s="78"/>
      <c r="O60" s="131" t="s">
        <v>83</v>
      </c>
      <c r="P60" s="132"/>
      <c r="Q60" s="132"/>
      <c r="R60" s="132"/>
      <c r="S60" s="133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13" t="s">
        <v>84</v>
      </c>
      <c r="E61" s="114"/>
      <c r="F61" s="115"/>
      <c r="G61" s="80" t="s">
        <v>77</v>
      </c>
      <c r="H61" s="116">
        <f>SUM(H58:I60)</f>
        <v>0</v>
      </c>
      <c r="I61" s="117"/>
      <c r="J61" s="118" t="s">
        <v>78</v>
      </c>
      <c r="K61" s="119"/>
      <c r="L61" s="116">
        <f>SUM(L58:M60)</f>
        <v>0</v>
      </c>
      <c r="M61" s="117"/>
      <c r="N61" s="78"/>
      <c r="O61" s="113" t="s">
        <v>84</v>
      </c>
      <c r="P61" s="114"/>
      <c r="Q61" s="114"/>
      <c r="R61" s="114"/>
      <c r="S61" s="115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5136" priority="631" operator="equal">
      <formula>10000</formula>
    </cfRule>
    <cfRule type="cellIs" dxfId="5135" priority="632" operator="greaterThan">
      <formula>10000</formula>
    </cfRule>
  </conditionalFormatting>
  <conditionalFormatting sqref="X37">
    <cfRule type="cellIs" dxfId="5134" priority="625" operator="equal">
      <formula>10000</formula>
    </cfRule>
    <cfRule type="cellIs" dxfId="5133" priority="626" operator="lessThan">
      <formula>10000</formula>
    </cfRule>
    <cfRule type="cellIs" dxfId="5132" priority="627" operator="greaterThan">
      <formula>10000</formula>
    </cfRule>
    <cfRule type="cellIs" dxfId="5131" priority="628" operator="lessThan">
      <formula>25000</formula>
    </cfRule>
    <cfRule type="cellIs" dxfId="5130" priority="629" operator="greaterThan">
      <formula>25000</formula>
    </cfRule>
    <cfRule type="cellIs" dxfId="5129" priority="630" operator="greaterThan">
      <formula>25000</formula>
    </cfRule>
  </conditionalFormatting>
  <conditionalFormatting sqref="N56:P56">
    <cfRule type="cellIs" dxfId="5128" priority="624" operator="equal">
      <formula>1</formula>
    </cfRule>
  </conditionalFormatting>
  <conditionalFormatting sqref="N56:P56">
    <cfRule type="cellIs" dxfId="5127" priority="623" operator="equal">
      <formula>1</formula>
    </cfRule>
  </conditionalFormatting>
  <conditionalFormatting sqref="H56:J56">
    <cfRule type="cellIs" dxfId="5126" priority="622" operator="equal">
      <formula>1</formula>
    </cfRule>
  </conditionalFormatting>
  <conditionalFormatting sqref="H56:J56">
    <cfRule type="cellIs" dxfId="5125" priority="621" operator="equal">
      <formula>1</formula>
    </cfRule>
  </conditionalFormatting>
  <conditionalFormatting sqref="X50:Y50">
    <cfRule type="containsBlanks" dxfId="5124" priority="619">
      <formula>LEN(TRIM(X50))=0</formula>
    </cfRule>
    <cfRule type="containsText" dxfId="5123" priority="620" operator="containsText" text="En cours">
      <formula>NOT(ISERROR(SEARCH("En cours",X50)))</formula>
    </cfRule>
  </conditionalFormatting>
  <conditionalFormatting sqref="X56">
    <cfRule type="containsBlanks" dxfId="5122" priority="617">
      <formula>LEN(TRIM(X56))=0</formula>
    </cfRule>
    <cfRule type="containsText" dxfId="5121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5120" priority="615" operator="containsText" text="2 match">
      <formula>NOT(ISERROR(SEARCH("2 match",D9)))</formula>
    </cfRule>
    <cfRule type="containsText" dxfId="5119" priority="616" operator="containsText" text="1 facultative">
      <formula>NOT(ISERROR(SEARCH("1 facultative",D9)))</formula>
    </cfRule>
  </conditionalFormatting>
  <conditionalFormatting sqref="X56">
    <cfRule type="cellIs" dxfId="5118" priority="611" operator="equal">
      <formula>10000</formula>
    </cfRule>
    <cfRule type="cellIs" dxfId="5117" priority="612" operator="lessThan">
      <formula>10000</formula>
    </cfRule>
    <cfRule type="cellIs" dxfId="5116" priority="613" operator="greaterThan">
      <formula>10000</formula>
    </cfRule>
    <cfRule type="cellIs" dxfId="5115" priority="614" operator="lessThan">
      <formula>25000</formula>
    </cfRule>
  </conditionalFormatting>
  <conditionalFormatting sqref="N32:P36">
    <cfRule type="cellIs" dxfId="5114" priority="607" operator="equal">
      <formula>1</formula>
    </cfRule>
  </conditionalFormatting>
  <conditionalFormatting sqref="N32:P36">
    <cfRule type="cellIs" dxfId="5113" priority="606" operator="equal">
      <formula>1</formula>
    </cfRule>
  </conditionalFormatting>
  <conditionalFormatting sqref="N32:P36">
    <cfRule type="containsText" dxfId="5112" priority="605" operator="containsText" text="3">
      <formula>NOT(ISERROR(SEARCH("3",N32)))</formula>
    </cfRule>
  </conditionalFormatting>
  <conditionalFormatting sqref="D32:G36 N32:P36 T32:T36 V32:V36">
    <cfRule type="containsText" dxfId="5111" priority="603" operator="containsText" text="2 match">
      <formula>NOT(ISERROR(SEARCH("2 match",D32)))</formula>
    </cfRule>
    <cfRule type="containsText" dxfId="5110" priority="604" operator="containsText" text="1 facultative">
      <formula>NOT(ISERROR(SEARCH("1 facultative",D32)))</formula>
    </cfRule>
  </conditionalFormatting>
  <conditionalFormatting sqref="N32:P36">
    <cfRule type="cellIs" dxfId="5109" priority="600" operator="equal">
      <formula>1</formula>
    </cfRule>
  </conditionalFormatting>
  <conditionalFormatting sqref="N32:P36">
    <cfRule type="cellIs" dxfId="5108" priority="602" operator="equal">
      <formula>1</formula>
    </cfRule>
  </conditionalFormatting>
  <conditionalFormatting sqref="N32:P36">
    <cfRule type="cellIs" dxfId="5107" priority="601" operator="equal">
      <formula>1</formula>
    </cfRule>
  </conditionalFormatting>
  <conditionalFormatting sqref="N32:P36">
    <cfRule type="cellIs" dxfId="5106" priority="599" operator="equal">
      <formula>1</formula>
    </cfRule>
  </conditionalFormatting>
  <conditionalFormatting sqref="N32:P36">
    <cfRule type="containsText" dxfId="5105" priority="598" operator="containsText" text="3">
      <formula>NOT(ISERROR(SEARCH("3",N32)))</formula>
    </cfRule>
  </conditionalFormatting>
  <conditionalFormatting sqref="K32:K36">
    <cfRule type="cellIs" dxfId="5104" priority="597" operator="equal">
      <formula>1</formula>
    </cfRule>
  </conditionalFormatting>
  <conditionalFormatting sqref="K32:K36">
    <cfRule type="cellIs" dxfId="5103" priority="596" operator="equal">
      <formula>1</formula>
    </cfRule>
  </conditionalFormatting>
  <conditionalFormatting sqref="K32:K36">
    <cfRule type="containsText" dxfId="5102" priority="595" operator="containsText" text="3">
      <formula>NOT(ISERROR(SEARCH("3",K32)))</formula>
    </cfRule>
  </conditionalFormatting>
  <conditionalFormatting sqref="K32:K36">
    <cfRule type="containsText" dxfId="5101" priority="593" operator="containsText" text="2 match">
      <formula>NOT(ISERROR(SEARCH("2 match",K32)))</formula>
    </cfRule>
    <cfRule type="containsText" dxfId="5100" priority="594" operator="containsText" text="1 facultative">
      <formula>NOT(ISERROR(SEARCH("1 facultative",K32)))</formula>
    </cfRule>
  </conditionalFormatting>
  <conditionalFormatting sqref="K32:K36">
    <cfRule type="cellIs" dxfId="5099" priority="592" operator="equal">
      <formula>1</formula>
    </cfRule>
  </conditionalFormatting>
  <conditionalFormatting sqref="K32:K36">
    <cfRule type="cellIs" dxfId="5098" priority="591" operator="equal">
      <formula>1</formula>
    </cfRule>
  </conditionalFormatting>
  <conditionalFormatting sqref="K32:K36">
    <cfRule type="cellIs" dxfId="5097" priority="590" operator="equal">
      <formula>1</formula>
    </cfRule>
  </conditionalFormatting>
  <conditionalFormatting sqref="K32:K36">
    <cfRule type="cellIs" dxfId="5096" priority="589" operator="equal">
      <formula>1</formula>
    </cfRule>
  </conditionalFormatting>
  <conditionalFormatting sqref="K32:K36">
    <cfRule type="containsText" dxfId="5095" priority="588" operator="containsText" text="3">
      <formula>NOT(ISERROR(SEARCH("3",K32)))</formula>
    </cfRule>
  </conditionalFormatting>
  <conditionalFormatting sqref="Y44:Y49">
    <cfRule type="containsText" dxfId="5094" priority="586" operator="containsText" text="non">
      <formula>NOT(ISERROR(SEARCH("non",Y44)))</formula>
    </cfRule>
    <cfRule type="containsText" dxfId="5093" priority="587" operator="containsText" text="oui">
      <formula>NOT(ISERROR(SEARCH("oui",Y44)))</formula>
    </cfRule>
  </conditionalFormatting>
  <conditionalFormatting sqref="N44:P44">
    <cfRule type="cellIs" dxfId="5092" priority="583" operator="equal">
      <formula>1</formula>
    </cfRule>
  </conditionalFormatting>
  <conditionalFormatting sqref="N44:P44">
    <cfRule type="cellIs" dxfId="5091" priority="582" operator="equal">
      <formula>1</formula>
    </cfRule>
  </conditionalFormatting>
  <conditionalFormatting sqref="N45:P49">
    <cfRule type="cellIs" dxfId="5090" priority="585" operator="equal">
      <formula>1</formula>
    </cfRule>
  </conditionalFormatting>
  <conditionalFormatting sqref="N45:P49">
    <cfRule type="cellIs" dxfId="5089" priority="584" operator="equal">
      <formula>1</formula>
    </cfRule>
  </conditionalFormatting>
  <conditionalFormatting sqref="N44:P49">
    <cfRule type="containsText" dxfId="5088" priority="581" operator="containsText" text="3">
      <formula>NOT(ISERROR(SEARCH("3",N44)))</formula>
    </cfRule>
  </conditionalFormatting>
  <conditionalFormatting sqref="D44:G49 N44:P49 Y44:Y49 T44:V49">
    <cfRule type="containsText" dxfId="5087" priority="579" operator="containsText" text="2 match">
      <formula>NOT(ISERROR(SEARCH("2 match",D44)))</formula>
    </cfRule>
    <cfRule type="containsText" dxfId="5086" priority="580" operator="containsText" text="1 facultative">
      <formula>NOT(ISERROR(SEARCH("1 facultative",D44)))</formula>
    </cfRule>
  </conditionalFormatting>
  <conditionalFormatting sqref="N44:P44">
    <cfRule type="cellIs" dxfId="5085" priority="576" operator="equal">
      <formula>1</formula>
    </cfRule>
  </conditionalFormatting>
  <conditionalFormatting sqref="N44:P44">
    <cfRule type="cellIs" dxfId="5084" priority="575" operator="equal">
      <formula>1</formula>
    </cfRule>
  </conditionalFormatting>
  <conditionalFormatting sqref="N45:P49">
    <cfRule type="cellIs" dxfId="5083" priority="578" operator="equal">
      <formula>1</formula>
    </cfRule>
  </conditionalFormatting>
  <conditionalFormatting sqref="N45:P49">
    <cfRule type="cellIs" dxfId="5082" priority="577" operator="equal">
      <formula>1</formula>
    </cfRule>
  </conditionalFormatting>
  <conditionalFormatting sqref="N44:P49">
    <cfRule type="containsText" dxfId="5081" priority="574" operator="containsText" text="3">
      <formula>NOT(ISERROR(SEARCH("3",N44)))</formula>
    </cfRule>
  </conditionalFormatting>
  <conditionalFormatting sqref="N44:P49">
    <cfRule type="cellIs" dxfId="5080" priority="571" operator="equal">
      <formula>1</formula>
    </cfRule>
  </conditionalFormatting>
  <conditionalFormatting sqref="N44:P44">
    <cfRule type="cellIs" dxfId="5079" priority="569" operator="equal">
      <formula>1</formula>
    </cfRule>
  </conditionalFormatting>
  <conditionalFormatting sqref="N44:P44">
    <cfRule type="cellIs" dxfId="5078" priority="568" operator="equal">
      <formula>1</formula>
    </cfRule>
  </conditionalFormatting>
  <conditionalFormatting sqref="N45:P49">
    <cfRule type="cellIs" dxfId="5077" priority="573" operator="equal">
      <formula>1</formula>
    </cfRule>
  </conditionalFormatting>
  <conditionalFormatting sqref="N45:P49">
    <cfRule type="cellIs" dxfId="5076" priority="572" operator="equal">
      <formula>1</formula>
    </cfRule>
  </conditionalFormatting>
  <conditionalFormatting sqref="N44:P49">
    <cfRule type="cellIs" dxfId="5075" priority="570" operator="equal">
      <formula>1</formula>
    </cfRule>
  </conditionalFormatting>
  <conditionalFormatting sqref="N44:P49">
    <cfRule type="containsText" dxfId="5074" priority="567" operator="containsText" text="3">
      <formula>NOT(ISERROR(SEARCH("3",N44)))</formula>
    </cfRule>
  </conditionalFormatting>
  <conditionalFormatting sqref="Y51:Y55">
    <cfRule type="containsText" dxfId="5073" priority="565" operator="containsText" text="non">
      <formula>NOT(ISERROR(SEARCH("non",Y51)))</formula>
    </cfRule>
    <cfRule type="containsText" dxfId="5072" priority="566" operator="containsText" text="oui">
      <formula>NOT(ISERROR(SEARCH("oui",Y51)))</formula>
    </cfRule>
  </conditionalFormatting>
  <conditionalFormatting sqref="I51:J55">
    <cfRule type="cellIs" dxfId="5071" priority="564" operator="equal">
      <formula>1</formula>
    </cfRule>
  </conditionalFormatting>
  <conditionalFormatting sqref="N51:P55">
    <cfRule type="cellIs" dxfId="5070" priority="563" operator="equal">
      <formula>1</formula>
    </cfRule>
  </conditionalFormatting>
  <conditionalFormatting sqref="I51:J55 N51:P55">
    <cfRule type="cellIs" dxfId="5069" priority="562" operator="equal">
      <formula>1</formula>
    </cfRule>
  </conditionalFormatting>
  <conditionalFormatting sqref="H51:J55">
    <cfRule type="cellIs" dxfId="5068" priority="561" operator="equal">
      <formula>1</formula>
    </cfRule>
  </conditionalFormatting>
  <conditionalFormatting sqref="H51:J55">
    <cfRule type="cellIs" dxfId="5067" priority="560" operator="equal">
      <formula>1</formula>
    </cfRule>
  </conditionalFormatting>
  <conditionalFormatting sqref="H51:J55 N51:P55">
    <cfRule type="containsText" dxfId="5066" priority="559" operator="containsText" text="3">
      <formula>NOT(ISERROR(SEARCH("3",H51)))</formula>
    </cfRule>
  </conditionalFormatting>
  <conditionalFormatting sqref="D51:J55 N51:P55 Y51:Y55 T51:V55">
    <cfRule type="containsText" dxfId="5065" priority="557" operator="containsText" text="2 match">
      <formula>NOT(ISERROR(SEARCH("2 match",D51)))</formula>
    </cfRule>
    <cfRule type="containsText" dxfId="5064" priority="558" operator="containsText" text="1 facultative">
      <formula>NOT(ISERROR(SEARCH("1 facultative",D51)))</formula>
    </cfRule>
  </conditionalFormatting>
  <conditionalFormatting sqref="I51:J55">
    <cfRule type="cellIs" dxfId="5063" priority="556" operator="equal">
      <formula>1</formula>
    </cfRule>
  </conditionalFormatting>
  <conditionalFormatting sqref="I51:J55">
    <cfRule type="cellIs" dxfId="5062" priority="555" operator="equal">
      <formula>1</formula>
    </cfRule>
  </conditionalFormatting>
  <conditionalFormatting sqref="H51:J55">
    <cfRule type="cellIs" dxfId="5061" priority="554" operator="equal">
      <formula>1</formula>
    </cfRule>
  </conditionalFormatting>
  <conditionalFormatting sqref="H51:J55">
    <cfRule type="cellIs" dxfId="5060" priority="553" operator="equal">
      <formula>1</formula>
    </cfRule>
  </conditionalFormatting>
  <conditionalFormatting sqref="H51:J55">
    <cfRule type="containsText" dxfId="5059" priority="552" operator="containsText" text="3">
      <formula>NOT(ISERROR(SEARCH("3",H51)))</formula>
    </cfRule>
  </conditionalFormatting>
  <conditionalFormatting sqref="I51:J55">
    <cfRule type="cellIs" dxfId="5058" priority="551" operator="equal">
      <formula>1</formula>
    </cfRule>
  </conditionalFormatting>
  <conditionalFormatting sqref="I51:J55">
    <cfRule type="cellIs" dxfId="5057" priority="550" operator="equal">
      <formula>1</formula>
    </cfRule>
  </conditionalFormatting>
  <conditionalFormatting sqref="H51:J55">
    <cfRule type="cellIs" dxfId="5056" priority="549" operator="equal">
      <formula>1</formula>
    </cfRule>
  </conditionalFormatting>
  <conditionalFormatting sqref="H51:J55">
    <cfRule type="cellIs" dxfId="5055" priority="548" operator="equal">
      <formula>1</formula>
    </cfRule>
  </conditionalFormatting>
  <conditionalFormatting sqref="H51:J55">
    <cfRule type="containsText" dxfId="5054" priority="547" operator="containsText" text="3">
      <formula>NOT(ISERROR(SEARCH("3",H51)))</formula>
    </cfRule>
  </conditionalFormatting>
  <conditionalFormatting sqref="I51:J55">
    <cfRule type="cellIs" dxfId="5053" priority="546" operator="equal">
      <formula>1</formula>
    </cfRule>
  </conditionalFormatting>
  <conditionalFormatting sqref="I51:J55">
    <cfRule type="cellIs" dxfId="5052" priority="545" operator="equal">
      <formula>1</formula>
    </cfRule>
  </conditionalFormatting>
  <conditionalFormatting sqref="H51:J55">
    <cfRule type="cellIs" dxfId="5051" priority="544" operator="equal">
      <formula>1</formula>
    </cfRule>
  </conditionalFormatting>
  <conditionalFormatting sqref="H51:J55">
    <cfRule type="cellIs" dxfId="5050" priority="543" operator="equal">
      <formula>1</formula>
    </cfRule>
  </conditionalFormatting>
  <conditionalFormatting sqref="H51:J55">
    <cfRule type="containsText" dxfId="5049" priority="542" operator="containsText" text="3">
      <formula>NOT(ISERROR(SEARCH("3",H51)))</formula>
    </cfRule>
  </conditionalFormatting>
  <conditionalFormatting sqref="I51:J55">
    <cfRule type="cellIs" dxfId="5048" priority="541" operator="equal">
      <formula>1</formula>
    </cfRule>
  </conditionalFormatting>
  <conditionalFormatting sqref="I51:J55">
    <cfRule type="cellIs" dxfId="5047" priority="540" operator="equal">
      <formula>1</formula>
    </cfRule>
  </conditionalFormatting>
  <conditionalFormatting sqref="H51:J55">
    <cfRule type="cellIs" dxfId="5046" priority="539" operator="equal">
      <formula>1</formula>
    </cfRule>
  </conditionalFormatting>
  <conditionalFormatting sqref="H51:J55">
    <cfRule type="cellIs" dxfId="5045" priority="538" operator="equal">
      <formula>1</formula>
    </cfRule>
  </conditionalFormatting>
  <conditionalFormatting sqref="H51:J55">
    <cfRule type="containsText" dxfId="5044" priority="537" operator="containsText" text="3">
      <formula>NOT(ISERROR(SEARCH("3",H51)))</formula>
    </cfRule>
  </conditionalFormatting>
  <conditionalFormatting sqref="I51:J55">
    <cfRule type="cellIs" dxfId="5043" priority="536" operator="equal">
      <formula>1</formula>
    </cfRule>
  </conditionalFormatting>
  <conditionalFormatting sqref="I51:J55">
    <cfRule type="cellIs" dxfId="5042" priority="535" operator="equal">
      <formula>1</formula>
    </cfRule>
  </conditionalFormatting>
  <conditionalFormatting sqref="H51:J55">
    <cfRule type="cellIs" dxfId="5041" priority="534" operator="equal">
      <formula>1</formula>
    </cfRule>
  </conditionalFormatting>
  <conditionalFormatting sqref="H51:J55">
    <cfRule type="cellIs" dxfId="5040" priority="533" operator="equal">
      <formula>1</formula>
    </cfRule>
  </conditionalFormatting>
  <conditionalFormatting sqref="H51:J55">
    <cfRule type="containsText" dxfId="5039" priority="532" operator="containsText" text="3">
      <formula>NOT(ISERROR(SEARCH("3",H51)))</formula>
    </cfRule>
  </conditionalFormatting>
  <conditionalFormatting sqref="I51:J55">
    <cfRule type="cellIs" dxfId="5038" priority="531" operator="equal">
      <formula>1</formula>
    </cfRule>
  </conditionalFormatting>
  <conditionalFormatting sqref="I51:J55">
    <cfRule type="cellIs" dxfId="5037" priority="530" operator="equal">
      <formula>1</formula>
    </cfRule>
  </conditionalFormatting>
  <conditionalFormatting sqref="H51:J55">
    <cfRule type="cellIs" dxfId="5036" priority="529" operator="equal">
      <formula>1</formula>
    </cfRule>
  </conditionalFormatting>
  <conditionalFormatting sqref="H51:J55">
    <cfRule type="cellIs" dxfId="5035" priority="528" operator="equal">
      <formula>1</formula>
    </cfRule>
  </conditionalFormatting>
  <conditionalFormatting sqref="H51:J55">
    <cfRule type="containsText" dxfId="5034" priority="527" operator="containsText" text="3">
      <formula>NOT(ISERROR(SEARCH("3",H51)))</formula>
    </cfRule>
  </conditionalFormatting>
  <conditionalFormatting sqref="I51:J55">
    <cfRule type="cellIs" dxfId="5033" priority="526" operator="equal">
      <formula>1</formula>
    </cfRule>
  </conditionalFormatting>
  <conditionalFormatting sqref="I51:J55">
    <cfRule type="cellIs" dxfId="5032" priority="525" operator="equal">
      <formula>1</formula>
    </cfRule>
  </conditionalFormatting>
  <conditionalFormatting sqref="H51:J55">
    <cfRule type="cellIs" dxfId="5031" priority="524" operator="equal">
      <formula>1</formula>
    </cfRule>
  </conditionalFormatting>
  <conditionalFormatting sqref="H51:J55">
    <cfRule type="cellIs" dxfId="5030" priority="523" operator="equal">
      <formula>1</formula>
    </cfRule>
  </conditionalFormatting>
  <conditionalFormatting sqref="H51:J55">
    <cfRule type="containsText" dxfId="5029" priority="522" operator="containsText" text="3">
      <formula>NOT(ISERROR(SEARCH("3",H51)))</formula>
    </cfRule>
  </conditionalFormatting>
  <conditionalFormatting sqref="I51:J55">
    <cfRule type="cellIs" dxfId="5028" priority="521" operator="equal">
      <formula>1</formula>
    </cfRule>
  </conditionalFormatting>
  <conditionalFormatting sqref="I51:J55">
    <cfRule type="cellIs" dxfId="5027" priority="520" operator="equal">
      <formula>1</formula>
    </cfRule>
  </conditionalFormatting>
  <conditionalFormatting sqref="H51:J55">
    <cfRule type="cellIs" dxfId="5026" priority="519" operator="equal">
      <formula>1</formula>
    </cfRule>
  </conditionalFormatting>
  <conditionalFormatting sqref="H51:J55">
    <cfRule type="cellIs" dxfId="5025" priority="518" operator="equal">
      <formula>1</formula>
    </cfRule>
  </conditionalFormatting>
  <conditionalFormatting sqref="H51:J55">
    <cfRule type="containsText" dxfId="5024" priority="517" operator="containsText" text="3">
      <formula>NOT(ISERROR(SEARCH("3",H51)))</formula>
    </cfRule>
  </conditionalFormatting>
  <conditionalFormatting sqref="I51:J55">
    <cfRule type="cellIs" dxfId="5023" priority="516" operator="equal">
      <formula>1</formula>
    </cfRule>
  </conditionalFormatting>
  <conditionalFormatting sqref="I51:J55">
    <cfRule type="cellIs" dxfId="5022" priority="515" operator="equal">
      <formula>1</formula>
    </cfRule>
  </conditionalFormatting>
  <conditionalFormatting sqref="H51:J55">
    <cfRule type="cellIs" dxfId="5021" priority="514" operator="equal">
      <formula>1</formula>
    </cfRule>
  </conditionalFormatting>
  <conditionalFormatting sqref="H51:J55">
    <cfRule type="cellIs" dxfId="5020" priority="513" operator="equal">
      <formula>1</formula>
    </cfRule>
  </conditionalFormatting>
  <conditionalFormatting sqref="H51:J55">
    <cfRule type="containsText" dxfId="5019" priority="512" operator="containsText" text="3">
      <formula>NOT(ISERROR(SEARCH("3",H51)))</formula>
    </cfRule>
  </conditionalFormatting>
  <conditionalFormatting sqref="N51:P55">
    <cfRule type="cellIs" dxfId="5018" priority="511" operator="equal">
      <formula>1</formula>
    </cfRule>
  </conditionalFormatting>
  <conditionalFormatting sqref="N51:P55">
    <cfRule type="cellIs" dxfId="5017" priority="510" operator="equal">
      <formula>1</formula>
    </cfRule>
  </conditionalFormatting>
  <conditionalFormatting sqref="N51:P55">
    <cfRule type="containsText" dxfId="5016" priority="509" operator="containsText" text="3">
      <formula>NOT(ISERROR(SEARCH("3",N51)))</formula>
    </cfRule>
  </conditionalFormatting>
  <conditionalFormatting sqref="N51:P55">
    <cfRule type="cellIs" dxfId="5015" priority="508" operator="equal">
      <formula>1</formula>
    </cfRule>
  </conditionalFormatting>
  <conditionalFormatting sqref="N51:P55">
    <cfRule type="cellIs" dxfId="5014" priority="507" operator="equal">
      <formula>1</formula>
    </cfRule>
  </conditionalFormatting>
  <conditionalFormatting sqref="N51:P55">
    <cfRule type="containsText" dxfId="5013" priority="506" operator="containsText" text="3">
      <formula>NOT(ISERROR(SEARCH("3",N51)))</formula>
    </cfRule>
  </conditionalFormatting>
  <conditionalFormatting sqref="N51:P55">
    <cfRule type="cellIs" dxfId="5012" priority="503" operator="equal">
      <formula>1</formula>
    </cfRule>
  </conditionalFormatting>
  <conditionalFormatting sqref="N51:P55">
    <cfRule type="cellIs" dxfId="5011" priority="505" operator="equal">
      <formula>1</formula>
    </cfRule>
  </conditionalFormatting>
  <conditionalFormatting sqref="N51:P55">
    <cfRule type="cellIs" dxfId="5010" priority="504" operator="equal">
      <formula>1</formula>
    </cfRule>
  </conditionalFormatting>
  <conditionalFormatting sqref="N51:P55">
    <cfRule type="cellIs" dxfId="5009" priority="502" operator="equal">
      <formula>1</formula>
    </cfRule>
  </conditionalFormatting>
  <conditionalFormatting sqref="N51:P55">
    <cfRule type="containsText" dxfId="5008" priority="501" operator="containsText" text="3">
      <formula>NOT(ISERROR(SEARCH("3",N51)))</formula>
    </cfRule>
  </conditionalFormatting>
  <conditionalFormatting sqref="Q30:S36">
    <cfRule type="cellIs" dxfId="5007" priority="500" operator="equal">
      <formula>1</formula>
    </cfRule>
  </conditionalFormatting>
  <conditionalFormatting sqref="Q30:S36">
    <cfRule type="cellIs" dxfId="5006" priority="497" operator="equal">
      <formula>1</formula>
    </cfRule>
  </conditionalFormatting>
  <conditionalFormatting sqref="Q32 Q30">
    <cfRule type="cellIs" dxfId="5005" priority="495" operator="equal">
      <formula>1</formula>
    </cfRule>
  </conditionalFormatting>
  <conditionalFormatting sqref="Q33:Q36 Q31">
    <cfRule type="cellIs" dxfId="5004" priority="499" operator="equal">
      <formula>1</formula>
    </cfRule>
  </conditionalFormatting>
  <conditionalFormatting sqref="Q33:Q36 Q31">
    <cfRule type="cellIs" dxfId="5003" priority="498" operator="equal">
      <formula>1</formula>
    </cfRule>
  </conditionalFormatting>
  <conditionalFormatting sqref="Q30:S36">
    <cfRule type="cellIs" dxfId="5002" priority="496" operator="equal">
      <formula>1</formula>
    </cfRule>
  </conditionalFormatting>
  <conditionalFormatting sqref="Q32 Q30">
    <cfRule type="cellIs" dxfId="5001" priority="494" operator="equal">
      <formula>1</formula>
    </cfRule>
  </conditionalFormatting>
  <conditionalFormatting sqref="Q30:S36">
    <cfRule type="containsText" dxfId="5000" priority="493" operator="containsText" text="3">
      <formula>NOT(ISERROR(SEARCH("3",Q30)))</formula>
    </cfRule>
  </conditionalFormatting>
  <conditionalFormatting sqref="Q30:S36">
    <cfRule type="containsText" dxfId="4999" priority="491" operator="containsText" text="2 match">
      <formula>NOT(ISERROR(SEARCH("2 match",Q30)))</formula>
    </cfRule>
    <cfRule type="containsText" dxfId="4998" priority="492" operator="containsText" text="1 facultative">
      <formula>NOT(ISERROR(SEARCH("1 facultative",Q30)))</formula>
    </cfRule>
  </conditionalFormatting>
  <conditionalFormatting sqref="Q44:S49">
    <cfRule type="cellIs" dxfId="4997" priority="490" operator="equal">
      <formula>1</formula>
    </cfRule>
  </conditionalFormatting>
  <conditionalFormatting sqref="Q44:S49">
    <cfRule type="cellIs" dxfId="4996" priority="487" operator="equal">
      <formula>1</formula>
    </cfRule>
  </conditionalFormatting>
  <conditionalFormatting sqref="Q44:Q45">
    <cfRule type="cellIs" dxfId="4995" priority="485" operator="equal">
      <formula>1</formula>
    </cfRule>
  </conditionalFormatting>
  <conditionalFormatting sqref="Q46:Q49">
    <cfRule type="cellIs" dxfId="4994" priority="489" operator="equal">
      <formula>1</formula>
    </cfRule>
  </conditionalFormatting>
  <conditionalFormatting sqref="Q46:Q49">
    <cfRule type="cellIs" dxfId="4993" priority="488" operator="equal">
      <formula>1</formula>
    </cfRule>
  </conditionalFormatting>
  <conditionalFormatting sqref="Q44:S49">
    <cfRule type="cellIs" dxfId="4992" priority="486" operator="equal">
      <formula>1</formula>
    </cfRule>
  </conditionalFormatting>
  <conditionalFormatting sqref="Q44:Q45">
    <cfRule type="cellIs" dxfId="4991" priority="484" operator="equal">
      <formula>1</formula>
    </cfRule>
  </conditionalFormatting>
  <conditionalFormatting sqref="Q44:S49">
    <cfRule type="containsText" dxfId="4990" priority="483" operator="containsText" text="3">
      <formula>NOT(ISERROR(SEARCH("3",Q44)))</formula>
    </cfRule>
  </conditionalFormatting>
  <conditionalFormatting sqref="Q44:S49">
    <cfRule type="containsText" dxfId="4989" priority="481" operator="containsText" text="2 match">
      <formula>NOT(ISERROR(SEARCH("2 match",Q44)))</formula>
    </cfRule>
    <cfRule type="containsText" dxfId="4988" priority="482" operator="containsText" text="1 facultative">
      <formula>NOT(ISERROR(SEARCH("1 facultative",Q44)))</formula>
    </cfRule>
  </conditionalFormatting>
  <conditionalFormatting sqref="Q51:S55">
    <cfRule type="cellIs" dxfId="4987" priority="480" operator="equal">
      <formula>1</formula>
    </cfRule>
  </conditionalFormatting>
  <conditionalFormatting sqref="Q51:S55">
    <cfRule type="cellIs" dxfId="4986" priority="477" operator="equal">
      <formula>1</formula>
    </cfRule>
  </conditionalFormatting>
  <conditionalFormatting sqref="Q51">
    <cfRule type="cellIs" dxfId="4985" priority="475" operator="equal">
      <formula>1</formula>
    </cfRule>
  </conditionalFormatting>
  <conditionalFormatting sqref="Q52:Q55">
    <cfRule type="cellIs" dxfId="4984" priority="479" operator="equal">
      <formula>1</formula>
    </cfRule>
  </conditionalFormatting>
  <conditionalFormatting sqref="Q52:Q55">
    <cfRule type="cellIs" dxfId="4983" priority="478" operator="equal">
      <formula>1</formula>
    </cfRule>
  </conditionalFormatting>
  <conditionalFormatting sqref="Q51:S55">
    <cfRule type="cellIs" dxfId="4982" priority="476" operator="equal">
      <formula>1</formula>
    </cfRule>
  </conditionalFormatting>
  <conditionalFormatting sqref="Q51">
    <cfRule type="cellIs" dxfId="4981" priority="474" operator="equal">
      <formula>1</formula>
    </cfRule>
  </conditionalFormatting>
  <conditionalFormatting sqref="Q51:S55">
    <cfRule type="containsText" dxfId="4980" priority="473" operator="containsText" text="3">
      <formula>NOT(ISERROR(SEARCH("3",Q51)))</formula>
    </cfRule>
  </conditionalFormatting>
  <conditionalFormatting sqref="Q51:S55">
    <cfRule type="containsText" dxfId="4979" priority="471" operator="containsText" text="2 match">
      <formula>NOT(ISERROR(SEARCH("2 match",Q51)))</formula>
    </cfRule>
    <cfRule type="containsText" dxfId="4978" priority="472" operator="containsText" text="1 facultative">
      <formula>NOT(ISERROR(SEARCH("1 facultative",Q51)))</formula>
    </cfRule>
  </conditionalFormatting>
  <conditionalFormatting sqref="L30:M35">
    <cfRule type="cellIs" dxfId="4977" priority="336" operator="equal">
      <formula>1</formula>
    </cfRule>
  </conditionalFormatting>
  <conditionalFormatting sqref="L30:M35">
    <cfRule type="cellIs" dxfId="4976" priority="330" operator="equal">
      <formula>1</formula>
    </cfRule>
  </conditionalFormatting>
  <conditionalFormatting sqref="L30:M36">
    <cfRule type="cellIs" dxfId="4975" priority="335" operator="equal">
      <formula>1</formula>
    </cfRule>
  </conditionalFormatting>
  <conditionalFormatting sqref="L30:M36">
    <cfRule type="cellIs" dxfId="4974" priority="333" operator="equal">
      <formula>1</formula>
    </cfRule>
  </conditionalFormatting>
  <conditionalFormatting sqref="L30:M36">
    <cfRule type="cellIs" dxfId="4973" priority="332" operator="equal">
      <formula>1</formula>
    </cfRule>
  </conditionalFormatting>
  <conditionalFormatting sqref="L30:M36">
    <cfRule type="cellIs" dxfId="4972" priority="470" operator="equal">
      <formula>1</formula>
    </cfRule>
  </conditionalFormatting>
  <conditionalFormatting sqref="L30:M36">
    <cfRule type="cellIs" dxfId="4971" priority="469" operator="equal">
      <formula>1</formula>
    </cfRule>
  </conditionalFormatting>
  <conditionalFormatting sqref="L30:M36">
    <cfRule type="cellIs" dxfId="4970" priority="468" operator="equal">
      <formula>1</formula>
    </cfRule>
  </conditionalFormatting>
  <conditionalFormatting sqref="L30:M36">
    <cfRule type="cellIs" dxfId="4969" priority="467" operator="equal">
      <formula>1</formula>
    </cfRule>
  </conditionalFormatting>
  <conditionalFormatting sqref="L30:M36">
    <cfRule type="cellIs" dxfId="4968" priority="466" operator="equal">
      <formula>1</formula>
    </cfRule>
  </conditionalFormatting>
  <conditionalFormatting sqref="L30:M36">
    <cfRule type="cellIs" dxfId="4967" priority="465" operator="equal">
      <formula>1</formula>
    </cfRule>
  </conditionalFormatting>
  <conditionalFormatting sqref="L30:M36">
    <cfRule type="containsText" dxfId="4966" priority="464" operator="containsText" text="3">
      <formula>NOT(ISERROR(SEARCH("3",L30)))</formula>
    </cfRule>
  </conditionalFormatting>
  <conditionalFormatting sqref="L30:M36">
    <cfRule type="containsText" dxfId="4965" priority="462" operator="containsText" text="2 match">
      <formula>NOT(ISERROR(SEARCH("2 match",L30)))</formula>
    </cfRule>
    <cfRule type="containsText" dxfId="4964" priority="463" operator="containsText" text="1 facultative">
      <formula>NOT(ISERROR(SEARCH("1 facultative",L30)))</formula>
    </cfRule>
  </conditionalFormatting>
  <conditionalFormatting sqref="L30:M36">
    <cfRule type="cellIs" dxfId="4963" priority="461" operator="equal">
      <formula>1</formula>
    </cfRule>
  </conditionalFormatting>
  <conditionalFormatting sqref="L30:M36">
    <cfRule type="cellIs" dxfId="4962" priority="460" operator="equal">
      <formula>1</formula>
    </cfRule>
  </conditionalFormatting>
  <conditionalFormatting sqref="L30:M36">
    <cfRule type="cellIs" dxfId="4961" priority="459" operator="equal">
      <formula>1</formula>
    </cfRule>
  </conditionalFormatting>
  <conditionalFormatting sqref="L30:M36">
    <cfRule type="cellIs" dxfId="4960" priority="458" operator="equal">
      <formula>1</formula>
    </cfRule>
  </conditionalFormatting>
  <conditionalFormatting sqref="L30:M36">
    <cfRule type="cellIs" dxfId="4959" priority="457" operator="equal">
      <formula>1</formula>
    </cfRule>
  </conditionalFormatting>
  <conditionalFormatting sqref="L30:M36">
    <cfRule type="cellIs" dxfId="4958" priority="456" operator="equal">
      <formula>1</formula>
    </cfRule>
  </conditionalFormatting>
  <conditionalFormatting sqref="L30:M36">
    <cfRule type="containsText" dxfId="4957" priority="455" operator="containsText" text="3">
      <formula>NOT(ISERROR(SEARCH("3",L30)))</formula>
    </cfRule>
  </conditionalFormatting>
  <conditionalFormatting sqref="X30:X36">
    <cfRule type="cellIs" dxfId="4956" priority="452" operator="between">
      <formula>1</formula>
      <formula>10000000000</formula>
    </cfRule>
    <cfRule type="containsBlanks" dxfId="4955" priority="453">
      <formula>LEN(TRIM(X30))=0</formula>
    </cfRule>
    <cfRule type="cellIs" dxfId="4954" priority="454" operator="between">
      <formula>0</formula>
      <formula>0</formula>
    </cfRule>
  </conditionalFormatting>
  <conditionalFormatting sqref="K44:K49">
    <cfRule type="cellIs" dxfId="4953" priority="451" operator="equal">
      <formula>1</formula>
    </cfRule>
  </conditionalFormatting>
  <conditionalFormatting sqref="K44:K49">
    <cfRule type="cellIs" dxfId="4952" priority="450" operator="equal">
      <formula>1</formula>
    </cfRule>
  </conditionalFormatting>
  <conditionalFormatting sqref="K44:K49">
    <cfRule type="containsText" dxfId="4951" priority="449" operator="containsText" text="3">
      <formula>NOT(ISERROR(SEARCH("3",K44)))</formula>
    </cfRule>
  </conditionalFormatting>
  <conditionalFormatting sqref="K44:K49">
    <cfRule type="containsText" dxfId="4950" priority="447" operator="containsText" text="2 match">
      <formula>NOT(ISERROR(SEARCH("2 match",K44)))</formula>
    </cfRule>
    <cfRule type="containsText" dxfId="4949" priority="448" operator="containsText" text="1 facultative">
      <formula>NOT(ISERROR(SEARCH("1 facultative",K44)))</formula>
    </cfRule>
  </conditionalFormatting>
  <conditionalFormatting sqref="K44:K49">
    <cfRule type="cellIs" dxfId="4948" priority="446" operator="equal">
      <formula>1</formula>
    </cfRule>
  </conditionalFormatting>
  <conditionalFormatting sqref="K44:K49">
    <cfRule type="cellIs" dxfId="4947" priority="445" operator="equal">
      <formula>1</formula>
    </cfRule>
  </conditionalFormatting>
  <conditionalFormatting sqref="K44:K49">
    <cfRule type="cellIs" dxfId="4946" priority="444" operator="equal">
      <formula>1</formula>
    </cfRule>
  </conditionalFormatting>
  <conditionalFormatting sqref="K44:K49">
    <cfRule type="cellIs" dxfId="4945" priority="443" operator="equal">
      <formula>1</formula>
    </cfRule>
  </conditionalFormatting>
  <conditionalFormatting sqref="K44:K49">
    <cfRule type="containsText" dxfId="4944" priority="442" operator="containsText" text="3">
      <formula>NOT(ISERROR(SEARCH("3",K44)))</formula>
    </cfRule>
  </conditionalFormatting>
  <conditionalFormatting sqref="L44:M49">
    <cfRule type="cellIs" dxfId="4943" priority="441" operator="equal">
      <formula>1</formula>
    </cfRule>
  </conditionalFormatting>
  <conditionalFormatting sqref="L44:M49">
    <cfRule type="cellIs" dxfId="4942" priority="440" operator="equal">
      <formula>1</formula>
    </cfRule>
  </conditionalFormatting>
  <conditionalFormatting sqref="L44:M49">
    <cfRule type="cellIs" dxfId="4941" priority="439" operator="equal">
      <formula>1</formula>
    </cfRule>
  </conditionalFormatting>
  <conditionalFormatting sqref="L44:M49">
    <cfRule type="cellIs" dxfId="4940" priority="438" operator="equal">
      <formula>1</formula>
    </cfRule>
  </conditionalFormatting>
  <conditionalFormatting sqref="L44:M49">
    <cfRule type="cellIs" dxfId="4939" priority="437" operator="equal">
      <formula>1</formula>
    </cfRule>
  </conditionalFormatting>
  <conditionalFormatting sqref="L44:M49">
    <cfRule type="cellIs" dxfId="4938" priority="436" operator="equal">
      <formula>1</formula>
    </cfRule>
  </conditionalFormatting>
  <conditionalFormatting sqref="L44:M49">
    <cfRule type="containsText" dxfId="4937" priority="435" operator="containsText" text="3">
      <formula>NOT(ISERROR(SEARCH("3",L44)))</formula>
    </cfRule>
  </conditionalFormatting>
  <conditionalFormatting sqref="L44:M49">
    <cfRule type="containsText" dxfId="4936" priority="433" operator="containsText" text="2 match">
      <formula>NOT(ISERROR(SEARCH("2 match",L44)))</formula>
    </cfRule>
    <cfRule type="containsText" dxfId="4935" priority="434" operator="containsText" text="1 facultative">
      <formula>NOT(ISERROR(SEARCH("1 facultative",L44)))</formula>
    </cfRule>
  </conditionalFormatting>
  <conditionalFormatting sqref="L44:M49">
    <cfRule type="cellIs" dxfId="4934" priority="432" operator="equal">
      <formula>1</formula>
    </cfRule>
  </conditionalFormatting>
  <conditionalFormatting sqref="L44:M49">
    <cfRule type="cellIs" dxfId="4933" priority="431" operator="equal">
      <formula>1</formula>
    </cfRule>
  </conditionalFormatting>
  <conditionalFormatting sqref="L44:M49">
    <cfRule type="cellIs" dxfId="4932" priority="430" operator="equal">
      <formula>1</formula>
    </cfRule>
  </conditionalFormatting>
  <conditionalFormatting sqref="L44:M49">
    <cfRule type="cellIs" dxfId="4931" priority="429" operator="equal">
      <formula>1</formula>
    </cfRule>
  </conditionalFormatting>
  <conditionalFormatting sqref="L44:M49">
    <cfRule type="cellIs" dxfId="4930" priority="428" operator="equal">
      <formula>1</formula>
    </cfRule>
  </conditionalFormatting>
  <conditionalFormatting sqref="L44:M49">
    <cfRule type="cellIs" dxfId="4929" priority="427" operator="equal">
      <formula>1</formula>
    </cfRule>
  </conditionalFormatting>
  <conditionalFormatting sqref="L44:M49">
    <cfRule type="containsText" dxfId="4928" priority="426" operator="containsText" text="3">
      <formula>NOT(ISERROR(SEARCH("3",L44)))</formula>
    </cfRule>
  </conditionalFormatting>
  <conditionalFormatting sqref="K51:K55">
    <cfRule type="cellIs" dxfId="4927" priority="425" operator="equal">
      <formula>1</formula>
    </cfRule>
  </conditionalFormatting>
  <conditionalFormatting sqref="K51:K55">
    <cfRule type="cellIs" dxfId="4926" priority="424" operator="equal">
      <formula>1</formula>
    </cfRule>
  </conditionalFormatting>
  <conditionalFormatting sqref="K51:K55">
    <cfRule type="containsText" dxfId="4925" priority="423" operator="containsText" text="3">
      <formula>NOT(ISERROR(SEARCH("3",K51)))</formula>
    </cfRule>
  </conditionalFormatting>
  <conditionalFormatting sqref="K51:K55">
    <cfRule type="containsText" dxfId="4924" priority="421" operator="containsText" text="2 match">
      <formula>NOT(ISERROR(SEARCH("2 match",K51)))</formula>
    </cfRule>
    <cfRule type="containsText" dxfId="4923" priority="422" operator="containsText" text="1 facultative">
      <formula>NOT(ISERROR(SEARCH("1 facultative",K51)))</formula>
    </cfRule>
  </conditionalFormatting>
  <conditionalFormatting sqref="K51:K55">
    <cfRule type="cellIs" dxfId="4922" priority="420" operator="equal">
      <formula>1</formula>
    </cfRule>
  </conditionalFormatting>
  <conditionalFormatting sqref="K51:K55">
    <cfRule type="cellIs" dxfId="4921" priority="419" operator="equal">
      <formula>1</formula>
    </cfRule>
  </conditionalFormatting>
  <conditionalFormatting sqref="K51:K55">
    <cfRule type="cellIs" dxfId="4920" priority="418" operator="equal">
      <formula>1</formula>
    </cfRule>
  </conditionalFormatting>
  <conditionalFormatting sqref="K51:K55">
    <cfRule type="cellIs" dxfId="4919" priority="417" operator="equal">
      <formula>1</formula>
    </cfRule>
  </conditionalFormatting>
  <conditionalFormatting sqref="K51:K55">
    <cfRule type="containsText" dxfId="4918" priority="416" operator="containsText" text="3">
      <formula>NOT(ISERROR(SEARCH("3",K51)))</formula>
    </cfRule>
  </conditionalFormatting>
  <conditionalFormatting sqref="L51:M55">
    <cfRule type="cellIs" dxfId="4917" priority="415" operator="equal">
      <formula>1</formula>
    </cfRule>
  </conditionalFormatting>
  <conditionalFormatting sqref="L51:M55">
    <cfRule type="cellIs" dxfId="4916" priority="414" operator="equal">
      <formula>1</formula>
    </cfRule>
  </conditionalFormatting>
  <conditionalFormatting sqref="L51:M55">
    <cfRule type="cellIs" dxfId="4915" priority="413" operator="equal">
      <formula>1</formula>
    </cfRule>
  </conditionalFormatting>
  <conditionalFormatting sqref="L51:M55">
    <cfRule type="cellIs" dxfId="4914" priority="412" operator="equal">
      <formula>1</formula>
    </cfRule>
  </conditionalFormatting>
  <conditionalFormatting sqref="L51:M55">
    <cfRule type="cellIs" dxfId="4913" priority="411" operator="equal">
      <formula>1</formula>
    </cfRule>
  </conditionalFormatting>
  <conditionalFormatting sqref="L51:M55">
    <cfRule type="cellIs" dxfId="4912" priority="410" operator="equal">
      <formula>1</formula>
    </cfRule>
  </conditionalFormatting>
  <conditionalFormatting sqref="L51:M55">
    <cfRule type="containsText" dxfId="4911" priority="409" operator="containsText" text="3">
      <formula>NOT(ISERROR(SEARCH("3",L51)))</formula>
    </cfRule>
  </conditionalFormatting>
  <conditionalFormatting sqref="L51:M55">
    <cfRule type="containsText" dxfId="4910" priority="407" operator="containsText" text="2 match">
      <formula>NOT(ISERROR(SEARCH("2 match",L51)))</formula>
    </cfRule>
    <cfRule type="containsText" dxfId="4909" priority="408" operator="containsText" text="1 facultative">
      <formula>NOT(ISERROR(SEARCH("1 facultative",L51)))</formula>
    </cfRule>
  </conditionalFormatting>
  <conditionalFormatting sqref="L51:M55">
    <cfRule type="cellIs" dxfId="4908" priority="406" operator="equal">
      <formula>1</formula>
    </cfRule>
  </conditionalFormatting>
  <conditionalFormatting sqref="L51:M55">
    <cfRule type="cellIs" dxfId="4907" priority="405" operator="equal">
      <formula>1</formula>
    </cfRule>
  </conditionalFormatting>
  <conditionalFormatting sqref="L51:M55">
    <cfRule type="cellIs" dxfId="4906" priority="404" operator="equal">
      <formula>1</formula>
    </cfRule>
  </conditionalFormatting>
  <conditionalFormatting sqref="L51:M55">
    <cfRule type="cellIs" dxfId="4905" priority="403" operator="equal">
      <formula>1</formula>
    </cfRule>
  </conditionalFormatting>
  <conditionalFormatting sqref="L51:M55">
    <cfRule type="cellIs" dxfId="4904" priority="402" operator="equal">
      <formula>1</formula>
    </cfRule>
  </conditionalFormatting>
  <conditionalFormatting sqref="L51:M55">
    <cfRule type="cellIs" dxfId="4903" priority="401" operator="equal">
      <formula>1</formula>
    </cfRule>
  </conditionalFormatting>
  <conditionalFormatting sqref="L51:M55">
    <cfRule type="containsText" dxfId="4902" priority="400" operator="containsText" text="3">
      <formula>NOT(ISERROR(SEARCH("3",L51)))</formula>
    </cfRule>
  </conditionalFormatting>
  <conditionalFormatting sqref="I30:J36">
    <cfRule type="cellIs" dxfId="4901" priority="387" operator="equal">
      <formula>1</formula>
    </cfRule>
  </conditionalFormatting>
  <conditionalFormatting sqref="H30:J36">
    <cfRule type="cellIs" dxfId="4900" priority="385" operator="equal">
      <formula>1</formula>
    </cfRule>
  </conditionalFormatting>
  <conditionalFormatting sqref="I30:J36">
    <cfRule type="cellIs" dxfId="4899" priority="382" operator="equal">
      <formula>1</formula>
    </cfRule>
  </conditionalFormatting>
  <conditionalFormatting sqref="I30:J36">
    <cfRule type="cellIs" dxfId="4898" priority="386" operator="equal">
      <formula>1</formula>
    </cfRule>
  </conditionalFormatting>
  <conditionalFormatting sqref="H30:J36">
    <cfRule type="cellIs" dxfId="4897" priority="384" operator="equal">
      <formula>1</formula>
    </cfRule>
  </conditionalFormatting>
  <conditionalFormatting sqref="I30:J36">
    <cfRule type="cellIs" dxfId="4896" priority="399" operator="equal">
      <formula>1</formula>
    </cfRule>
  </conditionalFormatting>
  <conditionalFormatting sqref="I30:J36">
    <cfRule type="cellIs" dxfId="4895" priority="398" operator="equal">
      <formula>1</formula>
    </cfRule>
  </conditionalFormatting>
  <conditionalFormatting sqref="H30:J36">
    <cfRule type="cellIs" dxfId="4894" priority="397" operator="equal">
      <formula>1</formula>
    </cfRule>
  </conditionalFormatting>
  <conditionalFormatting sqref="H30:J36">
    <cfRule type="cellIs" dxfId="4893" priority="396" operator="equal">
      <formula>1</formula>
    </cfRule>
  </conditionalFormatting>
  <conditionalFormatting sqref="H30:J36">
    <cfRule type="containsText" dxfId="4892" priority="395" operator="containsText" text="3">
      <formula>NOT(ISERROR(SEARCH("3",H30)))</formula>
    </cfRule>
  </conditionalFormatting>
  <conditionalFormatting sqref="H30:J36">
    <cfRule type="containsText" dxfId="4891" priority="393" operator="containsText" text="2 match">
      <formula>NOT(ISERROR(SEARCH("2 match",H30)))</formula>
    </cfRule>
    <cfRule type="containsText" dxfId="4890" priority="394" operator="containsText" text="1 facultative">
      <formula>NOT(ISERROR(SEARCH("1 facultative",H30)))</formula>
    </cfRule>
  </conditionalFormatting>
  <conditionalFormatting sqref="I30:J36">
    <cfRule type="cellIs" dxfId="4889" priority="392" operator="equal">
      <formula>1</formula>
    </cfRule>
  </conditionalFormatting>
  <conditionalFormatting sqref="I30:J36">
    <cfRule type="cellIs" dxfId="4888" priority="391" operator="equal">
      <formula>1</formula>
    </cfRule>
  </conditionalFormatting>
  <conditionalFormatting sqref="H30:J36">
    <cfRule type="cellIs" dxfId="4887" priority="390" operator="equal">
      <formula>1</formula>
    </cfRule>
  </conditionalFormatting>
  <conditionalFormatting sqref="H30:J36">
    <cfRule type="cellIs" dxfId="4886" priority="389" operator="equal">
      <formula>1</formula>
    </cfRule>
  </conditionalFormatting>
  <conditionalFormatting sqref="H30:J36">
    <cfRule type="containsText" dxfId="4885" priority="388" operator="containsText" text="3">
      <formula>NOT(ISERROR(SEARCH("3",H30)))</formula>
    </cfRule>
  </conditionalFormatting>
  <conditionalFormatting sqref="H30:J36">
    <cfRule type="containsText" dxfId="4884" priority="383" operator="containsText" text="3">
      <formula>NOT(ISERROR(SEARCH("3",H30)))</formula>
    </cfRule>
  </conditionalFormatting>
  <conditionalFormatting sqref="H30:J36">
    <cfRule type="containsText" dxfId="4883" priority="380" operator="containsText" text="Néant">
      <formula>NOT(ISERROR(SEARCH("Néant",H30)))</formula>
    </cfRule>
  </conditionalFormatting>
  <conditionalFormatting sqref="I30:J36">
    <cfRule type="cellIs" dxfId="4882" priority="375" operator="equal">
      <formula>1</formula>
    </cfRule>
  </conditionalFormatting>
  <conditionalFormatting sqref="I30:J36">
    <cfRule type="cellIs" dxfId="4881" priority="374" operator="equal">
      <formula>1</formula>
    </cfRule>
  </conditionalFormatting>
  <conditionalFormatting sqref="I30:J36">
    <cfRule type="cellIs" dxfId="4880" priority="379" operator="equal">
      <formula>1</formula>
    </cfRule>
  </conditionalFormatting>
  <conditionalFormatting sqref="I30:J36">
    <cfRule type="cellIs" dxfId="4879" priority="378" operator="equal">
      <formula>1</formula>
    </cfRule>
  </conditionalFormatting>
  <conditionalFormatting sqref="I30:J36">
    <cfRule type="cellIs" dxfId="4878" priority="377" operator="equal">
      <formula>1</formula>
    </cfRule>
  </conditionalFormatting>
  <conditionalFormatting sqref="I30:J36">
    <cfRule type="cellIs" dxfId="4877" priority="376" operator="equal">
      <formula>1</formula>
    </cfRule>
  </conditionalFormatting>
  <conditionalFormatting sqref="I45:J49">
    <cfRule type="cellIs" dxfId="4876" priority="361" operator="equal">
      <formula>1</formula>
    </cfRule>
  </conditionalFormatting>
  <conditionalFormatting sqref="H44:J49">
    <cfRule type="cellIs" dxfId="4875" priority="359" operator="equal">
      <formula>1</formula>
    </cfRule>
  </conditionalFormatting>
  <conditionalFormatting sqref="I44:J49">
    <cfRule type="cellIs" dxfId="4874" priority="356" operator="equal">
      <formula>1</formula>
    </cfRule>
  </conditionalFormatting>
  <conditionalFormatting sqref="I45:J49">
    <cfRule type="cellIs" dxfId="4873" priority="360" operator="equal">
      <formula>1</formula>
    </cfRule>
  </conditionalFormatting>
  <conditionalFormatting sqref="H44:J49">
    <cfRule type="cellIs" dxfId="4872" priority="358" operator="equal">
      <formula>1</formula>
    </cfRule>
  </conditionalFormatting>
  <conditionalFormatting sqref="I45:J49">
    <cfRule type="cellIs" dxfId="4871" priority="373" operator="equal">
      <formula>1</formula>
    </cfRule>
  </conditionalFormatting>
  <conditionalFormatting sqref="I45:J49">
    <cfRule type="cellIs" dxfId="4870" priority="372" operator="equal">
      <formula>1</formula>
    </cfRule>
  </conditionalFormatting>
  <conditionalFormatting sqref="H44:J49">
    <cfRule type="cellIs" dxfId="4869" priority="371" operator="equal">
      <formula>1</formula>
    </cfRule>
  </conditionalFormatting>
  <conditionalFormatting sqref="H44:J49">
    <cfRule type="cellIs" dxfId="4868" priority="370" operator="equal">
      <formula>1</formula>
    </cfRule>
  </conditionalFormatting>
  <conditionalFormatting sqref="H44:J49">
    <cfRule type="containsText" dxfId="4867" priority="369" operator="containsText" text="3">
      <formula>NOT(ISERROR(SEARCH("3",H44)))</formula>
    </cfRule>
  </conditionalFormatting>
  <conditionalFormatting sqref="H44:J49">
    <cfRule type="containsText" dxfId="4866" priority="367" operator="containsText" text="2 match">
      <formula>NOT(ISERROR(SEARCH("2 match",H44)))</formula>
    </cfRule>
    <cfRule type="containsText" dxfId="4865" priority="368" operator="containsText" text="1 facultative">
      <formula>NOT(ISERROR(SEARCH("1 facultative",H44)))</formula>
    </cfRule>
  </conditionalFormatting>
  <conditionalFormatting sqref="I45:J49">
    <cfRule type="cellIs" dxfId="4864" priority="366" operator="equal">
      <formula>1</formula>
    </cfRule>
  </conditionalFormatting>
  <conditionalFormatting sqref="I45:J49">
    <cfRule type="cellIs" dxfId="4863" priority="365" operator="equal">
      <formula>1</formula>
    </cfRule>
  </conditionalFormatting>
  <conditionalFormatting sqref="H44:J49">
    <cfRule type="cellIs" dxfId="4862" priority="364" operator="equal">
      <formula>1</formula>
    </cfRule>
  </conditionalFormatting>
  <conditionalFormatting sqref="H44:J49">
    <cfRule type="cellIs" dxfId="4861" priority="363" operator="equal">
      <formula>1</formula>
    </cfRule>
  </conditionalFormatting>
  <conditionalFormatting sqref="H44:J49">
    <cfRule type="containsText" dxfId="4860" priority="362" operator="containsText" text="3">
      <formula>NOT(ISERROR(SEARCH("3",H44)))</formula>
    </cfRule>
  </conditionalFormatting>
  <conditionalFormatting sqref="H44:J49">
    <cfRule type="containsText" dxfId="4859" priority="357" operator="containsText" text="3">
      <formula>NOT(ISERROR(SEARCH("3",H44)))</formula>
    </cfRule>
  </conditionalFormatting>
  <conditionalFormatting sqref="H44:J49">
    <cfRule type="containsText" dxfId="4858" priority="354" operator="containsText" text="Néant">
      <formula>NOT(ISERROR(SEARCH("Néant",H44)))</formula>
    </cfRule>
  </conditionalFormatting>
  <conditionalFormatting sqref="I44:J49">
    <cfRule type="cellIs" dxfId="4857" priority="349" operator="equal">
      <formula>1</formula>
    </cfRule>
  </conditionalFormatting>
  <conditionalFormatting sqref="I44:J49">
    <cfRule type="cellIs" dxfId="4856" priority="348" operator="equal">
      <formula>1</formula>
    </cfRule>
  </conditionalFormatting>
  <conditionalFormatting sqref="I44:J49">
    <cfRule type="cellIs" dxfId="4855" priority="353" operator="equal">
      <formula>1</formula>
    </cfRule>
  </conditionalFormatting>
  <conditionalFormatting sqref="I44:J49">
    <cfRule type="cellIs" dxfId="4854" priority="352" operator="equal">
      <formula>1</formula>
    </cfRule>
  </conditionalFormatting>
  <conditionalFormatting sqref="I44:J49">
    <cfRule type="cellIs" dxfId="4853" priority="351" operator="equal">
      <formula>1</formula>
    </cfRule>
  </conditionalFormatting>
  <conditionalFormatting sqref="I44:J49">
    <cfRule type="cellIs" dxfId="4852" priority="350" operator="equal">
      <formula>1</formula>
    </cfRule>
  </conditionalFormatting>
  <conditionalFormatting sqref="K32:M36 K29:M29 L30:M31">
    <cfRule type="containsText" dxfId="4851" priority="347" operator="containsText" text="Néant">
      <formula>NOT(ISERROR(SEARCH("Néant",K29)))</formula>
    </cfRule>
  </conditionalFormatting>
  <conditionalFormatting sqref="L30:M35">
    <cfRule type="cellIs" dxfId="4850" priority="346" operator="equal">
      <formula>1</formula>
    </cfRule>
  </conditionalFormatting>
  <conditionalFormatting sqref="L30:M35">
    <cfRule type="cellIs" dxfId="4849" priority="345" operator="equal">
      <formula>1</formula>
    </cfRule>
  </conditionalFormatting>
  <conditionalFormatting sqref="L30:M36">
    <cfRule type="cellIs" dxfId="4848" priority="344" operator="equal">
      <formula>1</formula>
    </cfRule>
  </conditionalFormatting>
  <conditionalFormatting sqref="L30:M36">
    <cfRule type="cellIs" dxfId="4847" priority="343" operator="equal">
      <formula>1</formula>
    </cfRule>
  </conditionalFormatting>
  <conditionalFormatting sqref="L30:M36">
    <cfRule type="cellIs" dxfId="4846" priority="342" operator="equal">
      <formula>1</formula>
    </cfRule>
  </conditionalFormatting>
  <conditionalFormatting sqref="L30:M36">
    <cfRule type="cellIs" dxfId="4845" priority="341" operator="equal">
      <formula>1</formula>
    </cfRule>
  </conditionalFormatting>
  <conditionalFormatting sqref="L30:M36">
    <cfRule type="containsText" dxfId="4844" priority="340" operator="containsText" text="3">
      <formula>NOT(ISERROR(SEARCH("3",L30)))</formula>
    </cfRule>
  </conditionalFormatting>
  <conditionalFormatting sqref="L30:M36">
    <cfRule type="containsText" dxfId="4843" priority="338" operator="containsText" text="2 match">
      <formula>NOT(ISERROR(SEARCH("2 match",L30)))</formula>
    </cfRule>
    <cfRule type="containsText" dxfId="4842" priority="339" operator="containsText" text="1 facultative">
      <formula>NOT(ISERROR(SEARCH("1 facultative",L30)))</formula>
    </cfRule>
  </conditionalFormatting>
  <conditionalFormatting sqref="L30:M35">
    <cfRule type="cellIs" dxfId="4841" priority="337" operator="equal">
      <formula>1</formula>
    </cfRule>
  </conditionalFormatting>
  <conditionalFormatting sqref="L30:M36">
    <cfRule type="cellIs" dxfId="4840" priority="334" operator="equal">
      <formula>1</formula>
    </cfRule>
  </conditionalFormatting>
  <conditionalFormatting sqref="L30:M36">
    <cfRule type="containsText" dxfId="4839" priority="331" operator="containsText" text="3">
      <formula>NOT(ISERROR(SEARCH("3",L30)))</formula>
    </cfRule>
  </conditionalFormatting>
  <conditionalFormatting sqref="L30:M35">
    <cfRule type="cellIs" dxfId="4838" priority="329" operator="equal">
      <formula>1</formula>
    </cfRule>
  </conditionalFormatting>
  <conditionalFormatting sqref="L30:M36">
    <cfRule type="cellIs" dxfId="4837" priority="328" operator="equal">
      <formula>1</formula>
    </cfRule>
  </conditionalFormatting>
  <conditionalFormatting sqref="L30:M36">
    <cfRule type="cellIs" dxfId="4836" priority="327" operator="equal">
      <formula>1</formula>
    </cfRule>
  </conditionalFormatting>
  <conditionalFormatting sqref="L30:M36">
    <cfRule type="cellIs" dxfId="4835" priority="326" operator="equal">
      <formula>1</formula>
    </cfRule>
  </conditionalFormatting>
  <conditionalFormatting sqref="L30:M36">
    <cfRule type="cellIs" dxfId="4834" priority="325" operator="equal">
      <formula>1</formula>
    </cfRule>
  </conditionalFormatting>
  <conditionalFormatting sqref="L30:M36">
    <cfRule type="containsText" dxfId="4833" priority="324" operator="containsText" text="3">
      <formula>NOT(ISERROR(SEARCH("3",L30)))</formula>
    </cfRule>
  </conditionalFormatting>
  <conditionalFormatting sqref="L30:M36">
    <cfRule type="containsText" dxfId="4832" priority="322" operator="containsText" text="2 match">
      <formula>NOT(ISERROR(SEARCH("2 match",L30)))</formula>
    </cfRule>
    <cfRule type="containsText" dxfId="4831" priority="323" operator="containsText" text="1 facultative">
      <formula>NOT(ISERROR(SEARCH("1 facultative",L30)))</formula>
    </cfRule>
  </conditionalFormatting>
  <conditionalFormatting sqref="L30:M35">
    <cfRule type="cellIs" dxfId="4830" priority="321" operator="equal">
      <formula>1</formula>
    </cfRule>
  </conditionalFormatting>
  <conditionalFormatting sqref="L30:M35">
    <cfRule type="cellIs" dxfId="4829" priority="320" operator="equal">
      <formula>1</formula>
    </cfRule>
  </conditionalFormatting>
  <conditionalFormatting sqref="L30:M36">
    <cfRule type="cellIs" dxfId="4828" priority="319" operator="equal">
      <formula>1</formula>
    </cfRule>
  </conditionalFormatting>
  <conditionalFormatting sqref="L30:M36">
    <cfRule type="cellIs" dxfId="4827" priority="318" operator="equal">
      <formula>1</formula>
    </cfRule>
  </conditionalFormatting>
  <conditionalFormatting sqref="L30:M36">
    <cfRule type="cellIs" dxfId="4826" priority="317" operator="equal">
      <formula>1</formula>
    </cfRule>
  </conditionalFormatting>
  <conditionalFormatting sqref="L30:M36">
    <cfRule type="cellIs" dxfId="4825" priority="316" operator="equal">
      <formula>1</formula>
    </cfRule>
  </conditionalFormatting>
  <conditionalFormatting sqref="L30:M36">
    <cfRule type="containsText" dxfId="4824" priority="315" operator="containsText" text="3">
      <formula>NOT(ISERROR(SEARCH("3",L30)))</formula>
    </cfRule>
  </conditionalFormatting>
  <conditionalFormatting sqref="K30">
    <cfRule type="cellIs" dxfId="4823" priority="312" operator="equal">
      <formula>1</formula>
    </cfRule>
  </conditionalFormatting>
  <conditionalFormatting sqref="N30:P30">
    <cfRule type="cellIs" dxfId="4822" priority="313" operator="equal">
      <formula>1</formula>
    </cfRule>
  </conditionalFormatting>
  <conditionalFormatting sqref="K30">
    <cfRule type="containsText" dxfId="4821" priority="305" operator="containsText" text="Néant">
      <formula>NOT(ISERROR(SEARCH("Néant",K30)))</formula>
    </cfRule>
  </conditionalFormatting>
  <conditionalFormatting sqref="G30">
    <cfRule type="cellIs" dxfId="4820" priority="314" operator="lessThan">
      <formula>1</formula>
    </cfRule>
  </conditionalFormatting>
  <conditionalFormatting sqref="N30:P30">
    <cfRule type="cellIs" dxfId="4819" priority="311" operator="equal">
      <formula>1</formula>
    </cfRule>
  </conditionalFormatting>
  <conditionalFormatting sqref="K30">
    <cfRule type="cellIs" dxfId="4818" priority="310" operator="equal">
      <formula>1</formula>
    </cfRule>
  </conditionalFormatting>
  <conditionalFormatting sqref="K30 N30:P30">
    <cfRule type="containsText" dxfId="4817" priority="309" operator="containsText" text="3">
      <formula>NOT(ISERROR(SEARCH("3",K30)))</formula>
    </cfRule>
  </conditionalFormatting>
  <conditionalFormatting sqref="K30 N30:P30">
    <cfRule type="containsText" dxfId="4816" priority="307" operator="containsText" text="2 match">
      <formula>NOT(ISERROR(SEARCH("2 match",K30)))</formula>
    </cfRule>
    <cfRule type="containsText" dxfId="4815" priority="308" operator="containsText" text="1 facultative">
      <formula>NOT(ISERROR(SEARCH("1 facultative",K30)))</formula>
    </cfRule>
  </conditionalFormatting>
  <conditionalFormatting sqref="K30 N30:P30">
    <cfRule type="containsText" dxfId="4814" priority="306" operator="containsText" text="Néant">
      <formula>NOT(ISERROR(SEARCH("Néant",K30)))</formula>
    </cfRule>
  </conditionalFormatting>
  <conditionalFormatting sqref="K30">
    <cfRule type="containsText" dxfId="4813" priority="304" operator="containsText" text="Néant">
      <formula>NOT(ISERROR(SEARCH("Néant",K30)))</formula>
    </cfRule>
  </conditionalFormatting>
  <conditionalFormatting sqref="N31:P31">
    <cfRule type="cellIs" dxfId="4812" priority="303" operator="equal">
      <formula>1</formula>
    </cfRule>
  </conditionalFormatting>
  <conditionalFormatting sqref="N31:P31">
    <cfRule type="cellIs" dxfId="4811" priority="302" operator="equal">
      <formula>1</formula>
    </cfRule>
  </conditionalFormatting>
  <conditionalFormatting sqref="K31">
    <cfRule type="cellIs" dxfId="4810" priority="283" operator="equal">
      <formula>1</formula>
    </cfRule>
  </conditionalFormatting>
  <conditionalFormatting sqref="K31">
    <cfRule type="cellIs" dxfId="4809" priority="285" operator="equal">
      <formula>1</formula>
    </cfRule>
  </conditionalFormatting>
  <conditionalFormatting sqref="K31">
    <cfRule type="cellIs" dxfId="4808" priority="284" operator="equal">
      <formula>1</formula>
    </cfRule>
  </conditionalFormatting>
  <conditionalFormatting sqref="K31">
    <cfRule type="cellIs" dxfId="4807" priority="282" operator="equal">
      <formula>1</formula>
    </cfRule>
  </conditionalFormatting>
  <conditionalFormatting sqref="K31">
    <cfRule type="containsText" dxfId="4806" priority="281" operator="containsText" text="3">
      <formula>NOT(ISERROR(SEARCH("3",K31)))</formula>
    </cfRule>
  </conditionalFormatting>
  <conditionalFormatting sqref="N31:P31">
    <cfRule type="containsText" dxfId="4805" priority="301" operator="containsText" text="3">
      <formula>NOT(ISERROR(SEARCH("3",N31)))</formula>
    </cfRule>
  </conditionalFormatting>
  <conditionalFormatting sqref="N31:P31">
    <cfRule type="cellIs" dxfId="4804" priority="298" operator="equal">
      <formula>1</formula>
    </cfRule>
  </conditionalFormatting>
  <conditionalFormatting sqref="N31:P31">
    <cfRule type="cellIs" dxfId="4803" priority="297" operator="equal">
      <formula>1</formula>
    </cfRule>
  </conditionalFormatting>
  <conditionalFormatting sqref="N31:P31">
    <cfRule type="containsText" dxfId="4802" priority="296" operator="containsText" text="3">
      <formula>NOT(ISERROR(SEARCH("3",N31)))</formula>
    </cfRule>
  </conditionalFormatting>
  <conditionalFormatting sqref="N31:P31">
    <cfRule type="cellIs" dxfId="4801" priority="293" operator="equal">
      <formula>1</formula>
    </cfRule>
  </conditionalFormatting>
  <conditionalFormatting sqref="N31:P31">
    <cfRule type="cellIs" dxfId="4800" priority="292" operator="equal">
      <formula>1</formula>
    </cfRule>
  </conditionalFormatting>
  <conditionalFormatting sqref="K31">
    <cfRule type="cellIs" dxfId="4799" priority="290" operator="equal">
      <formula>1</formula>
    </cfRule>
  </conditionalFormatting>
  <conditionalFormatting sqref="D31:E31 N31:P31 T31 G31 V31">
    <cfRule type="containsText" dxfId="4798" priority="299" operator="containsText" text="2 match">
      <formula>NOT(ISERROR(SEARCH("2 match",D31)))</formula>
    </cfRule>
    <cfRule type="containsText" dxfId="4797" priority="300" operator="containsText" text="1 facultative">
      <formula>NOT(ISERROR(SEARCH("1 facultative",D31)))</formula>
    </cfRule>
  </conditionalFormatting>
  <conditionalFormatting sqref="N31:P31">
    <cfRule type="cellIs" dxfId="4796" priority="295" operator="equal">
      <formula>1</formula>
    </cfRule>
  </conditionalFormatting>
  <conditionalFormatting sqref="N31:P31">
    <cfRule type="cellIs" dxfId="4795" priority="294" operator="equal">
      <formula>1</formula>
    </cfRule>
  </conditionalFormatting>
  <conditionalFormatting sqref="N31:P31">
    <cfRule type="containsText" dxfId="4794" priority="291" operator="containsText" text="3">
      <formula>NOT(ISERROR(SEARCH("3",N31)))</formula>
    </cfRule>
  </conditionalFormatting>
  <conditionalFormatting sqref="K31">
    <cfRule type="containsText" dxfId="4793" priority="286" operator="containsText" text="2 match">
      <formula>NOT(ISERROR(SEARCH("2 match",K31)))</formula>
    </cfRule>
    <cfRule type="containsText" dxfId="4792" priority="287" operator="containsText" text="1 facultative">
      <formula>NOT(ISERROR(SEARCH("1 facultative",K31)))</formula>
    </cfRule>
  </conditionalFormatting>
  <conditionalFormatting sqref="K31">
    <cfRule type="cellIs" dxfId="4791" priority="289" operator="equal">
      <formula>1</formula>
    </cfRule>
  </conditionalFormatting>
  <conditionalFormatting sqref="K31">
    <cfRule type="containsText" dxfId="4790" priority="288" operator="containsText" text="3">
      <formula>NOT(ISERROR(SEARCH("3",K31)))</formula>
    </cfRule>
  </conditionalFormatting>
  <conditionalFormatting sqref="N24:P27">
    <cfRule type="cellIs" dxfId="4789" priority="145" operator="equal">
      <formula>1</formula>
    </cfRule>
  </conditionalFormatting>
  <conditionalFormatting sqref="N24:P27">
    <cfRule type="cellIs" dxfId="4788" priority="148" operator="equal">
      <formula>1</formula>
    </cfRule>
  </conditionalFormatting>
  <conditionalFormatting sqref="N24:P27">
    <cfRule type="cellIs" dxfId="4787" priority="147" operator="equal">
      <formula>1</formula>
    </cfRule>
  </conditionalFormatting>
  <conditionalFormatting sqref="G9:G16 E28 G28">
    <cfRule type="cellIs" dxfId="4786" priority="280" operator="lessThan">
      <formula>1</formula>
    </cfRule>
  </conditionalFormatting>
  <conditionalFormatting sqref="N9:P9">
    <cfRule type="cellIs" dxfId="4785" priority="279" operator="equal">
      <formula>1</formula>
    </cfRule>
  </conditionalFormatting>
  <conditionalFormatting sqref="N9:P17 N28:P28">
    <cfRule type="cellIs" dxfId="4784" priority="274" operator="equal">
      <formula>1</formula>
    </cfRule>
  </conditionalFormatting>
  <conditionalFormatting sqref="K28">
    <cfRule type="cellIs" dxfId="4783" priority="278" operator="equal">
      <formula>1</formula>
    </cfRule>
  </conditionalFormatting>
  <conditionalFormatting sqref="N28:P28">
    <cfRule type="cellIs" dxfId="4782" priority="277" operator="equal">
      <formula>1</formula>
    </cfRule>
  </conditionalFormatting>
  <conditionalFormatting sqref="K28 N28:P28">
    <cfRule type="cellIs" dxfId="4781" priority="276" operator="equal">
      <formula>1</formula>
    </cfRule>
  </conditionalFormatting>
  <conditionalFormatting sqref="K9:K17 K28">
    <cfRule type="cellIs" dxfId="4780" priority="275" operator="equal">
      <formula>1</formula>
    </cfRule>
  </conditionalFormatting>
  <conditionalFormatting sqref="N10:P17 K9:K17 K28 N28:P28">
    <cfRule type="cellIs" dxfId="4779" priority="273" operator="equal">
      <formula>1</formula>
    </cfRule>
  </conditionalFormatting>
  <conditionalFormatting sqref="K9:K17 N28:P28 K28 N9:P17">
    <cfRule type="containsText" dxfId="4778" priority="268" operator="containsText" text="3">
      <formula>NOT(ISERROR(SEARCH("3",K9)))</formula>
    </cfRule>
  </conditionalFormatting>
  <conditionalFormatting sqref="K9:K17 N28:P28 K28 N9:P17">
    <cfRule type="containsText" dxfId="4777" priority="266" operator="containsText" text="2 match">
      <formula>NOT(ISERROR(SEARCH("2 match",K9)))</formula>
    </cfRule>
    <cfRule type="containsText" dxfId="4776" priority="267" operator="containsText" text="1 facultative">
      <formula>NOT(ISERROR(SEARCH("1 facultative",K9)))</formula>
    </cfRule>
  </conditionalFormatting>
  <conditionalFormatting sqref="I9:J17">
    <cfRule type="cellIs" dxfId="4775" priority="250" operator="equal">
      <formula>1</formula>
    </cfRule>
  </conditionalFormatting>
  <conditionalFormatting sqref="I9:J17">
    <cfRule type="cellIs" dxfId="4774" priority="249" operator="equal">
      <formula>1</formula>
    </cfRule>
  </conditionalFormatting>
  <conditionalFormatting sqref="I9:J17">
    <cfRule type="cellIs" dxfId="4773" priority="245" operator="equal">
      <formula>1</formula>
    </cfRule>
  </conditionalFormatting>
  <conditionalFormatting sqref="I9:J17">
    <cfRule type="cellIs" dxfId="4772" priority="244" operator="equal">
      <formula>1</formula>
    </cfRule>
  </conditionalFormatting>
  <conditionalFormatting sqref="N24:P27">
    <cfRule type="cellIs" dxfId="4771" priority="144" operator="equal">
      <formula>1</formula>
    </cfRule>
  </conditionalFormatting>
  <conditionalFormatting sqref="Q9:Q28">
    <cfRule type="cellIs" dxfId="4770" priority="211" operator="equal">
      <formula>1</formula>
    </cfRule>
  </conditionalFormatting>
  <conditionalFormatting sqref="N17:P17">
    <cfRule type="cellIs" dxfId="4769" priority="270" operator="equal">
      <formula>1</formula>
    </cfRule>
  </conditionalFormatting>
  <conditionalFormatting sqref="N17:P17">
    <cfRule type="cellIs" dxfId="4768" priority="269" operator="equal">
      <formula>1</formula>
    </cfRule>
  </conditionalFormatting>
  <conditionalFormatting sqref="K17">
    <cfRule type="cellIs" dxfId="4767" priority="272" operator="equal">
      <formula>1</formula>
    </cfRule>
  </conditionalFormatting>
  <conditionalFormatting sqref="K17">
    <cfRule type="cellIs" dxfId="4766" priority="271" operator="equal">
      <formula>1</formula>
    </cfRule>
  </conditionalFormatting>
  <conditionalFormatting sqref="K9:K17 N9:P17 N28:P28 K28">
    <cfRule type="containsText" dxfId="4765" priority="265" operator="containsText" text="Néant">
      <formula>NOT(ISERROR(SEARCH("Néant",K9)))</formula>
    </cfRule>
  </conditionalFormatting>
  <conditionalFormatting sqref="K9:K17 K28">
    <cfRule type="containsText" dxfId="4764" priority="264" operator="containsText" text="Néant">
      <formula>NOT(ISERROR(SEARCH("Néant",K9)))</formula>
    </cfRule>
  </conditionalFormatting>
  <conditionalFormatting sqref="L9:M28">
    <cfRule type="cellIs" dxfId="4763" priority="190" operator="equal">
      <formula>1</formula>
    </cfRule>
  </conditionalFormatting>
  <conditionalFormatting sqref="L9:M28">
    <cfRule type="cellIs" dxfId="4762" priority="189" operator="equal">
      <formula>1</formula>
    </cfRule>
  </conditionalFormatting>
  <conditionalFormatting sqref="L9:M28">
    <cfRule type="cellIs" dxfId="4761" priority="188" operator="equal">
      <formula>1</formula>
    </cfRule>
  </conditionalFormatting>
  <conditionalFormatting sqref="L9:M28">
    <cfRule type="cellIs" dxfId="4760" priority="187" operator="equal">
      <formula>1</formula>
    </cfRule>
  </conditionalFormatting>
  <conditionalFormatting sqref="L9:M28">
    <cfRule type="cellIs" dxfId="4759" priority="181" operator="equal">
      <formula>1</formula>
    </cfRule>
  </conditionalFormatting>
  <conditionalFormatting sqref="L9:M28">
    <cfRule type="cellIs" dxfId="4758" priority="180" operator="equal">
      <formula>1</formula>
    </cfRule>
  </conditionalFormatting>
  <conditionalFormatting sqref="L9:M28">
    <cfRule type="cellIs" dxfId="4757" priority="263" operator="equal">
      <formula>1</formula>
    </cfRule>
  </conditionalFormatting>
  <conditionalFormatting sqref="L9:M28">
    <cfRule type="cellIs" dxfId="4756" priority="262" operator="equal">
      <formula>1</formula>
    </cfRule>
  </conditionalFormatting>
  <conditionalFormatting sqref="L9:M28">
    <cfRule type="cellIs" dxfId="4755" priority="261" operator="equal">
      <formula>1</formula>
    </cfRule>
  </conditionalFormatting>
  <conditionalFormatting sqref="L9:M28">
    <cfRule type="cellIs" dxfId="4754" priority="260" operator="equal">
      <formula>1</formula>
    </cfRule>
  </conditionalFormatting>
  <conditionalFormatting sqref="L9:M28">
    <cfRule type="containsText" dxfId="4753" priority="259" operator="containsText" text="3">
      <formula>NOT(ISERROR(SEARCH("3",L9)))</formula>
    </cfRule>
  </conditionalFormatting>
  <conditionalFormatting sqref="L9:M28">
    <cfRule type="containsText" dxfId="4752" priority="257" operator="containsText" text="2 match">
      <formula>NOT(ISERROR(SEARCH("2 match",L9)))</formula>
    </cfRule>
    <cfRule type="containsText" dxfId="4751" priority="258" operator="containsText" text="1 facultative">
      <formula>NOT(ISERROR(SEARCH("1 facultative",L9)))</formula>
    </cfRule>
  </conditionalFormatting>
  <conditionalFormatting sqref="L9:M28">
    <cfRule type="cellIs" dxfId="4750" priority="256" operator="equal">
      <formula>1</formula>
    </cfRule>
  </conditionalFormatting>
  <conditionalFormatting sqref="L9:M28">
    <cfRule type="cellIs" dxfId="4749" priority="255" operator="equal">
      <formula>1</formula>
    </cfRule>
  </conditionalFormatting>
  <conditionalFormatting sqref="L9:M28">
    <cfRule type="cellIs" dxfId="4748" priority="254" operator="equal">
      <formula>1</formula>
    </cfRule>
  </conditionalFormatting>
  <conditionalFormatting sqref="L9:M28">
    <cfRule type="cellIs" dxfId="4747" priority="253" operator="equal">
      <formula>1</formula>
    </cfRule>
  </conditionalFormatting>
  <conditionalFormatting sqref="L9:M28">
    <cfRule type="containsText" dxfId="4746" priority="252" operator="containsText" text="3">
      <formula>NOT(ISERROR(SEARCH("3",L9)))</formula>
    </cfRule>
  </conditionalFormatting>
  <conditionalFormatting sqref="N24:P27">
    <cfRule type="containsText" dxfId="4745" priority="146" operator="containsText" text="3">
      <formula>NOT(ISERROR(SEARCH("3",N24)))</formula>
    </cfRule>
  </conditionalFormatting>
  <conditionalFormatting sqref="K24:K27">
    <cfRule type="cellIs" dxfId="4744" priority="140" operator="equal">
      <formula>1</formula>
    </cfRule>
  </conditionalFormatting>
  <conditionalFormatting sqref="K24:K27">
    <cfRule type="cellIs" dxfId="4743" priority="139" operator="equal">
      <formula>1</formula>
    </cfRule>
  </conditionalFormatting>
  <conditionalFormatting sqref="S27">
    <cfRule type="cellIs" dxfId="4742" priority="130" operator="equal">
      <formula>1</formula>
    </cfRule>
  </conditionalFormatting>
  <conditionalFormatting sqref="S27">
    <cfRule type="cellIs" dxfId="4741" priority="129" operator="equal">
      <formula>1</formula>
    </cfRule>
  </conditionalFormatting>
  <conditionalFormatting sqref="S27">
    <cfRule type="cellIs" dxfId="4740" priority="128" operator="equal">
      <formula>1</formula>
    </cfRule>
  </conditionalFormatting>
  <conditionalFormatting sqref="L9:M28">
    <cfRule type="cellIs" dxfId="4739" priority="156" operator="equal">
      <formula>1</formula>
    </cfRule>
  </conditionalFormatting>
  <conditionalFormatting sqref="L9:M28">
    <cfRule type="cellIs" dxfId="4738" priority="155" operator="equal">
      <formula>1</formula>
    </cfRule>
  </conditionalFormatting>
  <conditionalFormatting sqref="K9:M13 K28 K14:K17 L14:M28">
    <cfRule type="containsText" dxfId="4737" priority="251" operator="containsText" text="Néant">
      <formula>NOT(ISERROR(SEARCH("Néant",K9)))</formula>
    </cfRule>
  </conditionalFormatting>
  <conditionalFormatting sqref="I9:J17">
    <cfRule type="cellIs" dxfId="4736" priority="242" operator="equal">
      <formula>1</formula>
    </cfRule>
  </conditionalFormatting>
  <conditionalFormatting sqref="I9:J17">
    <cfRule type="cellIs" dxfId="4735" priority="239" operator="equal">
      <formula>1</formula>
    </cfRule>
  </conditionalFormatting>
  <conditionalFormatting sqref="I9:J17">
    <cfRule type="cellIs" dxfId="4734" priority="241" operator="equal">
      <formula>1</formula>
    </cfRule>
  </conditionalFormatting>
  <conditionalFormatting sqref="I9:J17">
    <cfRule type="containsText" dxfId="4733" priority="248" operator="containsText" text="3">
      <formula>NOT(ISERROR(SEARCH("3",I9)))</formula>
    </cfRule>
  </conditionalFormatting>
  <conditionalFormatting sqref="I9:J17">
    <cfRule type="containsText" dxfId="4732" priority="246" operator="containsText" text="2 match">
      <formula>NOT(ISERROR(SEARCH("2 match",I9)))</formula>
    </cfRule>
    <cfRule type="containsText" dxfId="4731" priority="247" operator="containsText" text="1 facultative">
      <formula>NOT(ISERROR(SEARCH("1 facultative",I9)))</formula>
    </cfRule>
  </conditionalFormatting>
  <conditionalFormatting sqref="I9:J17">
    <cfRule type="containsText" dxfId="4730" priority="243" operator="containsText" text="3">
      <formula>NOT(ISERROR(SEARCH("3",I9)))</formula>
    </cfRule>
  </conditionalFormatting>
  <conditionalFormatting sqref="I9:J17">
    <cfRule type="containsText" dxfId="4729" priority="240" operator="containsText" text="3">
      <formula>NOT(ISERROR(SEARCH("3",I9)))</formula>
    </cfRule>
  </conditionalFormatting>
  <conditionalFormatting sqref="I9:J17">
    <cfRule type="containsText" dxfId="4728" priority="237" operator="containsText" text="Néant">
      <formula>NOT(ISERROR(SEARCH("Néant",I9)))</formula>
    </cfRule>
  </conditionalFormatting>
  <conditionalFormatting sqref="I9:J17">
    <cfRule type="cellIs" dxfId="4727" priority="232" operator="equal">
      <formula>1</formula>
    </cfRule>
  </conditionalFormatting>
  <conditionalFormatting sqref="I9:J17">
    <cfRule type="cellIs" dxfId="4726" priority="231" operator="equal">
      <formula>1</formula>
    </cfRule>
  </conditionalFormatting>
  <conditionalFormatting sqref="I9:J17">
    <cfRule type="cellIs" dxfId="4725" priority="236" operator="equal">
      <formula>1</formula>
    </cfRule>
  </conditionalFormatting>
  <conditionalFormatting sqref="I9:J17">
    <cfRule type="cellIs" dxfId="4724" priority="235" operator="equal">
      <formula>1</formula>
    </cfRule>
  </conditionalFormatting>
  <conditionalFormatting sqref="I9:J17">
    <cfRule type="cellIs" dxfId="4723" priority="234" operator="equal">
      <formula>1</formula>
    </cfRule>
  </conditionalFormatting>
  <conditionalFormatting sqref="I9:J17">
    <cfRule type="cellIs" dxfId="4722" priority="233" operator="equal">
      <formula>1</formula>
    </cfRule>
  </conditionalFormatting>
  <conditionalFormatting sqref="H9:H28">
    <cfRule type="cellIs" dxfId="4721" priority="222" operator="equal">
      <formula>1</formula>
    </cfRule>
  </conditionalFormatting>
  <conditionalFormatting sqref="H9:H28">
    <cfRule type="cellIs" dxfId="4720" priority="221" operator="equal">
      <formula>1</formula>
    </cfRule>
  </conditionalFormatting>
  <conditionalFormatting sqref="H9:H28">
    <cfRule type="cellIs" dxfId="4719" priority="230" operator="equal">
      <formula>1</formula>
    </cfRule>
  </conditionalFormatting>
  <conditionalFormatting sqref="H9:H28">
    <cfRule type="cellIs" dxfId="4718" priority="229" operator="equal">
      <formula>1</formula>
    </cfRule>
  </conditionalFormatting>
  <conditionalFormatting sqref="H9:H28">
    <cfRule type="containsText" dxfId="4717" priority="228" operator="containsText" text="3">
      <formula>NOT(ISERROR(SEARCH("3",H9)))</formula>
    </cfRule>
  </conditionalFormatting>
  <conditionalFormatting sqref="H9:H28">
    <cfRule type="containsText" dxfId="4716" priority="226" operator="containsText" text="2 match">
      <formula>NOT(ISERROR(SEARCH("2 match",H9)))</formula>
    </cfRule>
    <cfRule type="containsText" dxfId="4715" priority="227" operator="containsText" text="1 facultative">
      <formula>NOT(ISERROR(SEARCH("1 facultative",H9)))</formula>
    </cfRule>
  </conditionalFormatting>
  <conditionalFormatting sqref="H9:H28">
    <cfRule type="cellIs" dxfId="4714" priority="225" operator="equal">
      <formula>1</formula>
    </cfRule>
  </conditionalFormatting>
  <conditionalFormatting sqref="H9:H28">
    <cfRule type="cellIs" dxfId="4713" priority="224" operator="equal">
      <formula>1</formula>
    </cfRule>
  </conditionalFormatting>
  <conditionalFormatting sqref="H9:H28">
    <cfRule type="containsText" dxfId="4712" priority="223" operator="containsText" text="3">
      <formula>NOT(ISERROR(SEARCH("3",H9)))</formula>
    </cfRule>
  </conditionalFormatting>
  <conditionalFormatting sqref="H9:H28">
    <cfRule type="containsText" dxfId="4711" priority="220" operator="containsText" text="3">
      <formula>NOT(ISERROR(SEARCH("3",H9)))</formula>
    </cfRule>
  </conditionalFormatting>
  <conditionalFormatting sqref="H9:H28">
    <cfRule type="containsText" dxfId="4710" priority="219" operator="containsText" text="Néant">
      <formula>NOT(ISERROR(SEARCH("Néant",H9)))</formula>
    </cfRule>
  </conditionalFormatting>
  <conditionalFormatting sqref="S28 R18:R28 R9:S17">
    <cfRule type="cellIs" dxfId="4709" priority="218" operator="equal">
      <formula>1</formula>
    </cfRule>
  </conditionalFormatting>
  <conditionalFormatting sqref="S28 R18:R28 R9:S17">
    <cfRule type="cellIs" dxfId="4708" priority="217" operator="equal">
      <formula>1</formula>
    </cfRule>
  </conditionalFormatting>
  <conditionalFormatting sqref="S28 R18:R28 R9:S17">
    <cfRule type="cellIs" dxfId="4707" priority="216" operator="equal">
      <formula>1</formula>
    </cfRule>
  </conditionalFormatting>
  <conditionalFormatting sqref="S28 R18:R28 R9:S17">
    <cfRule type="containsText" dxfId="4706" priority="215" operator="containsText" text="3">
      <formula>NOT(ISERROR(SEARCH("3",R9)))</formula>
    </cfRule>
  </conditionalFormatting>
  <conditionalFormatting sqref="S28 R18:R28 R9:S17">
    <cfRule type="containsText" dxfId="4705" priority="213" operator="containsText" text="2 match">
      <formula>NOT(ISERROR(SEARCH("2 match",R9)))</formula>
    </cfRule>
    <cfRule type="containsText" dxfId="4704" priority="214" operator="containsText" text="1 facultative">
      <formula>NOT(ISERROR(SEARCH("1 facultative",R9)))</formula>
    </cfRule>
  </conditionalFormatting>
  <conditionalFormatting sqref="Q9:Q28">
    <cfRule type="cellIs" dxfId="4703" priority="212" operator="equal">
      <formula>1</formula>
    </cfRule>
  </conditionalFormatting>
  <conditionalFormatting sqref="Q9:Q28">
    <cfRule type="cellIs" dxfId="4702" priority="209" operator="equal">
      <formula>1</formula>
    </cfRule>
  </conditionalFormatting>
  <conditionalFormatting sqref="Q9:Q28">
    <cfRule type="cellIs" dxfId="4701" priority="210" operator="equal">
      <formula>1</formula>
    </cfRule>
  </conditionalFormatting>
  <conditionalFormatting sqref="Q9:Q28">
    <cfRule type="cellIs" dxfId="4700" priority="208" operator="equal">
      <formula>1</formula>
    </cfRule>
  </conditionalFormatting>
  <conditionalFormatting sqref="Q9:Q28">
    <cfRule type="containsText" dxfId="4699" priority="207" operator="containsText" text="3">
      <formula>NOT(ISERROR(SEARCH("3",Q9)))</formula>
    </cfRule>
  </conditionalFormatting>
  <conditionalFormatting sqref="Q9:Q28">
    <cfRule type="containsText" dxfId="4698" priority="205" operator="containsText" text="2 match">
      <formula>NOT(ISERROR(SEARCH("2 match",Q9)))</formula>
    </cfRule>
    <cfRule type="containsText" dxfId="4697" priority="206" operator="containsText" text="1 facultative">
      <formula>NOT(ISERROR(SEARCH("1 facultative",Q9)))</formula>
    </cfRule>
  </conditionalFormatting>
  <conditionalFormatting sqref="X24:X28 X9:X17">
    <cfRule type="cellIs" dxfId="4696" priority="202" operator="between">
      <formula>1</formula>
      <formula>10000000000</formula>
    </cfRule>
    <cfRule type="containsBlanks" dxfId="4695" priority="203">
      <formula>LEN(TRIM(X9))=0</formula>
    </cfRule>
    <cfRule type="cellIs" dxfId="4694" priority="204" operator="between">
      <formula>0</formula>
      <formula>0</formula>
    </cfRule>
  </conditionalFormatting>
  <conditionalFormatting sqref="L10:M28">
    <cfRule type="cellIs" dxfId="4693" priority="201" operator="equal">
      <formula>1</formula>
    </cfRule>
  </conditionalFormatting>
  <conditionalFormatting sqref="L10:M28">
    <cfRule type="cellIs" dxfId="4692" priority="200" operator="equal">
      <formula>1</formula>
    </cfRule>
  </conditionalFormatting>
  <conditionalFormatting sqref="L9:M28">
    <cfRule type="cellIs" dxfId="4691" priority="199" operator="equal">
      <formula>1</formula>
    </cfRule>
  </conditionalFormatting>
  <conditionalFormatting sqref="L9:M28">
    <cfRule type="cellIs" dxfId="4690" priority="198" operator="equal">
      <formula>1</formula>
    </cfRule>
  </conditionalFormatting>
  <conditionalFormatting sqref="L9:M28">
    <cfRule type="cellIs" dxfId="4689" priority="197" operator="equal">
      <formula>1</formula>
    </cfRule>
  </conditionalFormatting>
  <conditionalFormatting sqref="L9:M28">
    <cfRule type="cellIs" dxfId="4688" priority="196" operator="equal">
      <formula>1</formula>
    </cfRule>
  </conditionalFormatting>
  <conditionalFormatting sqref="L9:M28">
    <cfRule type="containsText" dxfId="4687" priority="195" operator="containsText" text="3">
      <formula>NOT(ISERROR(SEARCH("3",L9)))</formula>
    </cfRule>
  </conditionalFormatting>
  <conditionalFormatting sqref="L9:M28">
    <cfRule type="containsText" dxfId="4686" priority="193" operator="containsText" text="2 match">
      <formula>NOT(ISERROR(SEARCH("2 match",L9)))</formula>
    </cfRule>
    <cfRule type="containsText" dxfId="4685" priority="194" operator="containsText" text="1 facultative">
      <formula>NOT(ISERROR(SEARCH("1 facultative",L9)))</formula>
    </cfRule>
  </conditionalFormatting>
  <conditionalFormatting sqref="L10:M28">
    <cfRule type="cellIs" dxfId="4684" priority="192" operator="equal">
      <formula>1</formula>
    </cfRule>
  </conditionalFormatting>
  <conditionalFormatting sqref="L10:M28">
    <cfRule type="cellIs" dxfId="4683" priority="191" operator="equal">
      <formula>1</formula>
    </cfRule>
  </conditionalFormatting>
  <conditionalFormatting sqref="L9:M28">
    <cfRule type="containsText" dxfId="4682" priority="186" operator="containsText" text="3">
      <formula>NOT(ISERROR(SEARCH("3",L9)))</formula>
    </cfRule>
  </conditionalFormatting>
  <conditionalFormatting sqref="L9:M28">
    <cfRule type="cellIs" dxfId="4681" priority="185" operator="equal">
      <formula>1</formula>
    </cfRule>
  </conditionalFormatting>
  <conditionalFormatting sqref="L9:M28">
    <cfRule type="cellIs" dxfId="4680" priority="184" operator="equal">
      <formula>1</formula>
    </cfRule>
  </conditionalFormatting>
  <conditionalFormatting sqref="L9:M28">
    <cfRule type="cellIs" dxfId="4679" priority="183" operator="equal">
      <formula>1</formula>
    </cfRule>
  </conditionalFormatting>
  <conditionalFormatting sqref="L9:M28">
    <cfRule type="cellIs" dxfId="4678" priority="182" operator="equal">
      <formula>1</formula>
    </cfRule>
  </conditionalFormatting>
  <conditionalFormatting sqref="L9:M28">
    <cfRule type="containsText" dxfId="4677" priority="179" operator="containsText" text="3">
      <formula>NOT(ISERROR(SEARCH("3",L9)))</formula>
    </cfRule>
  </conditionalFormatting>
  <conditionalFormatting sqref="L9:M28">
    <cfRule type="containsText" dxfId="4676" priority="177" operator="containsText" text="2 match">
      <formula>NOT(ISERROR(SEARCH("2 match",L9)))</formula>
    </cfRule>
    <cfRule type="containsText" dxfId="4675" priority="178" operator="containsText" text="1 facultative">
      <formula>NOT(ISERROR(SEARCH("1 facultative",L9)))</formula>
    </cfRule>
  </conditionalFormatting>
  <conditionalFormatting sqref="L9:M28">
    <cfRule type="cellIs" dxfId="4674" priority="176" operator="equal">
      <formula>1</formula>
    </cfRule>
  </conditionalFormatting>
  <conditionalFormatting sqref="L9:M28">
    <cfRule type="cellIs" dxfId="4673" priority="175" operator="equal">
      <formula>1</formula>
    </cfRule>
  </conditionalFormatting>
  <conditionalFormatting sqref="L9:M28">
    <cfRule type="cellIs" dxfId="4672" priority="174" operator="equal">
      <formula>1</formula>
    </cfRule>
  </conditionalFormatting>
  <conditionalFormatting sqref="L9:M28">
    <cfRule type="cellIs" dxfId="4671" priority="173" operator="equal">
      <formula>1</formula>
    </cfRule>
  </conditionalFormatting>
  <conditionalFormatting sqref="L9:M28">
    <cfRule type="cellIs" dxfId="4670" priority="172" operator="equal">
      <formula>1</formula>
    </cfRule>
  </conditionalFormatting>
  <conditionalFormatting sqref="L9:M28">
    <cfRule type="cellIs" dxfId="4669" priority="171" operator="equal">
      <formula>1</formula>
    </cfRule>
  </conditionalFormatting>
  <conditionalFormatting sqref="L9:M28">
    <cfRule type="containsText" dxfId="4668" priority="170" operator="containsText" text="3">
      <formula>NOT(ISERROR(SEARCH("3",L9)))</formula>
    </cfRule>
  </conditionalFormatting>
  <conditionalFormatting sqref="L9:M28">
    <cfRule type="cellIs" dxfId="4667" priority="169" operator="equal">
      <formula>1</formula>
    </cfRule>
  </conditionalFormatting>
  <conditionalFormatting sqref="L9:M28">
    <cfRule type="cellIs" dxfId="4666" priority="168" operator="equal">
      <formula>1</formula>
    </cfRule>
  </conditionalFormatting>
  <conditionalFormatting sqref="L9:M28">
    <cfRule type="cellIs" dxfId="4665" priority="167" operator="equal">
      <formula>1</formula>
    </cfRule>
  </conditionalFormatting>
  <conditionalFormatting sqref="L9:M28">
    <cfRule type="cellIs" dxfId="4664" priority="166" operator="equal">
      <formula>1</formula>
    </cfRule>
  </conditionalFormatting>
  <conditionalFormatting sqref="L9:M28">
    <cfRule type="cellIs" dxfId="4663" priority="165" operator="equal">
      <formula>1</formula>
    </cfRule>
  </conditionalFormatting>
  <conditionalFormatting sqref="L9:M28">
    <cfRule type="cellIs" dxfId="4662" priority="164" operator="equal">
      <formula>1</formula>
    </cfRule>
  </conditionalFormatting>
  <conditionalFormatting sqref="L9:M28">
    <cfRule type="containsText" dxfId="4661" priority="163" operator="containsText" text="3">
      <formula>NOT(ISERROR(SEARCH("3",L9)))</formula>
    </cfRule>
  </conditionalFormatting>
  <conditionalFormatting sqref="L9:M28">
    <cfRule type="containsText" dxfId="4660" priority="161" operator="containsText" text="2 match">
      <formula>NOT(ISERROR(SEARCH("2 match",L9)))</formula>
    </cfRule>
    <cfRule type="containsText" dxfId="4659" priority="162" operator="containsText" text="1 facultative">
      <formula>NOT(ISERROR(SEARCH("1 facultative",L9)))</formula>
    </cfRule>
  </conditionalFormatting>
  <conditionalFormatting sqref="L9:M28">
    <cfRule type="cellIs" dxfId="4658" priority="160" operator="equal">
      <formula>1</formula>
    </cfRule>
  </conditionalFormatting>
  <conditionalFormatting sqref="L9:M28">
    <cfRule type="cellIs" dxfId="4657" priority="159" operator="equal">
      <formula>1</formula>
    </cfRule>
  </conditionalFormatting>
  <conditionalFormatting sqref="L9:M28">
    <cfRule type="cellIs" dxfId="4656" priority="158" operator="equal">
      <formula>1</formula>
    </cfRule>
  </conditionalFormatting>
  <conditionalFormatting sqref="L9:M28">
    <cfRule type="cellIs" dxfId="4655" priority="157" operator="equal">
      <formula>1</formula>
    </cfRule>
  </conditionalFormatting>
  <conditionalFormatting sqref="L9:M28">
    <cfRule type="containsText" dxfId="4654" priority="154" operator="containsText" text="3">
      <formula>NOT(ISERROR(SEARCH("3",L9)))</formula>
    </cfRule>
  </conditionalFormatting>
  <conditionalFormatting sqref="N24:P27">
    <cfRule type="cellIs" dxfId="4653" priority="153" operator="equal">
      <formula>1</formula>
    </cfRule>
  </conditionalFormatting>
  <conditionalFormatting sqref="N24:P27">
    <cfRule type="cellIs" dxfId="4652" priority="152" operator="equal">
      <formula>1</formula>
    </cfRule>
  </conditionalFormatting>
  <conditionalFormatting sqref="N24:P27">
    <cfRule type="containsText" dxfId="4651" priority="151" operator="containsText" text="3">
      <formula>NOT(ISERROR(SEARCH("3",N24)))</formula>
    </cfRule>
  </conditionalFormatting>
  <conditionalFormatting sqref="D24:E27 N24:P27 T24:T27 G24:G27 V24:V27">
    <cfRule type="containsText" dxfId="4650" priority="149" operator="containsText" text="2 match">
      <formula>NOT(ISERROR(SEARCH("2 match",D24)))</formula>
    </cfRule>
    <cfRule type="containsText" dxfId="4649" priority="150" operator="containsText" text="1 facultative">
      <formula>NOT(ISERROR(SEARCH("1 facultative",D24)))</formula>
    </cfRule>
  </conditionalFormatting>
  <conditionalFormatting sqref="N24:P27">
    <cfRule type="cellIs" dxfId="4648" priority="143" operator="equal">
      <formula>1</formula>
    </cfRule>
  </conditionalFormatting>
  <conditionalFormatting sqref="N24:P27">
    <cfRule type="cellIs" dxfId="4647" priority="142" operator="equal">
      <formula>1</formula>
    </cfRule>
  </conditionalFormatting>
  <conditionalFormatting sqref="N24:P27">
    <cfRule type="containsText" dxfId="4646" priority="141" operator="containsText" text="3">
      <formula>NOT(ISERROR(SEARCH("3",N24)))</formula>
    </cfRule>
  </conditionalFormatting>
  <conditionalFormatting sqref="K24:K27">
    <cfRule type="containsText" dxfId="4645" priority="136" operator="containsText" text="2 match">
      <formula>NOT(ISERROR(SEARCH("2 match",K24)))</formula>
    </cfRule>
    <cfRule type="containsText" dxfId="4644" priority="137" operator="containsText" text="1 facultative">
      <formula>NOT(ISERROR(SEARCH("1 facultative",K24)))</formula>
    </cfRule>
  </conditionalFormatting>
  <conditionalFormatting sqref="K24:K27">
    <cfRule type="containsText" dxfId="4643" priority="138" operator="containsText" text="3">
      <formula>NOT(ISERROR(SEARCH("3",K24)))</formula>
    </cfRule>
  </conditionalFormatting>
  <conditionalFormatting sqref="K24:K27">
    <cfRule type="cellIs" dxfId="4642" priority="135" operator="equal">
      <formula>1</formula>
    </cfRule>
  </conditionalFormatting>
  <conditionalFormatting sqref="K24:K27">
    <cfRule type="cellIs" dxfId="4641" priority="134" operator="equal">
      <formula>1</formula>
    </cfRule>
  </conditionalFormatting>
  <conditionalFormatting sqref="K24:K27">
    <cfRule type="cellIs" dxfId="4640" priority="133" operator="equal">
      <formula>1</formula>
    </cfRule>
  </conditionalFormatting>
  <conditionalFormatting sqref="K24:K27">
    <cfRule type="cellIs" dxfId="4639" priority="132" operator="equal">
      <formula>1</formula>
    </cfRule>
  </conditionalFormatting>
  <conditionalFormatting sqref="K24:K27">
    <cfRule type="containsText" dxfId="4638" priority="131" operator="containsText" text="3">
      <formula>NOT(ISERROR(SEARCH("3",K24)))</formula>
    </cfRule>
  </conditionalFormatting>
  <conditionalFormatting sqref="S27">
    <cfRule type="containsText" dxfId="4637" priority="127" operator="containsText" text="3">
      <formula>NOT(ISERROR(SEARCH("3",S27)))</formula>
    </cfRule>
  </conditionalFormatting>
  <conditionalFormatting sqref="S27">
    <cfRule type="containsText" dxfId="4636" priority="125" operator="containsText" text="2 match">
      <formula>NOT(ISERROR(SEARCH("2 match",S27)))</formula>
    </cfRule>
    <cfRule type="containsText" dxfId="4635" priority="126" operator="containsText" text="1 facultative">
      <formula>NOT(ISERROR(SEARCH("1 facultative",S27)))</formula>
    </cfRule>
  </conditionalFormatting>
  <conditionalFormatting sqref="N18:P18">
    <cfRule type="cellIs" dxfId="4634" priority="122" operator="equal">
      <formula>1</formula>
    </cfRule>
  </conditionalFormatting>
  <conditionalFormatting sqref="N18:P18">
    <cfRule type="cellIs" dxfId="4633" priority="121" operator="equal">
      <formula>1</formula>
    </cfRule>
  </conditionalFormatting>
  <conditionalFormatting sqref="N19:P23">
    <cfRule type="cellIs" dxfId="4632" priority="124" operator="equal">
      <formula>1</formula>
    </cfRule>
  </conditionalFormatting>
  <conditionalFormatting sqref="N19:P23">
    <cfRule type="cellIs" dxfId="4631" priority="123" operator="equal">
      <formula>1</formula>
    </cfRule>
  </conditionalFormatting>
  <conditionalFormatting sqref="N18:P23">
    <cfRule type="containsText" dxfId="4630" priority="120" operator="containsText" text="3">
      <formula>NOT(ISERROR(SEARCH("3",N18)))</formula>
    </cfRule>
  </conditionalFormatting>
  <conditionalFormatting sqref="D18:E23 N18:P23 G18:G23 T18:T23 V18:V23">
    <cfRule type="containsText" dxfId="4629" priority="118" operator="containsText" text="2 match">
      <formula>NOT(ISERROR(SEARCH("2 match",D18)))</formula>
    </cfRule>
    <cfRule type="containsText" dxfId="4628" priority="119" operator="containsText" text="1 facultative">
      <formula>NOT(ISERROR(SEARCH("1 facultative",D18)))</formula>
    </cfRule>
  </conditionalFormatting>
  <conditionalFormatting sqref="N18:P18">
    <cfRule type="cellIs" dxfId="4627" priority="115" operator="equal">
      <formula>1</formula>
    </cfRule>
  </conditionalFormatting>
  <conditionalFormatting sqref="N18:P18">
    <cfRule type="cellIs" dxfId="4626" priority="114" operator="equal">
      <formula>1</formula>
    </cfRule>
  </conditionalFormatting>
  <conditionalFormatting sqref="N19:P23">
    <cfRule type="cellIs" dxfId="4625" priority="117" operator="equal">
      <formula>1</formula>
    </cfRule>
  </conditionalFormatting>
  <conditionalFormatting sqref="N19:P23">
    <cfRule type="cellIs" dxfId="4624" priority="116" operator="equal">
      <formula>1</formula>
    </cfRule>
  </conditionalFormatting>
  <conditionalFormatting sqref="N18:P23">
    <cfRule type="containsText" dxfId="4623" priority="113" operator="containsText" text="3">
      <formula>NOT(ISERROR(SEARCH("3",N18)))</formula>
    </cfRule>
  </conditionalFormatting>
  <conditionalFormatting sqref="N18:P23">
    <cfRule type="cellIs" dxfId="4622" priority="110" operator="equal">
      <formula>1</formula>
    </cfRule>
  </conditionalFormatting>
  <conditionalFormatting sqref="N18:P18">
    <cfRule type="cellIs" dxfId="4621" priority="108" operator="equal">
      <formula>1</formula>
    </cfRule>
  </conditionalFormatting>
  <conditionalFormatting sqref="N18:P18">
    <cfRule type="cellIs" dxfId="4620" priority="107" operator="equal">
      <formula>1</formula>
    </cfRule>
  </conditionalFormatting>
  <conditionalFormatting sqref="N19:P23">
    <cfRule type="cellIs" dxfId="4619" priority="112" operator="equal">
      <formula>1</formula>
    </cfRule>
  </conditionalFormatting>
  <conditionalFormatting sqref="N19:P23">
    <cfRule type="cellIs" dxfId="4618" priority="111" operator="equal">
      <formula>1</formula>
    </cfRule>
  </conditionalFormatting>
  <conditionalFormatting sqref="N18:P23">
    <cfRule type="cellIs" dxfId="4617" priority="109" operator="equal">
      <formula>1</formula>
    </cfRule>
  </conditionalFormatting>
  <conditionalFormatting sqref="N18:P23">
    <cfRule type="containsText" dxfId="4616" priority="106" operator="containsText" text="3">
      <formula>NOT(ISERROR(SEARCH("3",N18)))</formula>
    </cfRule>
  </conditionalFormatting>
  <conditionalFormatting sqref="K18:K23">
    <cfRule type="containsText" dxfId="4615" priority="101" operator="containsText" text="2 match">
      <formula>NOT(ISERROR(SEARCH("2 match",K18)))</formula>
    </cfRule>
    <cfRule type="containsText" dxfId="4614" priority="102" operator="containsText" text="1 facultative">
      <formula>NOT(ISERROR(SEARCH("1 facultative",K18)))</formula>
    </cfRule>
  </conditionalFormatting>
  <conditionalFormatting sqref="K18:K23">
    <cfRule type="cellIs" dxfId="4613" priority="105" operator="equal">
      <formula>1</formula>
    </cfRule>
  </conditionalFormatting>
  <conditionalFormatting sqref="K18:K23">
    <cfRule type="cellIs" dxfId="4612" priority="104" operator="equal">
      <formula>1</formula>
    </cfRule>
  </conditionalFormatting>
  <conditionalFormatting sqref="K18:K23">
    <cfRule type="containsText" dxfId="4611" priority="103" operator="containsText" text="3">
      <formula>NOT(ISERROR(SEARCH("3",K18)))</formula>
    </cfRule>
  </conditionalFormatting>
  <conditionalFormatting sqref="K18:K23">
    <cfRule type="cellIs" dxfId="4610" priority="100" operator="equal">
      <formula>1</formula>
    </cfRule>
  </conditionalFormatting>
  <conditionalFormatting sqref="K18:K23">
    <cfRule type="cellIs" dxfId="4609" priority="99" operator="equal">
      <formula>1</formula>
    </cfRule>
  </conditionalFormatting>
  <conditionalFormatting sqref="K18:K23">
    <cfRule type="cellIs" dxfId="4608" priority="98" operator="equal">
      <formula>1</formula>
    </cfRule>
  </conditionalFormatting>
  <conditionalFormatting sqref="K18:K23">
    <cfRule type="cellIs" dxfId="4607" priority="97" operator="equal">
      <formula>1</formula>
    </cfRule>
  </conditionalFormatting>
  <conditionalFormatting sqref="K18:K23">
    <cfRule type="containsText" dxfId="4606" priority="96" operator="containsText" text="3">
      <formula>NOT(ISERROR(SEARCH("3",K18)))</formula>
    </cfRule>
  </conditionalFormatting>
  <conditionalFormatting sqref="J18 I19:J28">
    <cfRule type="cellIs" dxfId="4605" priority="83" operator="equal">
      <formula>1</formula>
    </cfRule>
  </conditionalFormatting>
  <conditionalFormatting sqref="I18:J28">
    <cfRule type="cellIs" dxfId="4604" priority="81" operator="equal">
      <formula>1</formula>
    </cfRule>
  </conditionalFormatting>
  <conditionalFormatting sqref="I18:J28">
    <cfRule type="cellIs" dxfId="4603" priority="78" operator="equal">
      <formula>1</formula>
    </cfRule>
  </conditionalFormatting>
  <conditionalFormatting sqref="J18 I19:J28">
    <cfRule type="cellIs" dxfId="4602" priority="82" operator="equal">
      <formula>1</formula>
    </cfRule>
  </conditionalFormatting>
  <conditionalFormatting sqref="I18:J28">
    <cfRule type="cellIs" dxfId="4601" priority="80" operator="equal">
      <formula>1</formula>
    </cfRule>
  </conditionalFormatting>
  <conditionalFormatting sqref="J18 I19:J28">
    <cfRule type="cellIs" dxfId="4600" priority="95" operator="equal">
      <formula>1</formula>
    </cfRule>
  </conditionalFormatting>
  <conditionalFormatting sqref="J18 I19:J28">
    <cfRule type="cellIs" dxfId="4599" priority="94" operator="equal">
      <formula>1</formula>
    </cfRule>
  </conditionalFormatting>
  <conditionalFormatting sqref="I18:J28">
    <cfRule type="cellIs" dxfId="4598" priority="93" operator="equal">
      <formula>1</formula>
    </cfRule>
  </conditionalFormatting>
  <conditionalFormatting sqref="I18:J28">
    <cfRule type="cellIs" dxfId="4597" priority="92" operator="equal">
      <formula>1</formula>
    </cfRule>
  </conditionalFormatting>
  <conditionalFormatting sqref="I18:J28">
    <cfRule type="containsText" dxfId="4596" priority="91" operator="containsText" text="3">
      <formula>NOT(ISERROR(SEARCH("3",I18)))</formula>
    </cfRule>
  </conditionalFormatting>
  <conditionalFormatting sqref="I18:J28">
    <cfRule type="containsText" dxfId="4595" priority="89" operator="containsText" text="2 match">
      <formula>NOT(ISERROR(SEARCH("2 match",I18)))</formula>
    </cfRule>
    <cfRule type="containsText" dxfId="4594" priority="90" operator="containsText" text="1 facultative">
      <formula>NOT(ISERROR(SEARCH("1 facultative",I18)))</formula>
    </cfRule>
  </conditionalFormatting>
  <conditionalFormatting sqref="J18 I19:J28">
    <cfRule type="cellIs" dxfId="4593" priority="88" operator="equal">
      <formula>1</formula>
    </cfRule>
  </conditionalFormatting>
  <conditionalFormatting sqref="J18 I19:J28">
    <cfRule type="cellIs" dxfId="4592" priority="87" operator="equal">
      <formula>1</formula>
    </cfRule>
  </conditionalFormatting>
  <conditionalFormatting sqref="I18:J28">
    <cfRule type="cellIs" dxfId="4591" priority="86" operator="equal">
      <formula>1</formula>
    </cfRule>
  </conditionalFormatting>
  <conditionalFormatting sqref="I18:J28">
    <cfRule type="cellIs" dxfId="4590" priority="85" operator="equal">
      <formula>1</formula>
    </cfRule>
  </conditionalFormatting>
  <conditionalFormatting sqref="I18:J28">
    <cfRule type="containsText" dxfId="4589" priority="84" operator="containsText" text="3">
      <formula>NOT(ISERROR(SEARCH("3",I18)))</formula>
    </cfRule>
  </conditionalFormatting>
  <conditionalFormatting sqref="I18:J28">
    <cfRule type="containsText" dxfId="4588" priority="79" operator="containsText" text="3">
      <formula>NOT(ISERROR(SEARCH("3",I18)))</formula>
    </cfRule>
  </conditionalFormatting>
  <conditionalFormatting sqref="I18:J28">
    <cfRule type="containsText" dxfId="4587" priority="76" operator="containsText" text="Néant">
      <formula>NOT(ISERROR(SEARCH("Néant",I18)))</formula>
    </cfRule>
  </conditionalFormatting>
  <conditionalFormatting sqref="I18:J28">
    <cfRule type="cellIs" dxfId="4586" priority="71" operator="equal">
      <formula>1</formula>
    </cfRule>
  </conditionalFormatting>
  <conditionalFormatting sqref="I18:J28">
    <cfRule type="cellIs" dxfId="4585" priority="70" operator="equal">
      <formula>1</formula>
    </cfRule>
  </conditionalFormatting>
  <conditionalFormatting sqref="I18:J28">
    <cfRule type="cellIs" dxfId="4584" priority="75" operator="equal">
      <formula>1</formula>
    </cfRule>
  </conditionalFormatting>
  <conditionalFormatting sqref="I18:J28">
    <cfRule type="cellIs" dxfId="4583" priority="74" operator="equal">
      <formula>1</formula>
    </cfRule>
  </conditionalFormatting>
  <conditionalFormatting sqref="I18:J28">
    <cfRule type="cellIs" dxfId="4582" priority="73" operator="equal">
      <formula>1</formula>
    </cfRule>
  </conditionalFormatting>
  <conditionalFormatting sqref="I18:J28">
    <cfRule type="cellIs" dxfId="4581" priority="72" operator="equal">
      <formula>1</formula>
    </cfRule>
  </conditionalFormatting>
  <conditionalFormatting sqref="S18:S26">
    <cfRule type="cellIs" dxfId="4580" priority="69" operator="equal">
      <formula>1</formula>
    </cfRule>
  </conditionalFormatting>
  <conditionalFormatting sqref="S18:S26">
    <cfRule type="cellIs" dxfId="4579" priority="68" operator="equal">
      <formula>1</formula>
    </cfRule>
  </conditionalFormatting>
  <conditionalFormatting sqref="S18:S26">
    <cfRule type="cellIs" dxfId="4578" priority="67" operator="equal">
      <formula>1</formula>
    </cfRule>
  </conditionalFormatting>
  <conditionalFormatting sqref="S18:S26">
    <cfRule type="containsText" dxfId="4577" priority="66" operator="containsText" text="3">
      <formula>NOT(ISERROR(SEARCH("3",S18)))</formula>
    </cfRule>
  </conditionalFormatting>
  <conditionalFormatting sqref="S18:S26">
    <cfRule type="containsText" dxfId="4576" priority="64" operator="containsText" text="2 match">
      <formula>NOT(ISERROR(SEARCH("2 match",S18)))</formula>
    </cfRule>
    <cfRule type="containsText" dxfId="4575" priority="65" operator="containsText" text="1 facultative">
      <formula>NOT(ISERROR(SEARCH("1 facultative",S18)))</formula>
    </cfRule>
  </conditionalFormatting>
  <conditionalFormatting sqref="X18:X23">
    <cfRule type="cellIs" dxfId="4574" priority="61" operator="between">
      <formula>1</formula>
      <formula>10000000000</formula>
    </cfRule>
    <cfRule type="containsBlanks" dxfId="4573" priority="62">
      <formula>LEN(TRIM(X18))=0</formula>
    </cfRule>
    <cfRule type="cellIs" dxfId="4572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4571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4570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4569" priority="53" operator="containsText" text="Néant">
      <formula>NOT(ISERROR(SEARCH("Néant",K56)))</formula>
    </cfRule>
  </conditionalFormatting>
  <conditionalFormatting sqref="W44:W49">
    <cfRule type="containsBlanks" dxfId="4568" priority="51">
      <formula>LEN(TRIM(W44))=0</formula>
    </cfRule>
    <cfRule type="containsText" dxfId="4567" priority="52" operator="containsText" text="En cours">
      <formula>NOT(ISERROR(SEARCH("En cours",W44)))</formula>
    </cfRule>
  </conditionalFormatting>
  <conditionalFormatting sqref="X45:X49">
    <cfRule type="cellIs" dxfId="4566" priority="48" operator="between">
      <formula>1</formula>
      <formula>10000000000</formula>
    </cfRule>
    <cfRule type="containsBlanks" dxfId="4565" priority="49">
      <formula>LEN(TRIM(X45))=0</formula>
    </cfRule>
    <cfRule type="cellIs" dxfId="4564" priority="50" operator="between">
      <formula>0</formula>
      <formula>0</formula>
    </cfRule>
  </conditionalFormatting>
  <conditionalFormatting sqref="X44">
    <cfRule type="cellIs" dxfId="4563" priority="45" operator="between">
      <formula>1</formula>
      <formula>10000000000</formula>
    </cfRule>
    <cfRule type="containsBlanks" dxfId="4562" priority="46">
      <formula>LEN(TRIM(X44))=0</formula>
    </cfRule>
    <cfRule type="cellIs" dxfId="4561" priority="47" operator="between">
      <formula>0</formula>
      <formula>0</formula>
    </cfRule>
  </conditionalFormatting>
  <conditionalFormatting sqref="X51:X55">
    <cfRule type="cellIs" dxfId="4560" priority="42" operator="between">
      <formula>1</formula>
      <formula>10000000000</formula>
    </cfRule>
    <cfRule type="containsBlanks" dxfId="4559" priority="43">
      <formula>LEN(TRIM(X51))=0</formula>
    </cfRule>
    <cfRule type="cellIs" dxfId="4558" priority="44" operator="between">
      <formula>0</formula>
      <formula>0</formula>
    </cfRule>
  </conditionalFormatting>
  <conditionalFormatting sqref="W30:W36">
    <cfRule type="containsText" dxfId="4557" priority="36" operator="containsText" text="Signé partie">
      <formula>NOT(ISERROR(SEARCH("Signé partie",W30)))</formula>
    </cfRule>
    <cfRule type="containsText" dxfId="4556" priority="37" operator="containsText" text="Reporté">
      <formula>NOT(ISERROR(SEARCH("Reporté",W30)))</formula>
    </cfRule>
    <cfRule type="containsText" dxfId="4555" priority="38" operator="containsText" text="Abandon">
      <formula>NOT(ISERROR(SEARCH("Abandon",W30)))</formula>
    </cfRule>
    <cfRule type="containsText" dxfId="4554" priority="39" operator="containsText" text="Signé 100%">
      <formula>NOT(ISERROR(SEARCH("Signé 100%",W30)))</formula>
    </cfRule>
    <cfRule type="containsBlanks" dxfId="4553" priority="40">
      <formula>LEN(TRIM(W30))=0</formula>
    </cfRule>
    <cfRule type="containsText" dxfId="4552" priority="41" operator="containsText" text="En cours">
      <formula>NOT(ISERROR(SEARCH("En cours",W30)))</formula>
    </cfRule>
  </conditionalFormatting>
  <conditionalFormatting sqref="W9:W28">
    <cfRule type="containsBlanks" dxfId="4551" priority="34">
      <formula>LEN(TRIM(W9))=0</formula>
    </cfRule>
    <cfRule type="containsText" dxfId="4550" priority="35" operator="containsText" text="En cours">
      <formula>NOT(ISERROR(SEARCH("En cours",W9)))</formula>
    </cfRule>
  </conditionalFormatting>
  <conditionalFormatting sqref="W51:W55">
    <cfRule type="containsText" dxfId="4549" priority="28" operator="containsText" text="Signé partie">
      <formula>NOT(ISERROR(SEARCH("Signé partie",W51)))</formula>
    </cfRule>
    <cfRule type="containsText" dxfId="4548" priority="29" operator="containsText" text="Reporté">
      <formula>NOT(ISERROR(SEARCH("Reporté",W51)))</formula>
    </cfRule>
    <cfRule type="containsText" dxfId="4547" priority="30" operator="containsText" text="Abandon">
      <formula>NOT(ISERROR(SEARCH("Abandon",W51)))</formula>
    </cfRule>
    <cfRule type="containsText" dxfId="4546" priority="31" operator="containsText" text="Signé 100%">
      <formula>NOT(ISERROR(SEARCH("Signé 100%",W51)))</formula>
    </cfRule>
    <cfRule type="containsBlanks" dxfId="4545" priority="32">
      <formula>LEN(TRIM(W51))=0</formula>
    </cfRule>
    <cfRule type="containsText" dxfId="4544" priority="33" operator="containsText" text="En cours">
      <formula>NOT(ISERROR(SEARCH("En cours",W51)))</formula>
    </cfRule>
  </conditionalFormatting>
  <conditionalFormatting sqref="X57:X58">
    <cfRule type="cellIs" dxfId="4539" priority="13" operator="greaterThan">
      <formula>25000</formula>
    </cfRule>
    <cfRule type="cellIs" dxfId="4538" priority="14" operator="equal">
      <formula>10000</formula>
    </cfRule>
    <cfRule type="cellIs" dxfId="4537" priority="15" operator="lessThan">
      <formula>10000</formula>
    </cfRule>
    <cfRule type="cellIs" dxfId="4536" priority="16" operator="greaterThan">
      <formula>10000</formula>
    </cfRule>
    <cfRule type="cellIs" dxfId="4535" priority="17" operator="lessThan">
      <formula>25000</formula>
    </cfRule>
    <cfRule type="cellIs" dxfId="4534" priority="18" operator="greaterThan">
      <formula>25000</formula>
    </cfRule>
  </conditionalFormatting>
  <conditionalFormatting sqref="X57">
    <cfRule type="cellIs" dxfId="4533" priority="10" operator="equal">
      <formula>0.5</formula>
    </cfRule>
    <cfRule type="cellIs" priority="11" operator="between">
      <formula>30</formula>
      <formula>50</formula>
    </cfRule>
    <cfRule type="cellIs" dxfId="4532" priority="12" operator="greaterThan">
      <formula>0.5</formula>
    </cfRule>
  </conditionalFormatting>
  <dataValidations count="14">
    <dataValidation type="list" allowBlank="1" showInputMessage="1" showErrorMessage="1" sqref="W30:W36 W44:W49 W51:W55 W9:W28">
      <formula1>StadeRV002</formula1>
    </dataValidation>
    <dataValidation type="list" allowBlank="1" showInputMessage="1" showErrorMessage="1" sqref="F30:F31 F9:F28">
      <formula1>Listedates</formula1>
    </dataValidation>
    <dataValidation type="list" allowBlank="1" showInputMessage="1" showErrorMessage="1" sqref="F51:F55 F44:F49 F32">
      <formula1>Liste_mai</formula1>
    </dataValidation>
    <dataValidation type="list" allowBlank="1" showInputMessage="1" showErrorMessage="1" sqref="Y44:Y49 Y51:Y55">
      <formula1>Initiative</formula1>
    </dataValidation>
    <dataValidation type="list" allowBlank="1" showInputMessage="1" showErrorMessage="1" sqref="G32">
      <formula1>NatureRV0</formula1>
    </dataValidation>
    <dataValidation type="list" allowBlank="1" showInputMessage="1" showErrorMessage="1" sqref="G51:G55">
      <formula1>NatureRV2</formula1>
    </dataValidation>
    <dataValidation type="list" allowBlank="1" showInputMessage="1" showErrorMessage="1" sqref="E51:E55 E44:E49 E30:E36 E9:E28">
      <formula1>Catégorie1</formula1>
    </dataValidation>
    <dataValidation type="list" allowBlank="1" showInputMessage="1" showErrorMessage="1" sqref="G44:G49 G33:G36 G30:G31 G9:G28">
      <formula1>Liste</formula1>
    </dataValidation>
    <dataValidation type="list" allowBlank="1" showInputMessage="1" showErrorMessage="1" sqref="X30:X36 X44:X49 X51:X55 X9:X28">
      <formula1>R.A.S</formula1>
    </dataValidation>
    <dataValidation type="list" allowBlank="1" showInputMessage="1" showErrorMessage="1" sqref="F33:F36">
      <formula1>Liste0405</formula1>
    </dataValidation>
    <dataValidation type="list" allowBlank="1" showInputMessage="1" showErrorMessage="1" sqref="V51:V55 V44:V49 V30:V36 V9:V28">
      <formula1>Produit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H44:P49 H9:P28 H30:P36 H51:P55">
      <formula1>Liste004</formula1>
    </dataValidation>
    <dataValidation type="list" allowBlank="1" showInputMessage="1" showErrorMessage="1" sqref="Q51:S55 Q44:S49 Q30:S36 Q9:S28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757FF987-9880-4792-AA1C-F42C8E8DFD65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539ABDEB-485C-46EB-8F14-D62C19367985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744767B6-BBF0-4F63-AAAE-BE61C08F6756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29C0CA69-4CF3-45B4-810B-D372C66F0056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Z62"/>
  <sheetViews>
    <sheetView showGridLines="0" topLeftCell="A40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36"/>
    </row>
    <row r="5" spans="2:26" x14ac:dyDescent="0.35">
      <c r="B5" s="34"/>
      <c r="C5" s="37"/>
      <c r="D5" s="157" t="s">
        <v>31</v>
      </c>
      <c r="E5" s="158"/>
      <c r="F5" s="158"/>
      <c r="G5" s="158"/>
      <c r="H5" s="163" t="s">
        <v>32</v>
      </c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4" t="s">
        <v>33</v>
      </c>
      <c r="U5" s="167" t="s">
        <v>34</v>
      </c>
      <c r="V5" s="170" t="s">
        <v>35</v>
      </c>
      <c r="W5" s="138" t="s">
        <v>36</v>
      </c>
      <c r="X5" s="141" t="s">
        <v>37</v>
      </c>
      <c r="Y5" s="38"/>
      <c r="Z5" s="36"/>
    </row>
    <row r="6" spans="2:26" x14ac:dyDescent="0.35">
      <c r="B6" s="34"/>
      <c r="C6" s="37"/>
      <c r="D6" s="159"/>
      <c r="E6" s="160"/>
      <c r="F6" s="160"/>
      <c r="G6" s="160"/>
      <c r="H6" s="147" t="s">
        <v>4</v>
      </c>
      <c r="I6" s="148"/>
      <c r="J6" s="149"/>
      <c r="K6" s="147" t="s">
        <v>6</v>
      </c>
      <c r="L6" s="148"/>
      <c r="M6" s="149"/>
      <c r="N6" s="147" t="s">
        <v>38</v>
      </c>
      <c r="O6" s="148"/>
      <c r="P6" s="149"/>
      <c r="Q6" s="147" t="s">
        <v>9</v>
      </c>
      <c r="R6" s="148"/>
      <c r="S6" s="149"/>
      <c r="T6" s="165"/>
      <c r="U6" s="168"/>
      <c r="V6" s="171"/>
      <c r="W6" s="139"/>
      <c r="X6" s="142"/>
      <c r="Y6" s="38"/>
      <c r="Z6" s="36"/>
    </row>
    <row r="7" spans="2:26" x14ac:dyDescent="0.35">
      <c r="B7" s="34"/>
      <c r="C7" s="37"/>
      <c r="D7" s="161"/>
      <c r="E7" s="162"/>
      <c r="F7" s="162"/>
      <c r="G7" s="162"/>
      <c r="H7" s="150" t="s">
        <v>39</v>
      </c>
      <c r="I7" s="152" t="s">
        <v>40</v>
      </c>
      <c r="J7" s="153"/>
      <c r="K7" s="150" t="s">
        <v>41</v>
      </c>
      <c r="L7" s="154" t="s">
        <v>40</v>
      </c>
      <c r="M7" s="155"/>
      <c r="N7" s="150" t="s">
        <v>41</v>
      </c>
      <c r="O7" s="154" t="s">
        <v>40</v>
      </c>
      <c r="P7" s="155"/>
      <c r="Q7" s="150" t="s">
        <v>41</v>
      </c>
      <c r="R7" s="152" t="s">
        <v>40</v>
      </c>
      <c r="S7" s="153"/>
      <c r="T7" s="165"/>
      <c r="U7" s="168"/>
      <c r="V7" s="171"/>
      <c r="W7" s="139"/>
      <c r="X7" s="142"/>
      <c r="Y7" s="38"/>
      <c r="Z7" s="36"/>
    </row>
    <row r="8" spans="2:26" x14ac:dyDescent="0.35">
      <c r="B8" s="34"/>
      <c r="C8" s="156"/>
      <c r="D8" s="39" t="s">
        <v>42</v>
      </c>
      <c r="E8" s="39" t="s">
        <v>43</v>
      </c>
      <c r="F8" s="39" t="s">
        <v>44</v>
      </c>
      <c r="G8" s="40" t="s">
        <v>45</v>
      </c>
      <c r="H8" s="151"/>
      <c r="I8" s="41" t="s">
        <v>46</v>
      </c>
      <c r="J8" s="42" t="s">
        <v>47</v>
      </c>
      <c r="K8" s="151"/>
      <c r="L8" s="42" t="s">
        <v>46</v>
      </c>
      <c r="M8" s="43" t="s">
        <v>47</v>
      </c>
      <c r="N8" s="151"/>
      <c r="O8" s="43" t="s">
        <v>46</v>
      </c>
      <c r="P8" s="43" t="s">
        <v>47</v>
      </c>
      <c r="Q8" s="151"/>
      <c r="R8" s="42" t="s">
        <v>46</v>
      </c>
      <c r="S8" s="43" t="s">
        <v>47</v>
      </c>
      <c r="T8" s="166"/>
      <c r="U8" s="169"/>
      <c r="V8" s="172"/>
      <c r="W8" s="140"/>
      <c r="X8" s="143"/>
      <c r="Y8" s="38"/>
      <c r="Z8" s="36"/>
    </row>
    <row r="9" spans="2:26" x14ac:dyDescent="0.35">
      <c r="B9" s="34"/>
      <c r="C9" s="156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56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56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56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56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56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56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56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56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56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56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56"/>
      <c r="D20" s="44">
        <f>SUM(Juin!L61)</f>
        <v>0</v>
      </c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56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56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56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56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56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56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56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56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57" t="s">
        <v>31</v>
      </c>
      <c r="E40" s="158"/>
      <c r="F40" s="158"/>
      <c r="G40" s="158"/>
      <c r="H40" s="163" t="s">
        <v>64</v>
      </c>
      <c r="I40" s="163"/>
      <c r="J40" s="163"/>
      <c r="K40" s="163"/>
      <c r="L40" s="163"/>
      <c r="M40" s="163"/>
      <c r="N40" s="163"/>
      <c r="O40" s="163"/>
      <c r="P40" s="163"/>
      <c r="Q40" s="163"/>
      <c r="R40" s="163"/>
      <c r="S40" s="163"/>
      <c r="T40" s="164" t="s">
        <v>65</v>
      </c>
      <c r="U40" s="167" t="s">
        <v>34</v>
      </c>
      <c r="V40" s="170" t="s">
        <v>35</v>
      </c>
      <c r="W40" s="138" t="s">
        <v>36</v>
      </c>
      <c r="X40" s="141" t="s">
        <v>37</v>
      </c>
      <c r="Y40" s="144" t="s">
        <v>66</v>
      </c>
      <c r="Z40" s="36"/>
    </row>
    <row r="41" spans="2:26" x14ac:dyDescent="0.35">
      <c r="B41" s="34"/>
      <c r="C41" s="35"/>
      <c r="D41" s="159"/>
      <c r="E41" s="160"/>
      <c r="F41" s="160"/>
      <c r="G41" s="160"/>
      <c r="H41" s="147" t="s">
        <v>4</v>
      </c>
      <c r="I41" s="148"/>
      <c r="J41" s="149"/>
      <c r="K41" s="147" t="s">
        <v>6</v>
      </c>
      <c r="L41" s="148"/>
      <c r="M41" s="149"/>
      <c r="N41" s="147" t="s">
        <v>38</v>
      </c>
      <c r="O41" s="148"/>
      <c r="P41" s="149"/>
      <c r="Q41" s="147" t="s">
        <v>9</v>
      </c>
      <c r="R41" s="148"/>
      <c r="S41" s="149"/>
      <c r="T41" s="165"/>
      <c r="U41" s="168"/>
      <c r="V41" s="171"/>
      <c r="W41" s="139"/>
      <c r="X41" s="142"/>
      <c r="Y41" s="145"/>
      <c r="Z41" s="36"/>
    </row>
    <row r="42" spans="2:26" x14ac:dyDescent="0.35">
      <c r="B42" s="34"/>
      <c r="C42" s="35"/>
      <c r="D42" s="161"/>
      <c r="E42" s="162"/>
      <c r="F42" s="162"/>
      <c r="G42" s="162"/>
      <c r="H42" s="150" t="s">
        <v>41</v>
      </c>
      <c r="I42" s="152" t="s">
        <v>40</v>
      </c>
      <c r="J42" s="153"/>
      <c r="K42" s="150" t="s">
        <v>41</v>
      </c>
      <c r="L42" s="154" t="s">
        <v>40</v>
      </c>
      <c r="M42" s="155"/>
      <c r="N42" s="150" t="s">
        <v>41</v>
      </c>
      <c r="O42" s="152" t="s">
        <v>40</v>
      </c>
      <c r="P42" s="153"/>
      <c r="Q42" s="150" t="s">
        <v>41</v>
      </c>
      <c r="R42" s="152" t="s">
        <v>40</v>
      </c>
      <c r="S42" s="153"/>
      <c r="T42" s="165"/>
      <c r="U42" s="168"/>
      <c r="V42" s="171"/>
      <c r="W42" s="139"/>
      <c r="X42" s="142"/>
      <c r="Y42" s="145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51"/>
      <c r="I43" s="42" t="s">
        <v>46</v>
      </c>
      <c r="J43" s="42" t="s">
        <v>47</v>
      </c>
      <c r="K43" s="151"/>
      <c r="L43" s="42" t="s">
        <v>46</v>
      </c>
      <c r="M43" s="43" t="s">
        <v>47</v>
      </c>
      <c r="N43" s="151"/>
      <c r="O43" s="43" t="s">
        <v>46</v>
      </c>
      <c r="P43" s="43" t="s">
        <v>47</v>
      </c>
      <c r="Q43" s="151"/>
      <c r="R43" s="42" t="s">
        <v>46</v>
      </c>
      <c r="S43" s="43" t="s">
        <v>47</v>
      </c>
      <c r="T43" s="166"/>
      <c r="U43" s="169"/>
      <c r="V43" s="172"/>
      <c r="W43" s="140"/>
      <c r="X43" s="143"/>
      <c r="Y43" s="146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207"/>
      <c r="E56" s="207"/>
      <c r="F56" s="208"/>
      <c r="G56" s="209">
        <f>COUNTA(G51:G55)</f>
        <v>0</v>
      </c>
      <c r="H56" s="209">
        <f t="shared" ref="H56:S56" si="45">COUNTIF(H51:H55,"1 facultative")+COUNTIF(H51:H55,"2 match")</f>
        <v>0</v>
      </c>
      <c r="I56" s="209">
        <f t="shared" si="45"/>
        <v>0</v>
      </c>
      <c r="J56" s="209">
        <f t="shared" si="45"/>
        <v>0</v>
      </c>
      <c r="K56" s="209">
        <f t="shared" si="45"/>
        <v>0</v>
      </c>
      <c r="L56" s="209">
        <f t="shared" si="45"/>
        <v>0</v>
      </c>
      <c r="M56" s="209">
        <f t="shared" si="45"/>
        <v>0</v>
      </c>
      <c r="N56" s="209">
        <f t="shared" si="45"/>
        <v>0</v>
      </c>
      <c r="O56" s="209">
        <f t="shared" si="45"/>
        <v>0</v>
      </c>
      <c r="P56" s="209">
        <f t="shared" si="45"/>
        <v>0</v>
      </c>
      <c r="Q56" s="209">
        <f t="shared" si="45"/>
        <v>0</v>
      </c>
      <c r="R56" s="209">
        <f t="shared" si="45"/>
        <v>0</v>
      </c>
      <c r="S56" s="209">
        <f t="shared" si="45"/>
        <v>0</v>
      </c>
      <c r="T56" s="210">
        <f t="shared" ref="T56:U56" si="46">SUM(T51:T55)</f>
        <v>0</v>
      </c>
      <c r="U56" s="210">
        <f t="shared" si="46"/>
        <v>0</v>
      </c>
      <c r="V56" s="207"/>
      <c r="W56" s="207"/>
      <c r="X56" s="210">
        <f>SUM(X51:X55)</f>
        <v>0</v>
      </c>
      <c r="Y56" s="222">
        <f>SUM(Y51:Y55)</f>
        <v>0</v>
      </c>
      <c r="Z56" s="36"/>
    </row>
    <row r="57" spans="2:26" x14ac:dyDescent="0.35">
      <c r="B57" s="34"/>
      <c r="C57" s="35"/>
      <c r="D57" s="223"/>
      <c r="E57" s="223"/>
      <c r="F57" s="223"/>
      <c r="G57" s="223"/>
      <c r="H57" s="224"/>
      <c r="I57" s="224"/>
      <c r="J57" s="223"/>
      <c r="K57" s="223"/>
      <c r="L57" s="224"/>
      <c r="M57" s="224"/>
      <c r="N57" s="32"/>
      <c r="O57" s="223"/>
      <c r="P57" s="224"/>
      <c r="Q57" s="224"/>
      <c r="R57" s="223"/>
      <c r="S57" s="223"/>
      <c r="T57" s="223"/>
      <c r="U57" s="223"/>
      <c r="V57" s="223"/>
      <c r="W57" s="223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211" t="s">
        <v>76</v>
      </c>
      <c r="E58" s="212"/>
      <c r="F58" s="213"/>
      <c r="G58" s="214" t="s">
        <v>77</v>
      </c>
      <c r="H58" s="215">
        <f>SUM(H29+K29+N29+Q29)</f>
        <v>0</v>
      </c>
      <c r="I58" s="216"/>
      <c r="J58" s="217" t="s">
        <v>78</v>
      </c>
      <c r="K58" s="218"/>
      <c r="L58" s="215">
        <f>SUM(H37+K37+N37+Q37)</f>
        <v>0</v>
      </c>
      <c r="M58" s="226"/>
      <c r="N58" s="227"/>
      <c r="O58" s="219" t="s">
        <v>79</v>
      </c>
      <c r="P58" s="219"/>
      <c r="Q58" s="219"/>
      <c r="R58" s="219"/>
      <c r="S58" s="218"/>
      <c r="T58" s="214" t="s">
        <v>77</v>
      </c>
      <c r="U58" s="220">
        <f>SUM(H50+K50+N50+Q50)</f>
        <v>0</v>
      </c>
      <c r="V58" s="221" t="s">
        <v>78</v>
      </c>
      <c r="W58" s="220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20" t="s">
        <v>80</v>
      </c>
      <c r="E59" s="121"/>
      <c r="F59" s="122"/>
      <c r="G59" s="76" t="s">
        <v>77</v>
      </c>
      <c r="H59" s="123">
        <f>SUM(I29+L29+O29+R29)</f>
        <v>0</v>
      </c>
      <c r="I59" s="124"/>
      <c r="J59" s="125" t="s">
        <v>78</v>
      </c>
      <c r="K59" s="126"/>
      <c r="L59" s="123">
        <f>SUM(I37+L37+O37+R37)</f>
        <v>0</v>
      </c>
      <c r="M59" s="228"/>
      <c r="N59" s="227"/>
      <c r="O59" s="128" t="s">
        <v>81</v>
      </c>
      <c r="P59" s="128"/>
      <c r="Q59" s="128"/>
      <c r="R59" s="128"/>
      <c r="S59" s="129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25" t="s">
        <v>82</v>
      </c>
      <c r="E60" s="130"/>
      <c r="F60" s="126"/>
      <c r="G60" s="76" t="s">
        <v>77</v>
      </c>
      <c r="H60" s="123">
        <f>SUM(J29+M29+P29+S29)</f>
        <v>0</v>
      </c>
      <c r="I60" s="124"/>
      <c r="J60" s="125" t="s">
        <v>78</v>
      </c>
      <c r="K60" s="126"/>
      <c r="L60" s="123">
        <f>SUM(J37+M37+P37+S37)</f>
        <v>0</v>
      </c>
      <c r="M60" s="124"/>
      <c r="N60" s="78"/>
      <c r="O60" s="131" t="s">
        <v>83</v>
      </c>
      <c r="P60" s="132"/>
      <c r="Q60" s="132"/>
      <c r="R60" s="132"/>
      <c r="S60" s="133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13" t="s">
        <v>84</v>
      </c>
      <c r="E61" s="114"/>
      <c r="F61" s="115"/>
      <c r="G61" s="80" t="s">
        <v>77</v>
      </c>
      <c r="H61" s="116">
        <f>SUM(H58:I60)</f>
        <v>0</v>
      </c>
      <c r="I61" s="117"/>
      <c r="J61" s="118" t="s">
        <v>78</v>
      </c>
      <c r="K61" s="119"/>
      <c r="L61" s="116">
        <f>SUM(L58:M60)</f>
        <v>0</v>
      </c>
      <c r="M61" s="117"/>
      <c r="N61" s="78"/>
      <c r="O61" s="113" t="s">
        <v>84</v>
      </c>
      <c r="P61" s="114"/>
      <c r="Q61" s="114"/>
      <c r="R61" s="114"/>
      <c r="S61" s="115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4531" priority="631" operator="equal">
      <formula>10000</formula>
    </cfRule>
    <cfRule type="cellIs" dxfId="4530" priority="632" operator="greaterThan">
      <formula>10000</formula>
    </cfRule>
  </conditionalFormatting>
  <conditionalFormatting sqref="X37">
    <cfRule type="cellIs" dxfId="4529" priority="625" operator="equal">
      <formula>10000</formula>
    </cfRule>
    <cfRule type="cellIs" dxfId="4528" priority="626" operator="lessThan">
      <formula>10000</formula>
    </cfRule>
    <cfRule type="cellIs" dxfId="4527" priority="627" operator="greaterThan">
      <formula>10000</formula>
    </cfRule>
    <cfRule type="cellIs" dxfId="4526" priority="628" operator="lessThan">
      <formula>25000</formula>
    </cfRule>
    <cfRule type="cellIs" dxfId="4525" priority="629" operator="greaterThan">
      <formula>25000</formula>
    </cfRule>
    <cfRule type="cellIs" dxfId="4524" priority="630" operator="greaterThan">
      <formula>25000</formula>
    </cfRule>
  </conditionalFormatting>
  <conditionalFormatting sqref="N56:P56">
    <cfRule type="cellIs" dxfId="4523" priority="624" operator="equal">
      <formula>1</formula>
    </cfRule>
  </conditionalFormatting>
  <conditionalFormatting sqref="N56:P56">
    <cfRule type="cellIs" dxfId="4522" priority="623" operator="equal">
      <formula>1</formula>
    </cfRule>
  </conditionalFormatting>
  <conditionalFormatting sqref="H56:J56">
    <cfRule type="cellIs" dxfId="4521" priority="622" operator="equal">
      <formula>1</formula>
    </cfRule>
  </conditionalFormatting>
  <conditionalFormatting sqref="H56:J56">
    <cfRule type="cellIs" dxfId="4520" priority="621" operator="equal">
      <formula>1</formula>
    </cfRule>
  </conditionalFormatting>
  <conditionalFormatting sqref="X50:Y50">
    <cfRule type="containsBlanks" dxfId="4519" priority="619">
      <formula>LEN(TRIM(X50))=0</formula>
    </cfRule>
    <cfRule type="containsText" dxfId="4518" priority="620" operator="containsText" text="En cours">
      <formula>NOT(ISERROR(SEARCH("En cours",X50)))</formula>
    </cfRule>
  </conditionalFormatting>
  <conditionalFormatting sqref="X56">
    <cfRule type="containsBlanks" dxfId="4517" priority="617">
      <formula>LEN(TRIM(X56))=0</formula>
    </cfRule>
    <cfRule type="containsText" dxfId="4516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4515" priority="615" operator="containsText" text="2 match">
      <formula>NOT(ISERROR(SEARCH("2 match",D9)))</formula>
    </cfRule>
    <cfRule type="containsText" dxfId="4514" priority="616" operator="containsText" text="1 facultative">
      <formula>NOT(ISERROR(SEARCH("1 facultative",D9)))</formula>
    </cfRule>
  </conditionalFormatting>
  <conditionalFormatting sqref="X56">
    <cfRule type="cellIs" dxfId="4513" priority="611" operator="equal">
      <formula>10000</formula>
    </cfRule>
    <cfRule type="cellIs" dxfId="4512" priority="612" operator="lessThan">
      <formula>10000</formula>
    </cfRule>
    <cfRule type="cellIs" dxfId="4511" priority="613" operator="greaterThan">
      <formula>10000</formula>
    </cfRule>
    <cfRule type="cellIs" dxfId="4510" priority="614" operator="lessThan">
      <formula>25000</formula>
    </cfRule>
  </conditionalFormatting>
  <conditionalFormatting sqref="N32:P36">
    <cfRule type="cellIs" dxfId="4509" priority="607" operator="equal">
      <formula>1</formula>
    </cfRule>
  </conditionalFormatting>
  <conditionalFormatting sqref="N32:P36">
    <cfRule type="cellIs" dxfId="4508" priority="606" operator="equal">
      <formula>1</formula>
    </cfRule>
  </conditionalFormatting>
  <conditionalFormatting sqref="N32:P36">
    <cfRule type="containsText" dxfId="4507" priority="605" operator="containsText" text="3">
      <formula>NOT(ISERROR(SEARCH("3",N32)))</formula>
    </cfRule>
  </conditionalFormatting>
  <conditionalFormatting sqref="D32:G36 N32:P36 T32:T36 V32:V36">
    <cfRule type="containsText" dxfId="4506" priority="603" operator="containsText" text="2 match">
      <formula>NOT(ISERROR(SEARCH("2 match",D32)))</formula>
    </cfRule>
    <cfRule type="containsText" dxfId="4505" priority="604" operator="containsText" text="1 facultative">
      <formula>NOT(ISERROR(SEARCH("1 facultative",D32)))</formula>
    </cfRule>
  </conditionalFormatting>
  <conditionalFormatting sqref="N32:P36">
    <cfRule type="cellIs" dxfId="4504" priority="600" operator="equal">
      <formula>1</formula>
    </cfRule>
  </conditionalFormatting>
  <conditionalFormatting sqref="N32:P36">
    <cfRule type="cellIs" dxfId="4503" priority="602" operator="equal">
      <formula>1</formula>
    </cfRule>
  </conditionalFormatting>
  <conditionalFormatting sqref="N32:P36">
    <cfRule type="cellIs" dxfId="4502" priority="601" operator="equal">
      <formula>1</formula>
    </cfRule>
  </conditionalFormatting>
  <conditionalFormatting sqref="N32:P36">
    <cfRule type="cellIs" dxfId="4501" priority="599" operator="equal">
      <formula>1</formula>
    </cfRule>
  </conditionalFormatting>
  <conditionalFormatting sqref="N32:P36">
    <cfRule type="containsText" dxfId="4500" priority="598" operator="containsText" text="3">
      <formula>NOT(ISERROR(SEARCH("3",N32)))</formula>
    </cfRule>
  </conditionalFormatting>
  <conditionalFormatting sqref="K32:K36">
    <cfRule type="cellIs" dxfId="4499" priority="597" operator="equal">
      <formula>1</formula>
    </cfRule>
  </conditionalFormatting>
  <conditionalFormatting sqref="K32:K36">
    <cfRule type="cellIs" dxfId="4498" priority="596" operator="equal">
      <formula>1</formula>
    </cfRule>
  </conditionalFormatting>
  <conditionalFormatting sqref="K32:K36">
    <cfRule type="containsText" dxfId="4497" priority="595" operator="containsText" text="3">
      <formula>NOT(ISERROR(SEARCH("3",K32)))</formula>
    </cfRule>
  </conditionalFormatting>
  <conditionalFormatting sqref="K32:K36">
    <cfRule type="containsText" dxfId="4496" priority="593" operator="containsText" text="2 match">
      <formula>NOT(ISERROR(SEARCH("2 match",K32)))</formula>
    </cfRule>
    <cfRule type="containsText" dxfId="4495" priority="594" operator="containsText" text="1 facultative">
      <formula>NOT(ISERROR(SEARCH("1 facultative",K32)))</formula>
    </cfRule>
  </conditionalFormatting>
  <conditionalFormatting sqref="K32:K36">
    <cfRule type="cellIs" dxfId="4494" priority="592" operator="equal">
      <formula>1</formula>
    </cfRule>
  </conditionalFormatting>
  <conditionalFormatting sqref="K32:K36">
    <cfRule type="cellIs" dxfId="4493" priority="591" operator="equal">
      <formula>1</formula>
    </cfRule>
  </conditionalFormatting>
  <conditionalFormatting sqref="K32:K36">
    <cfRule type="cellIs" dxfId="4492" priority="590" operator="equal">
      <formula>1</formula>
    </cfRule>
  </conditionalFormatting>
  <conditionalFormatting sqref="K32:K36">
    <cfRule type="cellIs" dxfId="4491" priority="589" operator="equal">
      <formula>1</formula>
    </cfRule>
  </conditionalFormatting>
  <conditionalFormatting sqref="K32:K36">
    <cfRule type="containsText" dxfId="4490" priority="588" operator="containsText" text="3">
      <formula>NOT(ISERROR(SEARCH("3",K32)))</formula>
    </cfRule>
  </conditionalFormatting>
  <conditionalFormatting sqref="Y44:Y49">
    <cfRule type="containsText" dxfId="4489" priority="586" operator="containsText" text="non">
      <formula>NOT(ISERROR(SEARCH("non",Y44)))</formula>
    </cfRule>
    <cfRule type="containsText" dxfId="4488" priority="587" operator="containsText" text="oui">
      <formula>NOT(ISERROR(SEARCH("oui",Y44)))</formula>
    </cfRule>
  </conditionalFormatting>
  <conditionalFormatting sqref="N44:P44">
    <cfRule type="cellIs" dxfId="4487" priority="583" operator="equal">
      <formula>1</formula>
    </cfRule>
  </conditionalFormatting>
  <conditionalFormatting sqref="N44:P44">
    <cfRule type="cellIs" dxfId="4486" priority="582" operator="equal">
      <formula>1</formula>
    </cfRule>
  </conditionalFormatting>
  <conditionalFormatting sqref="N45:P49">
    <cfRule type="cellIs" dxfId="4485" priority="585" operator="equal">
      <formula>1</formula>
    </cfRule>
  </conditionalFormatting>
  <conditionalFormatting sqref="N45:P49">
    <cfRule type="cellIs" dxfId="4484" priority="584" operator="equal">
      <formula>1</formula>
    </cfRule>
  </conditionalFormatting>
  <conditionalFormatting sqref="N44:P49">
    <cfRule type="containsText" dxfId="4483" priority="581" operator="containsText" text="3">
      <formula>NOT(ISERROR(SEARCH("3",N44)))</formula>
    </cfRule>
  </conditionalFormatting>
  <conditionalFormatting sqref="D44:G49 N44:P49 Y44:Y49 T44:V49">
    <cfRule type="containsText" dxfId="4482" priority="579" operator="containsText" text="2 match">
      <formula>NOT(ISERROR(SEARCH("2 match",D44)))</formula>
    </cfRule>
    <cfRule type="containsText" dxfId="4481" priority="580" operator="containsText" text="1 facultative">
      <formula>NOT(ISERROR(SEARCH("1 facultative",D44)))</formula>
    </cfRule>
  </conditionalFormatting>
  <conditionalFormatting sqref="N44:P44">
    <cfRule type="cellIs" dxfId="4480" priority="576" operator="equal">
      <formula>1</formula>
    </cfRule>
  </conditionalFormatting>
  <conditionalFormatting sqref="N44:P44">
    <cfRule type="cellIs" dxfId="4479" priority="575" operator="equal">
      <formula>1</formula>
    </cfRule>
  </conditionalFormatting>
  <conditionalFormatting sqref="N45:P49">
    <cfRule type="cellIs" dxfId="4478" priority="578" operator="equal">
      <formula>1</formula>
    </cfRule>
  </conditionalFormatting>
  <conditionalFormatting sqref="N45:P49">
    <cfRule type="cellIs" dxfId="4477" priority="577" operator="equal">
      <formula>1</formula>
    </cfRule>
  </conditionalFormatting>
  <conditionalFormatting sqref="N44:P49">
    <cfRule type="containsText" dxfId="4476" priority="574" operator="containsText" text="3">
      <formula>NOT(ISERROR(SEARCH("3",N44)))</formula>
    </cfRule>
  </conditionalFormatting>
  <conditionalFormatting sqref="N44:P49">
    <cfRule type="cellIs" dxfId="4475" priority="571" operator="equal">
      <formula>1</formula>
    </cfRule>
  </conditionalFormatting>
  <conditionalFormatting sqref="N44:P44">
    <cfRule type="cellIs" dxfId="4474" priority="569" operator="equal">
      <formula>1</formula>
    </cfRule>
  </conditionalFormatting>
  <conditionalFormatting sqref="N44:P44">
    <cfRule type="cellIs" dxfId="4473" priority="568" operator="equal">
      <formula>1</formula>
    </cfRule>
  </conditionalFormatting>
  <conditionalFormatting sqref="N45:P49">
    <cfRule type="cellIs" dxfId="4472" priority="573" operator="equal">
      <formula>1</formula>
    </cfRule>
  </conditionalFormatting>
  <conditionalFormatting sqref="N45:P49">
    <cfRule type="cellIs" dxfId="4471" priority="572" operator="equal">
      <formula>1</formula>
    </cfRule>
  </conditionalFormatting>
  <conditionalFormatting sqref="N44:P49">
    <cfRule type="cellIs" dxfId="4470" priority="570" operator="equal">
      <formula>1</formula>
    </cfRule>
  </conditionalFormatting>
  <conditionalFormatting sqref="N44:P49">
    <cfRule type="containsText" dxfId="4469" priority="567" operator="containsText" text="3">
      <formula>NOT(ISERROR(SEARCH("3",N44)))</formula>
    </cfRule>
  </conditionalFormatting>
  <conditionalFormatting sqref="Y51:Y55">
    <cfRule type="containsText" dxfId="4468" priority="565" operator="containsText" text="non">
      <formula>NOT(ISERROR(SEARCH("non",Y51)))</formula>
    </cfRule>
    <cfRule type="containsText" dxfId="4467" priority="566" operator="containsText" text="oui">
      <formula>NOT(ISERROR(SEARCH("oui",Y51)))</formula>
    </cfRule>
  </conditionalFormatting>
  <conditionalFormatting sqref="I51:J55">
    <cfRule type="cellIs" dxfId="4466" priority="564" operator="equal">
      <formula>1</formula>
    </cfRule>
  </conditionalFormatting>
  <conditionalFormatting sqref="N51:P55">
    <cfRule type="cellIs" dxfId="4465" priority="563" operator="equal">
      <formula>1</formula>
    </cfRule>
  </conditionalFormatting>
  <conditionalFormatting sqref="I51:J55 N51:P55">
    <cfRule type="cellIs" dxfId="4464" priority="562" operator="equal">
      <formula>1</formula>
    </cfRule>
  </conditionalFormatting>
  <conditionalFormatting sqref="H51:J55">
    <cfRule type="cellIs" dxfId="4463" priority="561" operator="equal">
      <formula>1</formula>
    </cfRule>
  </conditionalFormatting>
  <conditionalFormatting sqref="H51:J55">
    <cfRule type="cellIs" dxfId="4462" priority="560" operator="equal">
      <formula>1</formula>
    </cfRule>
  </conditionalFormatting>
  <conditionalFormatting sqref="H51:J55 N51:P55">
    <cfRule type="containsText" dxfId="4461" priority="559" operator="containsText" text="3">
      <formula>NOT(ISERROR(SEARCH("3",H51)))</formula>
    </cfRule>
  </conditionalFormatting>
  <conditionalFormatting sqref="D51:J55 N51:P55 Y51:Y55 T51:V55">
    <cfRule type="containsText" dxfId="4460" priority="557" operator="containsText" text="2 match">
      <formula>NOT(ISERROR(SEARCH("2 match",D51)))</formula>
    </cfRule>
    <cfRule type="containsText" dxfId="4459" priority="558" operator="containsText" text="1 facultative">
      <formula>NOT(ISERROR(SEARCH("1 facultative",D51)))</formula>
    </cfRule>
  </conditionalFormatting>
  <conditionalFormatting sqref="I51:J55">
    <cfRule type="cellIs" dxfId="4458" priority="556" operator="equal">
      <formula>1</formula>
    </cfRule>
  </conditionalFormatting>
  <conditionalFormatting sqref="I51:J55">
    <cfRule type="cellIs" dxfId="4457" priority="555" operator="equal">
      <formula>1</formula>
    </cfRule>
  </conditionalFormatting>
  <conditionalFormatting sqref="H51:J55">
    <cfRule type="cellIs" dxfId="4456" priority="554" operator="equal">
      <formula>1</formula>
    </cfRule>
  </conditionalFormatting>
  <conditionalFormatting sqref="H51:J55">
    <cfRule type="cellIs" dxfId="4455" priority="553" operator="equal">
      <formula>1</formula>
    </cfRule>
  </conditionalFormatting>
  <conditionalFormatting sqref="H51:J55">
    <cfRule type="containsText" dxfId="4454" priority="552" operator="containsText" text="3">
      <formula>NOT(ISERROR(SEARCH("3",H51)))</formula>
    </cfRule>
  </conditionalFormatting>
  <conditionalFormatting sqref="I51:J55">
    <cfRule type="cellIs" dxfId="4453" priority="551" operator="equal">
      <formula>1</formula>
    </cfRule>
  </conditionalFormatting>
  <conditionalFormatting sqref="I51:J55">
    <cfRule type="cellIs" dxfId="4452" priority="550" operator="equal">
      <formula>1</formula>
    </cfRule>
  </conditionalFormatting>
  <conditionalFormatting sqref="H51:J55">
    <cfRule type="cellIs" dxfId="4451" priority="549" operator="equal">
      <formula>1</formula>
    </cfRule>
  </conditionalFormatting>
  <conditionalFormatting sqref="H51:J55">
    <cfRule type="cellIs" dxfId="4450" priority="548" operator="equal">
      <formula>1</formula>
    </cfRule>
  </conditionalFormatting>
  <conditionalFormatting sqref="H51:J55">
    <cfRule type="containsText" dxfId="4449" priority="547" operator="containsText" text="3">
      <formula>NOT(ISERROR(SEARCH("3",H51)))</formula>
    </cfRule>
  </conditionalFormatting>
  <conditionalFormatting sqref="I51:J55">
    <cfRule type="cellIs" dxfId="4448" priority="546" operator="equal">
      <formula>1</formula>
    </cfRule>
  </conditionalFormatting>
  <conditionalFormatting sqref="I51:J55">
    <cfRule type="cellIs" dxfId="4447" priority="545" operator="equal">
      <formula>1</formula>
    </cfRule>
  </conditionalFormatting>
  <conditionalFormatting sqref="H51:J55">
    <cfRule type="cellIs" dxfId="4446" priority="544" operator="equal">
      <formula>1</formula>
    </cfRule>
  </conditionalFormatting>
  <conditionalFormatting sqref="H51:J55">
    <cfRule type="cellIs" dxfId="4445" priority="543" operator="equal">
      <formula>1</formula>
    </cfRule>
  </conditionalFormatting>
  <conditionalFormatting sqref="H51:J55">
    <cfRule type="containsText" dxfId="4444" priority="542" operator="containsText" text="3">
      <formula>NOT(ISERROR(SEARCH("3",H51)))</formula>
    </cfRule>
  </conditionalFormatting>
  <conditionalFormatting sqref="I51:J55">
    <cfRule type="cellIs" dxfId="4443" priority="541" operator="equal">
      <formula>1</formula>
    </cfRule>
  </conditionalFormatting>
  <conditionalFormatting sqref="I51:J55">
    <cfRule type="cellIs" dxfId="4442" priority="540" operator="equal">
      <formula>1</formula>
    </cfRule>
  </conditionalFormatting>
  <conditionalFormatting sqref="H51:J55">
    <cfRule type="cellIs" dxfId="4441" priority="539" operator="equal">
      <formula>1</formula>
    </cfRule>
  </conditionalFormatting>
  <conditionalFormatting sqref="H51:J55">
    <cfRule type="cellIs" dxfId="4440" priority="538" operator="equal">
      <formula>1</formula>
    </cfRule>
  </conditionalFormatting>
  <conditionalFormatting sqref="H51:J55">
    <cfRule type="containsText" dxfId="4439" priority="537" operator="containsText" text="3">
      <formula>NOT(ISERROR(SEARCH("3",H51)))</formula>
    </cfRule>
  </conditionalFormatting>
  <conditionalFormatting sqref="I51:J55">
    <cfRule type="cellIs" dxfId="4438" priority="536" operator="equal">
      <formula>1</formula>
    </cfRule>
  </conditionalFormatting>
  <conditionalFormatting sqref="I51:J55">
    <cfRule type="cellIs" dxfId="4437" priority="535" operator="equal">
      <formula>1</formula>
    </cfRule>
  </conditionalFormatting>
  <conditionalFormatting sqref="H51:J55">
    <cfRule type="cellIs" dxfId="4436" priority="534" operator="equal">
      <formula>1</formula>
    </cfRule>
  </conditionalFormatting>
  <conditionalFormatting sqref="H51:J55">
    <cfRule type="cellIs" dxfId="4435" priority="533" operator="equal">
      <formula>1</formula>
    </cfRule>
  </conditionalFormatting>
  <conditionalFormatting sqref="H51:J55">
    <cfRule type="containsText" dxfId="4434" priority="532" operator="containsText" text="3">
      <formula>NOT(ISERROR(SEARCH("3",H51)))</formula>
    </cfRule>
  </conditionalFormatting>
  <conditionalFormatting sqref="I51:J55">
    <cfRule type="cellIs" dxfId="4433" priority="531" operator="equal">
      <formula>1</formula>
    </cfRule>
  </conditionalFormatting>
  <conditionalFormatting sqref="I51:J55">
    <cfRule type="cellIs" dxfId="4432" priority="530" operator="equal">
      <formula>1</formula>
    </cfRule>
  </conditionalFormatting>
  <conditionalFormatting sqref="H51:J55">
    <cfRule type="cellIs" dxfId="4431" priority="529" operator="equal">
      <formula>1</formula>
    </cfRule>
  </conditionalFormatting>
  <conditionalFormatting sqref="H51:J55">
    <cfRule type="cellIs" dxfId="4430" priority="528" operator="equal">
      <formula>1</formula>
    </cfRule>
  </conditionalFormatting>
  <conditionalFormatting sqref="H51:J55">
    <cfRule type="containsText" dxfId="4429" priority="527" operator="containsText" text="3">
      <formula>NOT(ISERROR(SEARCH("3",H51)))</formula>
    </cfRule>
  </conditionalFormatting>
  <conditionalFormatting sqref="I51:J55">
    <cfRule type="cellIs" dxfId="4428" priority="526" operator="equal">
      <formula>1</formula>
    </cfRule>
  </conditionalFormatting>
  <conditionalFormatting sqref="I51:J55">
    <cfRule type="cellIs" dxfId="4427" priority="525" operator="equal">
      <formula>1</formula>
    </cfRule>
  </conditionalFormatting>
  <conditionalFormatting sqref="H51:J55">
    <cfRule type="cellIs" dxfId="4426" priority="524" operator="equal">
      <formula>1</formula>
    </cfRule>
  </conditionalFormatting>
  <conditionalFormatting sqref="H51:J55">
    <cfRule type="cellIs" dxfId="4425" priority="523" operator="equal">
      <formula>1</formula>
    </cfRule>
  </conditionalFormatting>
  <conditionalFormatting sqref="H51:J55">
    <cfRule type="containsText" dxfId="4424" priority="522" operator="containsText" text="3">
      <formula>NOT(ISERROR(SEARCH("3",H51)))</formula>
    </cfRule>
  </conditionalFormatting>
  <conditionalFormatting sqref="I51:J55">
    <cfRule type="cellIs" dxfId="4423" priority="521" operator="equal">
      <formula>1</formula>
    </cfRule>
  </conditionalFormatting>
  <conditionalFormatting sqref="I51:J55">
    <cfRule type="cellIs" dxfId="4422" priority="520" operator="equal">
      <formula>1</formula>
    </cfRule>
  </conditionalFormatting>
  <conditionalFormatting sqref="H51:J55">
    <cfRule type="cellIs" dxfId="4421" priority="519" operator="equal">
      <formula>1</formula>
    </cfRule>
  </conditionalFormatting>
  <conditionalFormatting sqref="H51:J55">
    <cfRule type="cellIs" dxfId="4420" priority="518" operator="equal">
      <formula>1</formula>
    </cfRule>
  </conditionalFormatting>
  <conditionalFormatting sqref="H51:J55">
    <cfRule type="containsText" dxfId="4419" priority="517" operator="containsText" text="3">
      <formula>NOT(ISERROR(SEARCH("3",H51)))</formula>
    </cfRule>
  </conditionalFormatting>
  <conditionalFormatting sqref="I51:J55">
    <cfRule type="cellIs" dxfId="4418" priority="516" operator="equal">
      <formula>1</formula>
    </cfRule>
  </conditionalFormatting>
  <conditionalFormatting sqref="I51:J55">
    <cfRule type="cellIs" dxfId="4417" priority="515" operator="equal">
      <formula>1</formula>
    </cfRule>
  </conditionalFormatting>
  <conditionalFormatting sqref="H51:J55">
    <cfRule type="cellIs" dxfId="4416" priority="514" operator="equal">
      <formula>1</formula>
    </cfRule>
  </conditionalFormatting>
  <conditionalFormatting sqref="H51:J55">
    <cfRule type="cellIs" dxfId="4415" priority="513" operator="equal">
      <formula>1</formula>
    </cfRule>
  </conditionalFormatting>
  <conditionalFormatting sqref="H51:J55">
    <cfRule type="containsText" dxfId="4414" priority="512" operator="containsText" text="3">
      <formula>NOT(ISERROR(SEARCH("3",H51)))</formula>
    </cfRule>
  </conditionalFormatting>
  <conditionalFormatting sqref="N51:P55">
    <cfRule type="cellIs" dxfId="4413" priority="511" operator="equal">
      <formula>1</formula>
    </cfRule>
  </conditionalFormatting>
  <conditionalFormatting sqref="N51:P55">
    <cfRule type="cellIs" dxfId="4412" priority="510" operator="equal">
      <formula>1</formula>
    </cfRule>
  </conditionalFormatting>
  <conditionalFormatting sqref="N51:P55">
    <cfRule type="containsText" dxfId="4411" priority="509" operator="containsText" text="3">
      <formula>NOT(ISERROR(SEARCH("3",N51)))</formula>
    </cfRule>
  </conditionalFormatting>
  <conditionalFormatting sqref="N51:P55">
    <cfRule type="cellIs" dxfId="4410" priority="508" operator="equal">
      <formula>1</formula>
    </cfRule>
  </conditionalFormatting>
  <conditionalFormatting sqref="N51:P55">
    <cfRule type="cellIs" dxfId="4409" priority="507" operator="equal">
      <formula>1</formula>
    </cfRule>
  </conditionalFormatting>
  <conditionalFormatting sqref="N51:P55">
    <cfRule type="containsText" dxfId="4408" priority="506" operator="containsText" text="3">
      <formula>NOT(ISERROR(SEARCH("3",N51)))</formula>
    </cfRule>
  </conditionalFormatting>
  <conditionalFormatting sqref="N51:P55">
    <cfRule type="cellIs" dxfId="4407" priority="503" operator="equal">
      <formula>1</formula>
    </cfRule>
  </conditionalFormatting>
  <conditionalFormatting sqref="N51:P55">
    <cfRule type="cellIs" dxfId="4406" priority="505" operator="equal">
      <formula>1</formula>
    </cfRule>
  </conditionalFormatting>
  <conditionalFormatting sqref="N51:P55">
    <cfRule type="cellIs" dxfId="4405" priority="504" operator="equal">
      <formula>1</formula>
    </cfRule>
  </conditionalFormatting>
  <conditionalFormatting sqref="N51:P55">
    <cfRule type="cellIs" dxfId="4404" priority="502" operator="equal">
      <formula>1</formula>
    </cfRule>
  </conditionalFormatting>
  <conditionalFormatting sqref="N51:P55">
    <cfRule type="containsText" dxfId="4403" priority="501" operator="containsText" text="3">
      <formula>NOT(ISERROR(SEARCH("3",N51)))</formula>
    </cfRule>
  </conditionalFormatting>
  <conditionalFormatting sqref="Q30:S36">
    <cfRule type="cellIs" dxfId="4402" priority="500" operator="equal">
      <formula>1</formula>
    </cfRule>
  </conditionalFormatting>
  <conditionalFormatting sqref="Q30:S36">
    <cfRule type="cellIs" dxfId="4401" priority="497" operator="equal">
      <formula>1</formula>
    </cfRule>
  </conditionalFormatting>
  <conditionalFormatting sqref="Q32 Q30">
    <cfRule type="cellIs" dxfId="4400" priority="495" operator="equal">
      <formula>1</formula>
    </cfRule>
  </conditionalFormatting>
  <conditionalFormatting sqref="Q33:Q36 Q31">
    <cfRule type="cellIs" dxfId="4399" priority="499" operator="equal">
      <formula>1</formula>
    </cfRule>
  </conditionalFormatting>
  <conditionalFormatting sqref="Q33:Q36 Q31">
    <cfRule type="cellIs" dxfId="4398" priority="498" operator="equal">
      <formula>1</formula>
    </cfRule>
  </conditionalFormatting>
  <conditionalFormatting sqref="Q30:S36">
    <cfRule type="cellIs" dxfId="4397" priority="496" operator="equal">
      <formula>1</formula>
    </cfRule>
  </conditionalFormatting>
  <conditionalFormatting sqref="Q32 Q30">
    <cfRule type="cellIs" dxfId="4396" priority="494" operator="equal">
      <formula>1</formula>
    </cfRule>
  </conditionalFormatting>
  <conditionalFormatting sqref="Q30:S36">
    <cfRule type="containsText" dxfId="4395" priority="493" operator="containsText" text="3">
      <formula>NOT(ISERROR(SEARCH("3",Q30)))</formula>
    </cfRule>
  </conditionalFormatting>
  <conditionalFormatting sqref="Q30:S36">
    <cfRule type="containsText" dxfId="4394" priority="491" operator="containsText" text="2 match">
      <formula>NOT(ISERROR(SEARCH("2 match",Q30)))</formula>
    </cfRule>
    <cfRule type="containsText" dxfId="4393" priority="492" operator="containsText" text="1 facultative">
      <formula>NOT(ISERROR(SEARCH("1 facultative",Q30)))</formula>
    </cfRule>
  </conditionalFormatting>
  <conditionalFormatting sqref="Q44:S49">
    <cfRule type="cellIs" dxfId="4392" priority="490" operator="equal">
      <formula>1</formula>
    </cfRule>
  </conditionalFormatting>
  <conditionalFormatting sqref="Q44:S49">
    <cfRule type="cellIs" dxfId="4391" priority="487" operator="equal">
      <formula>1</formula>
    </cfRule>
  </conditionalFormatting>
  <conditionalFormatting sqref="Q44:Q45">
    <cfRule type="cellIs" dxfId="4390" priority="485" operator="equal">
      <formula>1</formula>
    </cfRule>
  </conditionalFormatting>
  <conditionalFormatting sqref="Q46:Q49">
    <cfRule type="cellIs" dxfId="4389" priority="489" operator="equal">
      <formula>1</formula>
    </cfRule>
  </conditionalFormatting>
  <conditionalFormatting sqref="Q46:Q49">
    <cfRule type="cellIs" dxfId="4388" priority="488" operator="equal">
      <formula>1</formula>
    </cfRule>
  </conditionalFormatting>
  <conditionalFormatting sqref="Q44:S49">
    <cfRule type="cellIs" dxfId="4387" priority="486" operator="equal">
      <formula>1</formula>
    </cfRule>
  </conditionalFormatting>
  <conditionalFormatting sqref="Q44:Q45">
    <cfRule type="cellIs" dxfId="4386" priority="484" operator="equal">
      <formula>1</formula>
    </cfRule>
  </conditionalFormatting>
  <conditionalFormatting sqref="Q44:S49">
    <cfRule type="containsText" dxfId="4385" priority="483" operator="containsText" text="3">
      <formula>NOT(ISERROR(SEARCH("3",Q44)))</formula>
    </cfRule>
  </conditionalFormatting>
  <conditionalFormatting sqref="Q44:S49">
    <cfRule type="containsText" dxfId="4384" priority="481" operator="containsText" text="2 match">
      <formula>NOT(ISERROR(SEARCH("2 match",Q44)))</formula>
    </cfRule>
    <cfRule type="containsText" dxfId="4383" priority="482" operator="containsText" text="1 facultative">
      <formula>NOT(ISERROR(SEARCH("1 facultative",Q44)))</formula>
    </cfRule>
  </conditionalFormatting>
  <conditionalFormatting sqref="Q51:S55">
    <cfRule type="cellIs" dxfId="4382" priority="480" operator="equal">
      <formula>1</formula>
    </cfRule>
  </conditionalFormatting>
  <conditionalFormatting sqref="Q51:S55">
    <cfRule type="cellIs" dxfId="4381" priority="477" operator="equal">
      <formula>1</formula>
    </cfRule>
  </conditionalFormatting>
  <conditionalFormatting sqref="Q51">
    <cfRule type="cellIs" dxfId="4380" priority="475" operator="equal">
      <formula>1</formula>
    </cfRule>
  </conditionalFormatting>
  <conditionalFormatting sqref="Q52:Q55">
    <cfRule type="cellIs" dxfId="4379" priority="479" operator="equal">
      <formula>1</formula>
    </cfRule>
  </conditionalFormatting>
  <conditionalFormatting sqref="Q52:Q55">
    <cfRule type="cellIs" dxfId="4378" priority="478" operator="equal">
      <formula>1</formula>
    </cfRule>
  </conditionalFormatting>
  <conditionalFormatting sqref="Q51:S55">
    <cfRule type="cellIs" dxfId="4377" priority="476" operator="equal">
      <formula>1</formula>
    </cfRule>
  </conditionalFormatting>
  <conditionalFormatting sqref="Q51">
    <cfRule type="cellIs" dxfId="4376" priority="474" operator="equal">
      <formula>1</formula>
    </cfRule>
  </conditionalFormatting>
  <conditionalFormatting sqref="Q51:S55">
    <cfRule type="containsText" dxfId="4375" priority="473" operator="containsText" text="3">
      <formula>NOT(ISERROR(SEARCH("3",Q51)))</formula>
    </cfRule>
  </conditionalFormatting>
  <conditionalFormatting sqref="Q51:S55">
    <cfRule type="containsText" dxfId="4374" priority="471" operator="containsText" text="2 match">
      <formula>NOT(ISERROR(SEARCH("2 match",Q51)))</formula>
    </cfRule>
    <cfRule type="containsText" dxfId="4373" priority="472" operator="containsText" text="1 facultative">
      <formula>NOT(ISERROR(SEARCH("1 facultative",Q51)))</formula>
    </cfRule>
  </conditionalFormatting>
  <conditionalFormatting sqref="L30:M35">
    <cfRule type="cellIs" dxfId="4372" priority="336" operator="equal">
      <formula>1</formula>
    </cfRule>
  </conditionalFormatting>
  <conditionalFormatting sqref="L30:M35">
    <cfRule type="cellIs" dxfId="4371" priority="330" operator="equal">
      <formula>1</formula>
    </cfRule>
  </conditionalFormatting>
  <conditionalFormatting sqref="L30:M36">
    <cfRule type="cellIs" dxfId="4370" priority="335" operator="equal">
      <formula>1</formula>
    </cfRule>
  </conditionalFormatting>
  <conditionalFormatting sqref="L30:M36">
    <cfRule type="cellIs" dxfId="4369" priority="333" operator="equal">
      <formula>1</formula>
    </cfRule>
  </conditionalFormatting>
  <conditionalFormatting sqref="L30:M36">
    <cfRule type="cellIs" dxfId="4368" priority="332" operator="equal">
      <formula>1</formula>
    </cfRule>
  </conditionalFormatting>
  <conditionalFormatting sqref="L30:M36">
    <cfRule type="cellIs" dxfId="4367" priority="470" operator="equal">
      <formula>1</formula>
    </cfRule>
  </conditionalFormatting>
  <conditionalFormatting sqref="L30:M36">
    <cfRule type="cellIs" dxfId="4366" priority="469" operator="equal">
      <formula>1</formula>
    </cfRule>
  </conditionalFormatting>
  <conditionalFormatting sqref="L30:M36">
    <cfRule type="cellIs" dxfId="4365" priority="468" operator="equal">
      <formula>1</formula>
    </cfRule>
  </conditionalFormatting>
  <conditionalFormatting sqref="L30:M36">
    <cfRule type="cellIs" dxfId="4364" priority="467" operator="equal">
      <formula>1</formula>
    </cfRule>
  </conditionalFormatting>
  <conditionalFormatting sqref="L30:M36">
    <cfRule type="cellIs" dxfId="4363" priority="466" operator="equal">
      <formula>1</formula>
    </cfRule>
  </conditionalFormatting>
  <conditionalFormatting sqref="L30:M36">
    <cfRule type="cellIs" dxfId="4362" priority="465" operator="equal">
      <formula>1</formula>
    </cfRule>
  </conditionalFormatting>
  <conditionalFormatting sqref="L30:M36">
    <cfRule type="containsText" dxfId="4361" priority="464" operator="containsText" text="3">
      <formula>NOT(ISERROR(SEARCH("3",L30)))</formula>
    </cfRule>
  </conditionalFormatting>
  <conditionalFormatting sqref="L30:M36">
    <cfRule type="containsText" dxfId="4360" priority="462" operator="containsText" text="2 match">
      <formula>NOT(ISERROR(SEARCH("2 match",L30)))</formula>
    </cfRule>
    <cfRule type="containsText" dxfId="4359" priority="463" operator="containsText" text="1 facultative">
      <formula>NOT(ISERROR(SEARCH("1 facultative",L30)))</formula>
    </cfRule>
  </conditionalFormatting>
  <conditionalFormatting sqref="L30:M36">
    <cfRule type="cellIs" dxfId="4358" priority="461" operator="equal">
      <formula>1</formula>
    </cfRule>
  </conditionalFormatting>
  <conditionalFormatting sqref="L30:M36">
    <cfRule type="cellIs" dxfId="4357" priority="460" operator="equal">
      <formula>1</formula>
    </cfRule>
  </conditionalFormatting>
  <conditionalFormatting sqref="L30:M36">
    <cfRule type="cellIs" dxfId="4356" priority="459" operator="equal">
      <formula>1</formula>
    </cfRule>
  </conditionalFormatting>
  <conditionalFormatting sqref="L30:M36">
    <cfRule type="cellIs" dxfId="4355" priority="458" operator="equal">
      <formula>1</formula>
    </cfRule>
  </conditionalFormatting>
  <conditionalFormatting sqref="L30:M36">
    <cfRule type="cellIs" dxfId="4354" priority="457" operator="equal">
      <formula>1</formula>
    </cfRule>
  </conditionalFormatting>
  <conditionalFormatting sqref="L30:M36">
    <cfRule type="cellIs" dxfId="4353" priority="456" operator="equal">
      <formula>1</formula>
    </cfRule>
  </conditionalFormatting>
  <conditionalFormatting sqref="L30:M36">
    <cfRule type="containsText" dxfId="4352" priority="455" operator="containsText" text="3">
      <formula>NOT(ISERROR(SEARCH("3",L30)))</formula>
    </cfRule>
  </conditionalFormatting>
  <conditionalFormatting sqref="X30:X36">
    <cfRule type="cellIs" dxfId="4351" priority="452" operator="between">
      <formula>1</formula>
      <formula>10000000000</formula>
    </cfRule>
    <cfRule type="containsBlanks" dxfId="4350" priority="453">
      <formula>LEN(TRIM(X30))=0</formula>
    </cfRule>
    <cfRule type="cellIs" dxfId="4349" priority="454" operator="between">
      <formula>0</formula>
      <formula>0</formula>
    </cfRule>
  </conditionalFormatting>
  <conditionalFormatting sqref="K44:K49">
    <cfRule type="cellIs" dxfId="4348" priority="451" operator="equal">
      <formula>1</formula>
    </cfRule>
  </conditionalFormatting>
  <conditionalFormatting sqref="K44:K49">
    <cfRule type="cellIs" dxfId="4347" priority="450" operator="equal">
      <formula>1</formula>
    </cfRule>
  </conditionalFormatting>
  <conditionalFormatting sqref="K44:K49">
    <cfRule type="containsText" dxfId="4346" priority="449" operator="containsText" text="3">
      <formula>NOT(ISERROR(SEARCH("3",K44)))</formula>
    </cfRule>
  </conditionalFormatting>
  <conditionalFormatting sqref="K44:K49">
    <cfRule type="containsText" dxfId="4345" priority="447" operator="containsText" text="2 match">
      <formula>NOT(ISERROR(SEARCH("2 match",K44)))</formula>
    </cfRule>
    <cfRule type="containsText" dxfId="4344" priority="448" operator="containsText" text="1 facultative">
      <formula>NOT(ISERROR(SEARCH("1 facultative",K44)))</formula>
    </cfRule>
  </conditionalFormatting>
  <conditionalFormatting sqref="K44:K49">
    <cfRule type="cellIs" dxfId="4343" priority="446" operator="equal">
      <formula>1</formula>
    </cfRule>
  </conditionalFormatting>
  <conditionalFormatting sqref="K44:K49">
    <cfRule type="cellIs" dxfId="4342" priority="445" operator="equal">
      <formula>1</formula>
    </cfRule>
  </conditionalFormatting>
  <conditionalFormatting sqref="K44:K49">
    <cfRule type="cellIs" dxfId="4341" priority="444" operator="equal">
      <formula>1</formula>
    </cfRule>
  </conditionalFormatting>
  <conditionalFormatting sqref="K44:K49">
    <cfRule type="cellIs" dxfId="4340" priority="443" operator="equal">
      <formula>1</formula>
    </cfRule>
  </conditionalFormatting>
  <conditionalFormatting sqref="K44:K49">
    <cfRule type="containsText" dxfId="4339" priority="442" operator="containsText" text="3">
      <formula>NOT(ISERROR(SEARCH("3",K44)))</formula>
    </cfRule>
  </conditionalFormatting>
  <conditionalFormatting sqref="L44:M49">
    <cfRule type="cellIs" dxfId="4338" priority="441" operator="equal">
      <formula>1</formula>
    </cfRule>
  </conditionalFormatting>
  <conditionalFormatting sqref="L44:M49">
    <cfRule type="cellIs" dxfId="4337" priority="440" operator="equal">
      <formula>1</formula>
    </cfRule>
  </conditionalFormatting>
  <conditionalFormatting sqref="L44:M49">
    <cfRule type="cellIs" dxfId="4336" priority="439" operator="equal">
      <formula>1</formula>
    </cfRule>
  </conditionalFormatting>
  <conditionalFormatting sqref="L44:M49">
    <cfRule type="cellIs" dxfId="4335" priority="438" operator="equal">
      <formula>1</formula>
    </cfRule>
  </conditionalFormatting>
  <conditionalFormatting sqref="L44:M49">
    <cfRule type="cellIs" dxfId="4334" priority="437" operator="equal">
      <formula>1</formula>
    </cfRule>
  </conditionalFormatting>
  <conditionalFormatting sqref="L44:M49">
    <cfRule type="cellIs" dxfId="4333" priority="436" operator="equal">
      <formula>1</formula>
    </cfRule>
  </conditionalFormatting>
  <conditionalFormatting sqref="L44:M49">
    <cfRule type="containsText" dxfId="4332" priority="435" operator="containsText" text="3">
      <formula>NOT(ISERROR(SEARCH("3",L44)))</formula>
    </cfRule>
  </conditionalFormatting>
  <conditionalFormatting sqref="L44:M49">
    <cfRule type="containsText" dxfId="4331" priority="433" operator="containsText" text="2 match">
      <formula>NOT(ISERROR(SEARCH("2 match",L44)))</formula>
    </cfRule>
    <cfRule type="containsText" dxfId="4330" priority="434" operator="containsText" text="1 facultative">
      <formula>NOT(ISERROR(SEARCH("1 facultative",L44)))</formula>
    </cfRule>
  </conditionalFormatting>
  <conditionalFormatting sqref="L44:M49">
    <cfRule type="cellIs" dxfId="4329" priority="432" operator="equal">
      <formula>1</formula>
    </cfRule>
  </conditionalFormatting>
  <conditionalFormatting sqref="L44:M49">
    <cfRule type="cellIs" dxfId="4328" priority="431" operator="equal">
      <formula>1</formula>
    </cfRule>
  </conditionalFormatting>
  <conditionalFormatting sqref="L44:M49">
    <cfRule type="cellIs" dxfId="4327" priority="430" operator="equal">
      <formula>1</formula>
    </cfRule>
  </conditionalFormatting>
  <conditionalFormatting sqref="L44:M49">
    <cfRule type="cellIs" dxfId="4326" priority="429" operator="equal">
      <formula>1</formula>
    </cfRule>
  </conditionalFormatting>
  <conditionalFormatting sqref="L44:M49">
    <cfRule type="cellIs" dxfId="4325" priority="428" operator="equal">
      <formula>1</formula>
    </cfRule>
  </conditionalFormatting>
  <conditionalFormatting sqref="L44:M49">
    <cfRule type="cellIs" dxfId="4324" priority="427" operator="equal">
      <formula>1</formula>
    </cfRule>
  </conditionalFormatting>
  <conditionalFormatting sqref="L44:M49">
    <cfRule type="containsText" dxfId="4323" priority="426" operator="containsText" text="3">
      <formula>NOT(ISERROR(SEARCH("3",L44)))</formula>
    </cfRule>
  </conditionalFormatting>
  <conditionalFormatting sqref="K51:K55">
    <cfRule type="cellIs" dxfId="4322" priority="425" operator="equal">
      <formula>1</formula>
    </cfRule>
  </conditionalFormatting>
  <conditionalFormatting sqref="K51:K55">
    <cfRule type="cellIs" dxfId="4321" priority="424" operator="equal">
      <formula>1</formula>
    </cfRule>
  </conditionalFormatting>
  <conditionalFormatting sqref="K51:K55">
    <cfRule type="containsText" dxfId="4320" priority="423" operator="containsText" text="3">
      <formula>NOT(ISERROR(SEARCH("3",K51)))</formula>
    </cfRule>
  </conditionalFormatting>
  <conditionalFormatting sqref="K51:K55">
    <cfRule type="containsText" dxfId="4319" priority="421" operator="containsText" text="2 match">
      <formula>NOT(ISERROR(SEARCH("2 match",K51)))</formula>
    </cfRule>
    <cfRule type="containsText" dxfId="4318" priority="422" operator="containsText" text="1 facultative">
      <formula>NOT(ISERROR(SEARCH("1 facultative",K51)))</formula>
    </cfRule>
  </conditionalFormatting>
  <conditionalFormatting sqref="K51:K55">
    <cfRule type="cellIs" dxfId="4317" priority="420" operator="equal">
      <formula>1</formula>
    </cfRule>
  </conditionalFormatting>
  <conditionalFormatting sqref="K51:K55">
    <cfRule type="cellIs" dxfId="4316" priority="419" operator="equal">
      <formula>1</formula>
    </cfRule>
  </conditionalFormatting>
  <conditionalFormatting sqref="K51:K55">
    <cfRule type="cellIs" dxfId="4315" priority="418" operator="equal">
      <formula>1</formula>
    </cfRule>
  </conditionalFormatting>
  <conditionalFormatting sqref="K51:K55">
    <cfRule type="cellIs" dxfId="4314" priority="417" operator="equal">
      <formula>1</formula>
    </cfRule>
  </conditionalFormatting>
  <conditionalFormatting sqref="K51:K55">
    <cfRule type="containsText" dxfId="4313" priority="416" operator="containsText" text="3">
      <formula>NOT(ISERROR(SEARCH("3",K51)))</formula>
    </cfRule>
  </conditionalFormatting>
  <conditionalFormatting sqref="L51:M55">
    <cfRule type="cellIs" dxfId="4312" priority="415" operator="equal">
      <formula>1</formula>
    </cfRule>
  </conditionalFormatting>
  <conditionalFormatting sqref="L51:M55">
    <cfRule type="cellIs" dxfId="4311" priority="414" operator="equal">
      <formula>1</formula>
    </cfRule>
  </conditionalFormatting>
  <conditionalFormatting sqref="L51:M55">
    <cfRule type="cellIs" dxfId="4310" priority="413" operator="equal">
      <formula>1</formula>
    </cfRule>
  </conditionalFormatting>
  <conditionalFormatting sqref="L51:M55">
    <cfRule type="cellIs" dxfId="4309" priority="412" operator="equal">
      <formula>1</formula>
    </cfRule>
  </conditionalFormatting>
  <conditionalFormatting sqref="L51:M55">
    <cfRule type="cellIs" dxfId="4308" priority="411" operator="equal">
      <formula>1</formula>
    </cfRule>
  </conditionalFormatting>
  <conditionalFormatting sqref="L51:M55">
    <cfRule type="cellIs" dxfId="4307" priority="410" operator="equal">
      <formula>1</formula>
    </cfRule>
  </conditionalFormatting>
  <conditionalFormatting sqref="L51:M55">
    <cfRule type="containsText" dxfId="4306" priority="409" operator="containsText" text="3">
      <formula>NOT(ISERROR(SEARCH("3",L51)))</formula>
    </cfRule>
  </conditionalFormatting>
  <conditionalFormatting sqref="L51:M55">
    <cfRule type="containsText" dxfId="4305" priority="407" operator="containsText" text="2 match">
      <formula>NOT(ISERROR(SEARCH("2 match",L51)))</formula>
    </cfRule>
    <cfRule type="containsText" dxfId="4304" priority="408" operator="containsText" text="1 facultative">
      <formula>NOT(ISERROR(SEARCH("1 facultative",L51)))</formula>
    </cfRule>
  </conditionalFormatting>
  <conditionalFormatting sqref="L51:M55">
    <cfRule type="cellIs" dxfId="4303" priority="406" operator="equal">
      <formula>1</formula>
    </cfRule>
  </conditionalFormatting>
  <conditionalFormatting sqref="L51:M55">
    <cfRule type="cellIs" dxfId="4302" priority="405" operator="equal">
      <formula>1</formula>
    </cfRule>
  </conditionalFormatting>
  <conditionalFormatting sqref="L51:M55">
    <cfRule type="cellIs" dxfId="4301" priority="404" operator="equal">
      <formula>1</formula>
    </cfRule>
  </conditionalFormatting>
  <conditionalFormatting sqref="L51:M55">
    <cfRule type="cellIs" dxfId="4300" priority="403" operator="equal">
      <formula>1</formula>
    </cfRule>
  </conditionalFormatting>
  <conditionalFormatting sqref="L51:M55">
    <cfRule type="cellIs" dxfId="4299" priority="402" operator="equal">
      <formula>1</formula>
    </cfRule>
  </conditionalFormatting>
  <conditionalFormatting sqref="L51:M55">
    <cfRule type="cellIs" dxfId="4298" priority="401" operator="equal">
      <formula>1</formula>
    </cfRule>
  </conditionalFormatting>
  <conditionalFormatting sqref="L51:M55">
    <cfRule type="containsText" dxfId="4297" priority="400" operator="containsText" text="3">
      <formula>NOT(ISERROR(SEARCH("3",L51)))</formula>
    </cfRule>
  </conditionalFormatting>
  <conditionalFormatting sqref="I30:J36">
    <cfRule type="cellIs" dxfId="4296" priority="387" operator="equal">
      <formula>1</formula>
    </cfRule>
  </conditionalFormatting>
  <conditionalFormatting sqref="H30:J36">
    <cfRule type="cellIs" dxfId="4295" priority="385" operator="equal">
      <formula>1</formula>
    </cfRule>
  </conditionalFormatting>
  <conditionalFormatting sqref="I30:J36">
    <cfRule type="cellIs" dxfId="4294" priority="382" operator="equal">
      <formula>1</formula>
    </cfRule>
  </conditionalFormatting>
  <conditionalFormatting sqref="I30:J36">
    <cfRule type="cellIs" dxfId="4293" priority="386" operator="equal">
      <formula>1</formula>
    </cfRule>
  </conditionalFormatting>
  <conditionalFormatting sqref="H30:J36">
    <cfRule type="cellIs" dxfId="4292" priority="384" operator="equal">
      <formula>1</formula>
    </cfRule>
  </conditionalFormatting>
  <conditionalFormatting sqref="I30:J36">
    <cfRule type="cellIs" dxfId="4291" priority="399" operator="equal">
      <formula>1</formula>
    </cfRule>
  </conditionalFormatting>
  <conditionalFormatting sqref="I30:J36">
    <cfRule type="cellIs" dxfId="4290" priority="398" operator="equal">
      <formula>1</formula>
    </cfRule>
  </conditionalFormatting>
  <conditionalFormatting sqref="H30:J36">
    <cfRule type="cellIs" dxfId="4289" priority="397" operator="equal">
      <formula>1</formula>
    </cfRule>
  </conditionalFormatting>
  <conditionalFormatting sqref="H30:J36">
    <cfRule type="cellIs" dxfId="4288" priority="396" operator="equal">
      <formula>1</formula>
    </cfRule>
  </conditionalFormatting>
  <conditionalFormatting sqref="H30:J36">
    <cfRule type="containsText" dxfId="4287" priority="395" operator="containsText" text="3">
      <formula>NOT(ISERROR(SEARCH("3",H30)))</formula>
    </cfRule>
  </conditionalFormatting>
  <conditionalFormatting sqref="H30:J36">
    <cfRule type="containsText" dxfId="4286" priority="393" operator="containsText" text="2 match">
      <formula>NOT(ISERROR(SEARCH("2 match",H30)))</formula>
    </cfRule>
    <cfRule type="containsText" dxfId="4285" priority="394" operator="containsText" text="1 facultative">
      <formula>NOT(ISERROR(SEARCH("1 facultative",H30)))</formula>
    </cfRule>
  </conditionalFormatting>
  <conditionalFormatting sqref="I30:J36">
    <cfRule type="cellIs" dxfId="4284" priority="392" operator="equal">
      <formula>1</formula>
    </cfRule>
  </conditionalFormatting>
  <conditionalFormatting sqref="I30:J36">
    <cfRule type="cellIs" dxfId="4283" priority="391" operator="equal">
      <formula>1</formula>
    </cfRule>
  </conditionalFormatting>
  <conditionalFormatting sqref="H30:J36">
    <cfRule type="cellIs" dxfId="4282" priority="390" operator="equal">
      <formula>1</formula>
    </cfRule>
  </conditionalFormatting>
  <conditionalFormatting sqref="H30:J36">
    <cfRule type="cellIs" dxfId="4281" priority="389" operator="equal">
      <formula>1</formula>
    </cfRule>
  </conditionalFormatting>
  <conditionalFormatting sqref="H30:J36">
    <cfRule type="containsText" dxfId="4280" priority="388" operator="containsText" text="3">
      <formula>NOT(ISERROR(SEARCH("3",H30)))</formula>
    </cfRule>
  </conditionalFormatting>
  <conditionalFormatting sqref="H30:J36">
    <cfRule type="containsText" dxfId="4279" priority="383" operator="containsText" text="3">
      <formula>NOT(ISERROR(SEARCH("3",H30)))</formula>
    </cfRule>
  </conditionalFormatting>
  <conditionalFormatting sqref="H30:J36">
    <cfRule type="containsText" dxfId="4278" priority="380" operator="containsText" text="Néant">
      <formula>NOT(ISERROR(SEARCH("Néant",H30)))</formula>
    </cfRule>
  </conditionalFormatting>
  <conditionalFormatting sqref="I30:J36">
    <cfRule type="cellIs" dxfId="4277" priority="375" operator="equal">
      <formula>1</formula>
    </cfRule>
  </conditionalFormatting>
  <conditionalFormatting sqref="I30:J36">
    <cfRule type="cellIs" dxfId="4276" priority="374" operator="equal">
      <formula>1</formula>
    </cfRule>
  </conditionalFormatting>
  <conditionalFormatting sqref="I30:J36">
    <cfRule type="cellIs" dxfId="4275" priority="379" operator="equal">
      <formula>1</formula>
    </cfRule>
  </conditionalFormatting>
  <conditionalFormatting sqref="I30:J36">
    <cfRule type="cellIs" dxfId="4274" priority="378" operator="equal">
      <formula>1</formula>
    </cfRule>
  </conditionalFormatting>
  <conditionalFormatting sqref="I30:J36">
    <cfRule type="cellIs" dxfId="4273" priority="377" operator="equal">
      <formula>1</formula>
    </cfRule>
  </conditionalFormatting>
  <conditionalFormatting sqref="I30:J36">
    <cfRule type="cellIs" dxfId="4272" priority="376" operator="equal">
      <formula>1</formula>
    </cfRule>
  </conditionalFormatting>
  <conditionalFormatting sqref="I45:J49">
    <cfRule type="cellIs" dxfId="4271" priority="361" operator="equal">
      <formula>1</formula>
    </cfRule>
  </conditionalFormatting>
  <conditionalFormatting sqref="H44:J49">
    <cfRule type="cellIs" dxfId="4270" priority="359" operator="equal">
      <formula>1</formula>
    </cfRule>
  </conditionalFormatting>
  <conditionalFormatting sqref="I44:J49">
    <cfRule type="cellIs" dxfId="4269" priority="356" operator="equal">
      <formula>1</formula>
    </cfRule>
  </conditionalFormatting>
  <conditionalFormatting sqref="I45:J49">
    <cfRule type="cellIs" dxfId="4268" priority="360" operator="equal">
      <formula>1</formula>
    </cfRule>
  </conditionalFormatting>
  <conditionalFormatting sqref="H44:J49">
    <cfRule type="cellIs" dxfId="4267" priority="358" operator="equal">
      <formula>1</formula>
    </cfRule>
  </conditionalFormatting>
  <conditionalFormatting sqref="I45:J49">
    <cfRule type="cellIs" dxfId="4266" priority="373" operator="equal">
      <formula>1</formula>
    </cfRule>
  </conditionalFormatting>
  <conditionalFormatting sqref="I45:J49">
    <cfRule type="cellIs" dxfId="4265" priority="372" operator="equal">
      <formula>1</formula>
    </cfRule>
  </conditionalFormatting>
  <conditionalFormatting sqref="H44:J49">
    <cfRule type="cellIs" dxfId="4264" priority="371" operator="equal">
      <formula>1</formula>
    </cfRule>
  </conditionalFormatting>
  <conditionalFormatting sqref="H44:J49">
    <cfRule type="cellIs" dxfId="4263" priority="370" operator="equal">
      <formula>1</formula>
    </cfRule>
  </conditionalFormatting>
  <conditionalFormatting sqref="H44:J49">
    <cfRule type="containsText" dxfId="4262" priority="369" operator="containsText" text="3">
      <formula>NOT(ISERROR(SEARCH("3",H44)))</formula>
    </cfRule>
  </conditionalFormatting>
  <conditionalFormatting sqref="H44:J49">
    <cfRule type="containsText" dxfId="4261" priority="367" operator="containsText" text="2 match">
      <formula>NOT(ISERROR(SEARCH("2 match",H44)))</formula>
    </cfRule>
    <cfRule type="containsText" dxfId="4260" priority="368" operator="containsText" text="1 facultative">
      <formula>NOT(ISERROR(SEARCH("1 facultative",H44)))</formula>
    </cfRule>
  </conditionalFormatting>
  <conditionalFormatting sqref="I45:J49">
    <cfRule type="cellIs" dxfId="4259" priority="366" operator="equal">
      <formula>1</formula>
    </cfRule>
  </conditionalFormatting>
  <conditionalFormatting sqref="I45:J49">
    <cfRule type="cellIs" dxfId="4258" priority="365" operator="equal">
      <formula>1</formula>
    </cfRule>
  </conditionalFormatting>
  <conditionalFormatting sqref="H44:J49">
    <cfRule type="cellIs" dxfId="4257" priority="364" operator="equal">
      <formula>1</formula>
    </cfRule>
  </conditionalFormatting>
  <conditionalFormatting sqref="H44:J49">
    <cfRule type="cellIs" dxfId="4256" priority="363" operator="equal">
      <formula>1</formula>
    </cfRule>
  </conditionalFormatting>
  <conditionalFormatting sqref="H44:J49">
    <cfRule type="containsText" dxfId="4255" priority="362" operator="containsText" text="3">
      <formula>NOT(ISERROR(SEARCH("3",H44)))</formula>
    </cfRule>
  </conditionalFormatting>
  <conditionalFormatting sqref="H44:J49">
    <cfRule type="containsText" dxfId="4254" priority="357" operator="containsText" text="3">
      <formula>NOT(ISERROR(SEARCH("3",H44)))</formula>
    </cfRule>
  </conditionalFormatting>
  <conditionalFormatting sqref="H44:J49">
    <cfRule type="containsText" dxfId="4253" priority="354" operator="containsText" text="Néant">
      <formula>NOT(ISERROR(SEARCH("Néant",H44)))</formula>
    </cfRule>
  </conditionalFormatting>
  <conditionalFormatting sqref="I44:J49">
    <cfRule type="cellIs" dxfId="4252" priority="349" operator="equal">
      <formula>1</formula>
    </cfRule>
  </conditionalFormatting>
  <conditionalFormatting sqref="I44:J49">
    <cfRule type="cellIs" dxfId="4251" priority="348" operator="equal">
      <formula>1</formula>
    </cfRule>
  </conditionalFormatting>
  <conditionalFormatting sqref="I44:J49">
    <cfRule type="cellIs" dxfId="4250" priority="353" operator="equal">
      <formula>1</formula>
    </cfRule>
  </conditionalFormatting>
  <conditionalFormatting sqref="I44:J49">
    <cfRule type="cellIs" dxfId="4249" priority="352" operator="equal">
      <formula>1</formula>
    </cfRule>
  </conditionalFormatting>
  <conditionalFormatting sqref="I44:J49">
    <cfRule type="cellIs" dxfId="4248" priority="351" operator="equal">
      <formula>1</formula>
    </cfRule>
  </conditionalFormatting>
  <conditionalFormatting sqref="I44:J49">
    <cfRule type="cellIs" dxfId="4247" priority="350" operator="equal">
      <formula>1</formula>
    </cfRule>
  </conditionalFormatting>
  <conditionalFormatting sqref="K32:M36 K29:M29 L30:M31">
    <cfRule type="containsText" dxfId="4246" priority="347" operator="containsText" text="Néant">
      <formula>NOT(ISERROR(SEARCH("Néant",K29)))</formula>
    </cfRule>
  </conditionalFormatting>
  <conditionalFormatting sqref="L30:M35">
    <cfRule type="cellIs" dxfId="4245" priority="346" operator="equal">
      <formula>1</formula>
    </cfRule>
  </conditionalFormatting>
  <conditionalFormatting sqref="L30:M35">
    <cfRule type="cellIs" dxfId="4244" priority="345" operator="equal">
      <formula>1</formula>
    </cfRule>
  </conditionalFormatting>
  <conditionalFormatting sqref="L30:M36">
    <cfRule type="cellIs" dxfId="4243" priority="344" operator="equal">
      <formula>1</formula>
    </cfRule>
  </conditionalFormatting>
  <conditionalFormatting sqref="L30:M36">
    <cfRule type="cellIs" dxfId="4242" priority="343" operator="equal">
      <formula>1</formula>
    </cfRule>
  </conditionalFormatting>
  <conditionalFormatting sqref="L30:M36">
    <cfRule type="cellIs" dxfId="4241" priority="342" operator="equal">
      <formula>1</formula>
    </cfRule>
  </conditionalFormatting>
  <conditionalFormatting sqref="L30:M36">
    <cfRule type="cellIs" dxfId="4240" priority="341" operator="equal">
      <formula>1</formula>
    </cfRule>
  </conditionalFormatting>
  <conditionalFormatting sqref="L30:M36">
    <cfRule type="containsText" dxfId="4239" priority="340" operator="containsText" text="3">
      <formula>NOT(ISERROR(SEARCH("3",L30)))</formula>
    </cfRule>
  </conditionalFormatting>
  <conditionalFormatting sqref="L30:M36">
    <cfRule type="containsText" dxfId="4238" priority="338" operator="containsText" text="2 match">
      <formula>NOT(ISERROR(SEARCH("2 match",L30)))</formula>
    </cfRule>
    <cfRule type="containsText" dxfId="4237" priority="339" operator="containsText" text="1 facultative">
      <formula>NOT(ISERROR(SEARCH("1 facultative",L30)))</formula>
    </cfRule>
  </conditionalFormatting>
  <conditionalFormatting sqref="L30:M35">
    <cfRule type="cellIs" dxfId="4236" priority="337" operator="equal">
      <formula>1</formula>
    </cfRule>
  </conditionalFormatting>
  <conditionalFormatting sqref="L30:M36">
    <cfRule type="cellIs" dxfId="4235" priority="334" operator="equal">
      <formula>1</formula>
    </cfRule>
  </conditionalFormatting>
  <conditionalFormatting sqref="L30:M36">
    <cfRule type="containsText" dxfId="4234" priority="331" operator="containsText" text="3">
      <formula>NOT(ISERROR(SEARCH("3",L30)))</formula>
    </cfRule>
  </conditionalFormatting>
  <conditionalFormatting sqref="L30:M35">
    <cfRule type="cellIs" dxfId="4233" priority="329" operator="equal">
      <formula>1</formula>
    </cfRule>
  </conditionalFormatting>
  <conditionalFormatting sqref="L30:M36">
    <cfRule type="cellIs" dxfId="4232" priority="328" operator="equal">
      <formula>1</formula>
    </cfRule>
  </conditionalFormatting>
  <conditionalFormatting sqref="L30:M36">
    <cfRule type="cellIs" dxfId="4231" priority="327" operator="equal">
      <formula>1</formula>
    </cfRule>
  </conditionalFormatting>
  <conditionalFormatting sqref="L30:M36">
    <cfRule type="cellIs" dxfId="4230" priority="326" operator="equal">
      <formula>1</formula>
    </cfRule>
  </conditionalFormatting>
  <conditionalFormatting sqref="L30:M36">
    <cfRule type="cellIs" dxfId="4229" priority="325" operator="equal">
      <formula>1</formula>
    </cfRule>
  </conditionalFormatting>
  <conditionalFormatting sqref="L30:M36">
    <cfRule type="containsText" dxfId="4228" priority="324" operator="containsText" text="3">
      <formula>NOT(ISERROR(SEARCH("3",L30)))</formula>
    </cfRule>
  </conditionalFormatting>
  <conditionalFormatting sqref="L30:M36">
    <cfRule type="containsText" dxfId="4227" priority="322" operator="containsText" text="2 match">
      <formula>NOT(ISERROR(SEARCH("2 match",L30)))</formula>
    </cfRule>
    <cfRule type="containsText" dxfId="4226" priority="323" operator="containsText" text="1 facultative">
      <formula>NOT(ISERROR(SEARCH("1 facultative",L30)))</formula>
    </cfRule>
  </conditionalFormatting>
  <conditionalFormatting sqref="L30:M35">
    <cfRule type="cellIs" dxfId="4225" priority="321" operator="equal">
      <formula>1</formula>
    </cfRule>
  </conditionalFormatting>
  <conditionalFormatting sqref="L30:M35">
    <cfRule type="cellIs" dxfId="4224" priority="320" operator="equal">
      <formula>1</formula>
    </cfRule>
  </conditionalFormatting>
  <conditionalFormatting sqref="L30:M36">
    <cfRule type="cellIs" dxfId="4223" priority="319" operator="equal">
      <formula>1</formula>
    </cfRule>
  </conditionalFormatting>
  <conditionalFormatting sqref="L30:M36">
    <cfRule type="cellIs" dxfId="4222" priority="318" operator="equal">
      <formula>1</formula>
    </cfRule>
  </conditionalFormatting>
  <conditionalFormatting sqref="L30:M36">
    <cfRule type="cellIs" dxfId="4221" priority="317" operator="equal">
      <formula>1</formula>
    </cfRule>
  </conditionalFormatting>
  <conditionalFormatting sqref="L30:M36">
    <cfRule type="cellIs" dxfId="4220" priority="316" operator="equal">
      <formula>1</formula>
    </cfRule>
  </conditionalFormatting>
  <conditionalFormatting sqref="L30:M36">
    <cfRule type="containsText" dxfId="4219" priority="315" operator="containsText" text="3">
      <formula>NOT(ISERROR(SEARCH("3",L30)))</formula>
    </cfRule>
  </conditionalFormatting>
  <conditionalFormatting sqref="K30">
    <cfRule type="cellIs" dxfId="4218" priority="312" operator="equal">
      <formula>1</formula>
    </cfRule>
  </conditionalFormatting>
  <conditionalFormatting sqref="N30:P30">
    <cfRule type="cellIs" dxfId="4217" priority="313" operator="equal">
      <formula>1</formula>
    </cfRule>
  </conditionalFormatting>
  <conditionalFormatting sqref="K30">
    <cfRule type="containsText" dxfId="4216" priority="305" operator="containsText" text="Néant">
      <formula>NOT(ISERROR(SEARCH("Néant",K30)))</formula>
    </cfRule>
  </conditionalFormatting>
  <conditionalFormatting sqref="G30">
    <cfRule type="cellIs" dxfId="4215" priority="314" operator="lessThan">
      <formula>1</formula>
    </cfRule>
  </conditionalFormatting>
  <conditionalFormatting sqref="N30:P30">
    <cfRule type="cellIs" dxfId="4214" priority="311" operator="equal">
      <formula>1</formula>
    </cfRule>
  </conditionalFormatting>
  <conditionalFormatting sqref="K30">
    <cfRule type="cellIs" dxfId="4213" priority="310" operator="equal">
      <formula>1</formula>
    </cfRule>
  </conditionalFormatting>
  <conditionalFormatting sqref="K30 N30:P30">
    <cfRule type="containsText" dxfId="4212" priority="309" operator="containsText" text="3">
      <formula>NOT(ISERROR(SEARCH("3",K30)))</formula>
    </cfRule>
  </conditionalFormatting>
  <conditionalFormatting sqref="K30 N30:P30">
    <cfRule type="containsText" dxfId="4211" priority="307" operator="containsText" text="2 match">
      <formula>NOT(ISERROR(SEARCH("2 match",K30)))</formula>
    </cfRule>
    <cfRule type="containsText" dxfId="4210" priority="308" operator="containsText" text="1 facultative">
      <formula>NOT(ISERROR(SEARCH("1 facultative",K30)))</formula>
    </cfRule>
  </conditionalFormatting>
  <conditionalFormatting sqref="K30 N30:P30">
    <cfRule type="containsText" dxfId="4209" priority="306" operator="containsText" text="Néant">
      <formula>NOT(ISERROR(SEARCH("Néant",K30)))</formula>
    </cfRule>
  </conditionalFormatting>
  <conditionalFormatting sqref="K30">
    <cfRule type="containsText" dxfId="4208" priority="304" operator="containsText" text="Néant">
      <formula>NOT(ISERROR(SEARCH("Néant",K30)))</formula>
    </cfRule>
  </conditionalFormatting>
  <conditionalFormatting sqref="N31:P31">
    <cfRule type="cellIs" dxfId="4207" priority="303" operator="equal">
      <formula>1</formula>
    </cfRule>
  </conditionalFormatting>
  <conditionalFormatting sqref="N31:P31">
    <cfRule type="cellIs" dxfId="4206" priority="302" operator="equal">
      <formula>1</formula>
    </cfRule>
  </conditionalFormatting>
  <conditionalFormatting sqref="K31">
    <cfRule type="cellIs" dxfId="4205" priority="283" operator="equal">
      <formula>1</formula>
    </cfRule>
  </conditionalFormatting>
  <conditionalFormatting sqref="K31">
    <cfRule type="cellIs" dxfId="4204" priority="285" operator="equal">
      <formula>1</formula>
    </cfRule>
  </conditionalFormatting>
  <conditionalFormatting sqref="K31">
    <cfRule type="cellIs" dxfId="4203" priority="284" operator="equal">
      <formula>1</formula>
    </cfRule>
  </conditionalFormatting>
  <conditionalFormatting sqref="K31">
    <cfRule type="cellIs" dxfId="4202" priority="282" operator="equal">
      <formula>1</formula>
    </cfRule>
  </conditionalFormatting>
  <conditionalFormatting sqref="K31">
    <cfRule type="containsText" dxfId="4201" priority="281" operator="containsText" text="3">
      <formula>NOT(ISERROR(SEARCH("3",K31)))</formula>
    </cfRule>
  </conditionalFormatting>
  <conditionalFormatting sqref="N31:P31">
    <cfRule type="containsText" dxfId="4200" priority="301" operator="containsText" text="3">
      <formula>NOT(ISERROR(SEARCH("3",N31)))</formula>
    </cfRule>
  </conditionalFormatting>
  <conditionalFormatting sqref="N31:P31">
    <cfRule type="cellIs" dxfId="4199" priority="298" operator="equal">
      <formula>1</formula>
    </cfRule>
  </conditionalFormatting>
  <conditionalFormatting sqref="N31:P31">
    <cfRule type="cellIs" dxfId="4198" priority="297" operator="equal">
      <formula>1</formula>
    </cfRule>
  </conditionalFormatting>
  <conditionalFormatting sqref="N31:P31">
    <cfRule type="containsText" dxfId="4197" priority="296" operator="containsText" text="3">
      <formula>NOT(ISERROR(SEARCH("3",N31)))</formula>
    </cfRule>
  </conditionalFormatting>
  <conditionalFormatting sqref="N31:P31">
    <cfRule type="cellIs" dxfId="4196" priority="293" operator="equal">
      <formula>1</formula>
    </cfRule>
  </conditionalFormatting>
  <conditionalFormatting sqref="N31:P31">
    <cfRule type="cellIs" dxfId="4195" priority="292" operator="equal">
      <formula>1</formula>
    </cfRule>
  </conditionalFormatting>
  <conditionalFormatting sqref="K31">
    <cfRule type="cellIs" dxfId="4194" priority="290" operator="equal">
      <formula>1</formula>
    </cfRule>
  </conditionalFormatting>
  <conditionalFormatting sqref="D31:E31 N31:P31 T31 G31 V31">
    <cfRule type="containsText" dxfId="4193" priority="299" operator="containsText" text="2 match">
      <formula>NOT(ISERROR(SEARCH("2 match",D31)))</formula>
    </cfRule>
    <cfRule type="containsText" dxfId="4192" priority="300" operator="containsText" text="1 facultative">
      <formula>NOT(ISERROR(SEARCH("1 facultative",D31)))</formula>
    </cfRule>
  </conditionalFormatting>
  <conditionalFormatting sqref="N31:P31">
    <cfRule type="cellIs" dxfId="4191" priority="295" operator="equal">
      <formula>1</formula>
    </cfRule>
  </conditionalFormatting>
  <conditionalFormatting sqref="N31:P31">
    <cfRule type="cellIs" dxfId="4190" priority="294" operator="equal">
      <formula>1</formula>
    </cfRule>
  </conditionalFormatting>
  <conditionalFormatting sqref="N31:P31">
    <cfRule type="containsText" dxfId="4189" priority="291" operator="containsText" text="3">
      <formula>NOT(ISERROR(SEARCH("3",N31)))</formula>
    </cfRule>
  </conditionalFormatting>
  <conditionalFormatting sqref="K31">
    <cfRule type="containsText" dxfId="4188" priority="286" operator="containsText" text="2 match">
      <formula>NOT(ISERROR(SEARCH("2 match",K31)))</formula>
    </cfRule>
    <cfRule type="containsText" dxfId="4187" priority="287" operator="containsText" text="1 facultative">
      <formula>NOT(ISERROR(SEARCH("1 facultative",K31)))</formula>
    </cfRule>
  </conditionalFormatting>
  <conditionalFormatting sqref="K31">
    <cfRule type="cellIs" dxfId="4186" priority="289" operator="equal">
      <formula>1</formula>
    </cfRule>
  </conditionalFormatting>
  <conditionalFormatting sqref="K31">
    <cfRule type="containsText" dxfId="4185" priority="288" operator="containsText" text="3">
      <formula>NOT(ISERROR(SEARCH("3",K31)))</formula>
    </cfRule>
  </conditionalFormatting>
  <conditionalFormatting sqref="N24:P27">
    <cfRule type="cellIs" dxfId="4184" priority="145" operator="equal">
      <formula>1</formula>
    </cfRule>
  </conditionalFormatting>
  <conditionalFormatting sqref="N24:P27">
    <cfRule type="cellIs" dxfId="4183" priority="148" operator="equal">
      <formula>1</formula>
    </cfRule>
  </conditionalFormatting>
  <conditionalFormatting sqref="N24:P27">
    <cfRule type="cellIs" dxfId="4182" priority="147" operator="equal">
      <formula>1</formula>
    </cfRule>
  </conditionalFormatting>
  <conditionalFormatting sqref="G9:G16 E28 G28">
    <cfRule type="cellIs" dxfId="4181" priority="280" operator="lessThan">
      <formula>1</formula>
    </cfRule>
  </conditionalFormatting>
  <conditionalFormatting sqref="N9:P9">
    <cfRule type="cellIs" dxfId="4180" priority="279" operator="equal">
      <formula>1</formula>
    </cfRule>
  </conditionalFormatting>
  <conditionalFormatting sqref="N9:P17 N28:P28">
    <cfRule type="cellIs" dxfId="4179" priority="274" operator="equal">
      <formula>1</formula>
    </cfRule>
  </conditionalFormatting>
  <conditionalFormatting sqref="K28">
    <cfRule type="cellIs" dxfId="4178" priority="278" operator="equal">
      <formula>1</formula>
    </cfRule>
  </conditionalFormatting>
  <conditionalFormatting sqref="N28:P28">
    <cfRule type="cellIs" dxfId="4177" priority="277" operator="equal">
      <formula>1</formula>
    </cfRule>
  </conditionalFormatting>
  <conditionalFormatting sqref="K28 N28:P28">
    <cfRule type="cellIs" dxfId="4176" priority="276" operator="equal">
      <formula>1</formula>
    </cfRule>
  </conditionalFormatting>
  <conditionalFormatting sqref="K9:K17 K28">
    <cfRule type="cellIs" dxfId="4175" priority="275" operator="equal">
      <formula>1</formula>
    </cfRule>
  </conditionalFormatting>
  <conditionalFormatting sqref="N10:P17 K9:K17 K28 N28:P28">
    <cfRule type="cellIs" dxfId="4174" priority="273" operator="equal">
      <formula>1</formula>
    </cfRule>
  </conditionalFormatting>
  <conditionalFormatting sqref="K9:K17 N28:P28 K28 N9:P17">
    <cfRule type="containsText" dxfId="4173" priority="268" operator="containsText" text="3">
      <formula>NOT(ISERROR(SEARCH("3",K9)))</formula>
    </cfRule>
  </conditionalFormatting>
  <conditionalFormatting sqref="K9:K17 N28:P28 K28 N9:P17">
    <cfRule type="containsText" dxfId="4172" priority="266" operator="containsText" text="2 match">
      <formula>NOT(ISERROR(SEARCH("2 match",K9)))</formula>
    </cfRule>
    <cfRule type="containsText" dxfId="4171" priority="267" operator="containsText" text="1 facultative">
      <formula>NOT(ISERROR(SEARCH("1 facultative",K9)))</formula>
    </cfRule>
  </conditionalFormatting>
  <conditionalFormatting sqref="I9:J17">
    <cfRule type="cellIs" dxfId="4170" priority="250" operator="equal">
      <formula>1</formula>
    </cfRule>
  </conditionalFormatting>
  <conditionalFormatting sqref="I9:J17">
    <cfRule type="cellIs" dxfId="4169" priority="249" operator="equal">
      <formula>1</formula>
    </cfRule>
  </conditionalFormatting>
  <conditionalFormatting sqref="I9:J17">
    <cfRule type="cellIs" dxfId="4168" priority="245" operator="equal">
      <formula>1</formula>
    </cfRule>
  </conditionalFormatting>
  <conditionalFormatting sqref="I9:J17">
    <cfRule type="cellIs" dxfId="4167" priority="244" operator="equal">
      <formula>1</formula>
    </cfRule>
  </conditionalFormatting>
  <conditionalFormatting sqref="N24:P27">
    <cfRule type="cellIs" dxfId="4166" priority="144" operator="equal">
      <formula>1</formula>
    </cfRule>
  </conditionalFormatting>
  <conditionalFormatting sqref="Q9:Q28">
    <cfRule type="cellIs" dxfId="4165" priority="211" operator="equal">
      <formula>1</formula>
    </cfRule>
  </conditionalFormatting>
  <conditionalFormatting sqref="N17:P17">
    <cfRule type="cellIs" dxfId="4164" priority="270" operator="equal">
      <formula>1</formula>
    </cfRule>
  </conditionalFormatting>
  <conditionalFormatting sqref="N17:P17">
    <cfRule type="cellIs" dxfId="4163" priority="269" operator="equal">
      <formula>1</formula>
    </cfRule>
  </conditionalFormatting>
  <conditionalFormatting sqref="K17">
    <cfRule type="cellIs" dxfId="4162" priority="272" operator="equal">
      <formula>1</formula>
    </cfRule>
  </conditionalFormatting>
  <conditionalFormatting sqref="K17">
    <cfRule type="cellIs" dxfId="4161" priority="271" operator="equal">
      <formula>1</formula>
    </cfRule>
  </conditionalFormatting>
  <conditionalFormatting sqref="K9:K17 N9:P17 N28:P28 K28">
    <cfRule type="containsText" dxfId="4160" priority="265" operator="containsText" text="Néant">
      <formula>NOT(ISERROR(SEARCH("Néant",K9)))</formula>
    </cfRule>
  </conditionalFormatting>
  <conditionalFormatting sqref="K9:K17 K28">
    <cfRule type="containsText" dxfId="4159" priority="264" operator="containsText" text="Néant">
      <formula>NOT(ISERROR(SEARCH("Néant",K9)))</formula>
    </cfRule>
  </conditionalFormatting>
  <conditionalFormatting sqref="L9:M28">
    <cfRule type="cellIs" dxfId="4158" priority="190" operator="equal">
      <formula>1</formula>
    </cfRule>
  </conditionalFormatting>
  <conditionalFormatting sqref="L9:M28">
    <cfRule type="cellIs" dxfId="4157" priority="189" operator="equal">
      <formula>1</formula>
    </cfRule>
  </conditionalFormatting>
  <conditionalFormatting sqref="L9:M28">
    <cfRule type="cellIs" dxfId="4156" priority="188" operator="equal">
      <formula>1</formula>
    </cfRule>
  </conditionalFormatting>
  <conditionalFormatting sqref="L9:M28">
    <cfRule type="cellIs" dxfId="4155" priority="187" operator="equal">
      <formula>1</formula>
    </cfRule>
  </conditionalFormatting>
  <conditionalFormatting sqref="L9:M28">
    <cfRule type="cellIs" dxfId="4154" priority="181" operator="equal">
      <formula>1</formula>
    </cfRule>
  </conditionalFormatting>
  <conditionalFormatting sqref="L9:M28">
    <cfRule type="cellIs" dxfId="4153" priority="180" operator="equal">
      <formula>1</formula>
    </cfRule>
  </conditionalFormatting>
  <conditionalFormatting sqref="L9:M28">
    <cfRule type="cellIs" dxfId="4152" priority="263" operator="equal">
      <formula>1</formula>
    </cfRule>
  </conditionalFormatting>
  <conditionalFormatting sqref="L9:M28">
    <cfRule type="cellIs" dxfId="4151" priority="262" operator="equal">
      <formula>1</formula>
    </cfRule>
  </conditionalFormatting>
  <conditionalFormatting sqref="L9:M28">
    <cfRule type="cellIs" dxfId="4150" priority="261" operator="equal">
      <formula>1</formula>
    </cfRule>
  </conditionalFormatting>
  <conditionalFormatting sqref="L9:M28">
    <cfRule type="cellIs" dxfId="4149" priority="260" operator="equal">
      <formula>1</formula>
    </cfRule>
  </conditionalFormatting>
  <conditionalFormatting sqref="L9:M28">
    <cfRule type="containsText" dxfId="4148" priority="259" operator="containsText" text="3">
      <formula>NOT(ISERROR(SEARCH("3",L9)))</formula>
    </cfRule>
  </conditionalFormatting>
  <conditionalFormatting sqref="L9:M28">
    <cfRule type="containsText" dxfId="4147" priority="257" operator="containsText" text="2 match">
      <formula>NOT(ISERROR(SEARCH("2 match",L9)))</formula>
    </cfRule>
    <cfRule type="containsText" dxfId="4146" priority="258" operator="containsText" text="1 facultative">
      <formula>NOT(ISERROR(SEARCH("1 facultative",L9)))</formula>
    </cfRule>
  </conditionalFormatting>
  <conditionalFormatting sqref="L9:M28">
    <cfRule type="cellIs" dxfId="4145" priority="256" operator="equal">
      <formula>1</formula>
    </cfRule>
  </conditionalFormatting>
  <conditionalFormatting sqref="L9:M28">
    <cfRule type="cellIs" dxfId="4144" priority="255" operator="equal">
      <formula>1</formula>
    </cfRule>
  </conditionalFormatting>
  <conditionalFormatting sqref="L9:M28">
    <cfRule type="cellIs" dxfId="4143" priority="254" operator="equal">
      <formula>1</formula>
    </cfRule>
  </conditionalFormatting>
  <conditionalFormatting sqref="L9:M28">
    <cfRule type="cellIs" dxfId="4142" priority="253" operator="equal">
      <formula>1</formula>
    </cfRule>
  </conditionalFormatting>
  <conditionalFormatting sqref="L9:M28">
    <cfRule type="containsText" dxfId="4141" priority="252" operator="containsText" text="3">
      <formula>NOT(ISERROR(SEARCH("3",L9)))</formula>
    </cfRule>
  </conditionalFormatting>
  <conditionalFormatting sqref="N24:P27">
    <cfRule type="containsText" dxfId="4140" priority="146" operator="containsText" text="3">
      <formula>NOT(ISERROR(SEARCH("3",N24)))</formula>
    </cfRule>
  </conditionalFormatting>
  <conditionalFormatting sqref="K24:K27">
    <cfRule type="cellIs" dxfId="4139" priority="140" operator="equal">
      <formula>1</formula>
    </cfRule>
  </conditionalFormatting>
  <conditionalFormatting sqref="K24:K27">
    <cfRule type="cellIs" dxfId="4138" priority="139" operator="equal">
      <formula>1</formula>
    </cfRule>
  </conditionalFormatting>
  <conditionalFormatting sqref="S27">
    <cfRule type="cellIs" dxfId="4137" priority="130" operator="equal">
      <formula>1</formula>
    </cfRule>
  </conditionalFormatting>
  <conditionalFormatting sqref="S27">
    <cfRule type="cellIs" dxfId="4136" priority="129" operator="equal">
      <formula>1</formula>
    </cfRule>
  </conditionalFormatting>
  <conditionalFormatting sqref="S27">
    <cfRule type="cellIs" dxfId="4135" priority="128" operator="equal">
      <formula>1</formula>
    </cfRule>
  </conditionalFormatting>
  <conditionalFormatting sqref="L9:M28">
    <cfRule type="cellIs" dxfId="4134" priority="156" operator="equal">
      <formula>1</formula>
    </cfRule>
  </conditionalFormatting>
  <conditionalFormatting sqref="L9:M28">
    <cfRule type="cellIs" dxfId="4133" priority="155" operator="equal">
      <formula>1</formula>
    </cfRule>
  </conditionalFormatting>
  <conditionalFormatting sqref="K9:M13 K28 K14:K17 L14:M28">
    <cfRule type="containsText" dxfId="4132" priority="251" operator="containsText" text="Néant">
      <formula>NOT(ISERROR(SEARCH("Néant",K9)))</formula>
    </cfRule>
  </conditionalFormatting>
  <conditionalFormatting sqref="I9:J17">
    <cfRule type="cellIs" dxfId="4131" priority="242" operator="equal">
      <formula>1</formula>
    </cfRule>
  </conditionalFormatting>
  <conditionalFormatting sqref="I9:J17">
    <cfRule type="cellIs" dxfId="4130" priority="239" operator="equal">
      <formula>1</formula>
    </cfRule>
  </conditionalFormatting>
  <conditionalFormatting sqref="I9:J17">
    <cfRule type="cellIs" dxfId="4129" priority="241" operator="equal">
      <formula>1</formula>
    </cfRule>
  </conditionalFormatting>
  <conditionalFormatting sqref="I9:J17">
    <cfRule type="containsText" dxfId="4128" priority="248" operator="containsText" text="3">
      <formula>NOT(ISERROR(SEARCH("3",I9)))</formula>
    </cfRule>
  </conditionalFormatting>
  <conditionalFormatting sqref="I9:J17">
    <cfRule type="containsText" dxfId="4127" priority="246" operator="containsText" text="2 match">
      <formula>NOT(ISERROR(SEARCH("2 match",I9)))</formula>
    </cfRule>
    <cfRule type="containsText" dxfId="4126" priority="247" operator="containsText" text="1 facultative">
      <formula>NOT(ISERROR(SEARCH("1 facultative",I9)))</formula>
    </cfRule>
  </conditionalFormatting>
  <conditionalFormatting sqref="I9:J17">
    <cfRule type="containsText" dxfId="4125" priority="243" operator="containsText" text="3">
      <formula>NOT(ISERROR(SEARCH("3",I9)))</formula>
    </cfRule>
  </conditionalFormatting>
  <conditionalFormatting sqref="I9:J17">
    <cfRule type="containsText" dxfId="4124" priority="240" operator="containsText" text="3">
      <formula>NOT(ISERROR(SEARCH("3",I9)))</formula>
    </cfRule>
  </conditionalFormatting>
  <conditionalFormatting sqref="I9:J17">
    <cfRule type="containsText" dxfId="4123" priority="237" operator="containsText" text="Néant">
      <formula>NOT(ISERROR(SEARCH("Néant",I9)))</formula>
    </cfRule>
  </conditionalFormatting>
  <conditionalFormatting sqref="I9:J17">
    <cfRule type="cellIs" dxfId="4122" priority="232" operator="equal">
      <formula>1</formula>
    </cfRule>
  </conditionalFormatting>
  <conditionalFormatting sqref="I9:J17">
    <cfRule type="cellIs" dxfId="4121" priority="231" operator="equal">
      <formula>1</formula>
    </cfRule>
  </conditionalFormatting>
  <conditionalFormatting sqref="I9:J17">
    <cfRule type="cellIs" dxfId="4120" priority="236" operator="equal">
      <formula>1</formula>
    </cfRule>
  </conditionalFormatting>
  <conditionalFormatting sqref="I9:J17">
    <cfRule type="cellIs" dxfId="4119" priority="235" operator="equal">
      <formula>1</formula>
    </cfRule>
  </conditionalFormatting>
  <conditionalFormatting sqref="I9:J17">
    <cfRule type="cellIs" dxfId="4118" priority="234" operator="equal">
      <formula>1</formula>
    </cfRule>
  </conditionalFormatting>
  <conditionalFormatting sqref="I9:J17">
    <cfRule type="cellIs" dxfId="4117" priority="233" operator="equal">
      <formula>1</formula>
    </cfRule>
  </conditionalFormatting>
  <conditionalFormatting sqref="H9:H28">
    <cfRule type="cellIs" dxfId="4116" priority="222" operator="equal">
      <formula>1</formula>
    </cfRule>
  </conditionalFormatting>
  <conditionalFormatting sqref="H9:H28">
    <cfRule type="cellIs" dxfId="4115" priority="221" operator="equal">
      <formula>1</formula>
    </cfRule>
  </conditionalFormatting>
  <conditionalFormatting sqref="H9:H28">
    <cfRule type="cellIs" dxfId="4114" priority="230" operator="equal">
      <formula>1</formula>
    </cfRule>
  </conditionalFormatting>
  <conditionalFormatting sqref="H9:H28">
    <cfRule type="cellIs" dxfId="4113" priority="229" operator="equal">
      <formula>1</formula>
    </cfRule>
  </conditionalFormatting>
  <conditionalFormatting sqref="H9:H28">
    <cfRule type="containsText" dxfId="4112" priority="228" operator="containsText" text="3">
      <formula>NOT(ISERROR(SEARCH("3",H9)))</formula>
    </cfRule>
  </conditionalFormatting>
  <conditionalFormatting sqref="H9:H28">
    <cfRule type="containsText" dxfId="4111" priority="226" operator="containsText" text="2 match">
      <formula>NOT(ISERROR(SEARCH("2 match",H9)))</formula>
    </cfRule>
    <cfRule type="containsText" dxfId="4110" priority="227" operator="containsText" text="1 facultative">
      <formula>NOT(ISERROR(SEARCH("1 facultative",H9)))</formula>
    </cfRule>
  </conditionalFormatting>
  <conditionalFormatting sqref="H9:H28">
    <cfRule type="cellIs" dxfId="4109" priority="225" operator="equal">
      <formula>1</formula>
    </cfRule>
  </conditionalFormatting>
  <conditionalFormatting sqref="H9:H28">
    <cfRule type="cellIs" dxfId="4108" priority="224" operator="equal">
      <formula>1</formula>
    </cfRule>
  </conditionalFormatting>
  <conditionalFormatting sqref="H9:H28">
    <cfRule type="containsText" dxfId="4107" priority="223" operator="containsText" text="3">
      <formula>NOT(ISERROR(SEARCH("3",H9)))</formula>
    </cfRule>
  </conditionalFormatting>
  <conditionalFormatting sqref="H9:H28">
    <cfRule type="containsText" dxfId="4106" priority="220" operator="containsText" text="3">
      <formula>NOT(ISERROR(SEARCH("3",H9)))</formula>
    </cfRule>
  </conditionalFormatting>
  <conditionalFormatting sqref="H9:H28">
    <cfRule type="containsText" dxfId="4105" priority="219" operator="containsText" text="Néant">
      <formula>NOT(ISERROR(SEARCH("Néant",H9)))</formula>
    </cfRule>
  </conditionalFormatting>
  <conditionalFormatting sqref="S28 R18:R28 R9:S17">
    <cfRule type="cellIs" dxfId="4104" priority="218" operator="equal">
      <formula>1</formula>
    </cfRule>
  </conditionalFormatting>
  <conditionalFormatting sqref="S28 R18:R28 R9:S17">
    <cfRule type="cellIs" dxfId="4103" priority="217" operator="equal">
      <formula>1</formula>
    </cfRule>
  </conditionalFormatting>
  <conditionalFormatting sqref="S28 R18:R28 R9:S17">
    <cfRule type="cellIs" dxfId="4102" priority="216" operator="equal">
      <formula>1</formula>
    </cfRule>
  </conditionalFormatting>
  <conditionalFormatting sqref="S28 R18:R28 R9:S17">
    <cfRule type="containsText" dxfId="4101" priority="215" operator="containsText" text="3">
      <formula>NOT(ISERROR(SEARCH("3",R9)))</formula>
    </cfRule>
  </conditionalFormatting>
  <conditionalFormatting sqref="S28 R18:R28 R9:S17">
    <cfRule type="containsText" dxfId="4100" priority="213" operator="containsText" text="2 match">
      <formula>NOT(ISERROR(SEARCH("2 match",R9)))</formula>
    </cfRule>
    <cfRule type="containsText" dxfId="4099" priority="214" operator="containsText" text="1 facultative">
      <formula>NOT(ISERROR(SEARCH("1 facultative",R9)))</formula>
    </cfRule>
  </conditionalFormatting>
  <conditionalFormatting sqref="Q9:Q28">
    <cfRule type="cellIs" dxfId="4098" priority="212" operator="equal">
      <formula>1</formula>
    </cfRule>
  </conditionalFormatting>
  <conditionalFormatting sqref="Q9:Q28">
    <cfRule type="cellIs" dxfId="4097" priority="209" operator="equal">
      <formula>1</formula>
    </cfRule>
  </conditionalFormatting>
  <conditionalFormatting sqref="Q9:Q28">
    <cfRule type="cellIs" dxfId="4096" priority="210" operator="equal">
      <formula>1</formula>
    </cfRule>
  </conditionalFormatting>
  <conditionalFormatting sqref="Q9:Q28">
    <cfRule type="cellIs" dxfId="4095" priority="208" operator="equal">
      <formula>1</formula>
    </cfRule>
  </conditionalFormatting>
  <conditionalFormatting sqref="Q9:Q28">
    <cfRule type="containsText" dxfId="4094" priority="207" operator="containsText" text="3">
      <formula>NOT(ISERROR(SEARCH("3",Q9)))</formula>
    </cfRule>
  </conditionalFormatting>
  <conditionalFormatting sqref="Q9:Q28">
    <cfRule type="containsText" dxfId="4093" priority="205" operator="containsText" text="2 match">
      <formula>NOT(ISERROR(SEARCH("2 match",Q9)))</formula>
    </cfRule>
    <cfRule type="containsText" dxfId="4092" priority="206" operator="containsText" text="1 facultative">
      <formula>NOT(ISERROR(SEARCH("1 facultative",Q9)))</formula>
    </cfRule>
  </conditionalFormatting>
  <conditionalFormatting sqref="X24:X28 X9:X17">
    <cfRule type="cellIs" dxfId="4091" priority="202" operator="between">
      <formula>1</formula>
      <formula>10000000000</formula>
    </cfRule>
    <cfRule type="containsBlanks" dxfId="4090" priority="203">
      <formula>LEN(TRIM(X9))=0</formula>
    </cfRule>
    <cfRule type="cellIs" dxfId="4089" priority="204" operator="between">
      <formula>0</formula>
      <formula>0</formula>
    </cfRule>
  </conditionalFormatting>
  <conditionalFormatting sqref="L10:M28">
    <cfRule type="cellIs" dxfId="4088" priority="201" operator="equal">
      <formula>1</formula>
    </cfRule>
  </conditionalFormatting>
  <conditionalFormatting sqref="L10:M28">
    <cfRule type="cellIs" dxfId="4087" priority="200" operator="equal">
      <formula>1</formula>
    </cfRule>
  </conditionalFormatting>
  <conditionalFormatting sqref="L9:M28">
    <cfRule type="cellIs" dxfId="4086" priority="199" operator="equal">
      <formula>1</formula>
    </cfRule>
  </conditionalFormatting>
  <conditionalFormatting sqref="L9:M28">
    <cfRule type="cellIs" dxfId="4085" priority="198" operator="equal">
      <formula>1</formula>
    </cfRule>
  </conditionalFormatting>
  <conditionalFormatting sqref="L9:M28">
    <cfRule type="cellIs" dxfId="4084" priority="197" operator="equal">
      <formula>1</formula>
    </cfRule>
  </conditionalFormatting>
  <conditionalFormatting sqref="L9:M28">
    <cfRule type="cellIs" dxfId="4083" priority="196" operator="equal">
      <formula>1</formula>
    </cfRule>
  </conditionalFormatting>
  <conditionalFormatting sqref="L9:M28">
    <cfRule type="containsText" dxfId="4082" priority="195" operator="containsText" text="3">
      <formula>NOT(ISERROR(SEARCH("3",L9)))</formula>
    </cfRule>
  </conditionalFormatting>
  <conditionalFormatting sqref="L9:M28">
    <cfRule type="containsText" dxfId="4081" priority="193" operator="containsText" text="2 match">
      <formula>NOT(ISERROR(SEARCH("2 match",L9)))</formula>
    </cfRule>
    <cfRule type="containsText" dxfId="4080" priority="194" operator="containsText" text="1 facultative">
      <formula>NOT(ISERROR(SEARCH("1 facultative",L9)))</formula>
    </cfRule>
  </conditionalFormatting>
  <conditionalFormatting sqref="L10:M28">
    <cfRule type="cellIs" dxfId="4079" priority="192" operator="equal">
      <formula>1</formula>
    </cfRule>
  </conditionalFormatting>
  <conditionalFormatting sqref="L10:M28">
    <cfRule type="cellIs" dxfId="4078" priority="191" operator="equal">
      <formula>1</formula>
    </cfRule>
  </conditionalFormatting>
  <conditionalFormatting sqref="L9:M28">
    <cfRule type="containsText" dxfId="4077" priority="186" operator="containsText" text="3">
      <formula>NOT(ISERROR(SEARCH("3",L9)))</formula>
    </cfRule>
  </conditionalFormatting>
  <conditionalFormatting sqref="L9:M28">
    <cfRule type="cellIs" dxfId="4076" priority="185" operator="equal">
      <formula>1</formula>
    </cfRule>
  </conditionalFormatting>
  <conditionalFormatting sqref="L9:M28">
    <cfRule type="cellIs" dxfId="4075" priority="184" operator="equal">
      <formula>1</formula>
    </cfRule>
  </conditionalFormatting>
  <conditionalFormatting sqref="L9:M28">
    <cfRule type="cellIs" dxfId="4074" priority="183" operator="equal">
      <formula>1</formula>
    </cfRule>
  </conditionalFormatting>
  <conditionalFormatting sqref="L9:M28">
    <cfRule type="cellIs" dxfId="4073" priority="182" operator="equal">
      <formula>1</formula>
    </cfRule>
  </conditionalFormatting>
  <conditionalFormatting sqref="L9:M28">
    <cfRule type="containsText" dxfId="4072" priority="179" operator="containsText" text="3">
      <formula>NOT(ISERROR(SEARCH("3",L9)))</formula>
    </cfRule>
  </conditionalFormatting>
  <conditionalFormatting sqref="L9:M28">
    <cfRule type="containsText" dxfId="4071" priority="177" operator="containsText" text="2 match">
      <formula>NOT(ISERROR(SEARCH("2 match",L9)))</formula>
    </cfRule>
    <cfRule type="containsText" dxfId="4070" priority="178" operator="containsText" text="1 facultative">
      <formula>NOT(ISERROR(SEARCH("1 facultative",L9)))</formula>
    </cfRule>
  </conditionalFormatting>
  <conditionalFormatting sqref="L9:M28">
    <cfRule type="cellIs" dxfId="4069" priority="176" operator="equal">
      <formula>1</formula>
    </cfRule>
  </conditionalFormatting>
  <conditionalFormatting sqref="L9:M28">
    <cfRule type="cellIs" dxfId="4068" priority="175" operator="equal">
      <formula>1</formula>
    </cfRule>
  </conditionalFormatting>
  <conditionalFormatting sqref="L9:M28">
    <cfRule type="cellIs" dxfId="4067" priority="174" operator="equal">
      <formula>1</formula>
    </cfRule>
  </conditionalFormatting>
  <conditionalFormatting sqref="L9:M28">
    <cfRule type="cellIs" dxfId="4066" priority="173" operator="equal">
      <formula>1</formula>
    </cfRule>
  </conditionalFormatting>
  <conditionalFormatting sqref="L9:M28">
    <cfRule type="cellIs" dxfId="4065" priority="172" operator="equal">
      <formula>1</formula>
    </cfRule>
  </conditionalFormatting>
  <conditionalFormatting sqref="L9:M28">
    <cfRule type="cellIs" dxfId="4064" priority="171" operator="equal">
      <formula>1</formula>
    </cfRule>
  </conditionalFormatting>
  <conditionalFormatting sqref="L9:M28">
    <cfRule type="containsText" dxfId="4063" priority="170" operator="containsText" text="3">
      <formula>NOT(ISERROR(SEARCH("3",L9)))</formula>
    </cfRule>
  </conditionalFormatting>
  <conditionalFormatting sqref="L9:M28">
    <cfRule type="cellIs" dxfId="4062" priority="169" operator="equal">
      <formula>1</formula>
    </cfRule>
  </conditionalFormatting>
  <conditionalFormatting sqref="L9:M28">
    <cfRule type="cellIs" dxfId="4061" priority="168" operator="equal">
      <formula>1</formula>
    </cfRule>
  </conditionalFormatting>
  <conditionalFormatting sqref="L9:M28">
    <cfRule type="cellIs" dxfId="4060" priority="167" operator="equal">
      <formula>1</formula>
    </cfRule>
  </conditionalFormatting>
  <conditionalFormatting sqref="L9:M28">
    <cfRule type="cellIs" dxfId="4059" priority="166" operator="equal">
      <formula>1</formula>
    </cfRule>
  </conditionalFormatting>
  <conditionalFormatting sqref="L9:M28">
    <cfRule type="cellIs" dxfId="4058" priority="165" operator="equal">
      <formula>1</formula>
    </cfRule>
  </conditionalFormatting>
  <conditionalFormatting sqref="L9:M28">
    <cfRule type="cellIs" dxfId="4057" priority="164" operator="equal">
      <formula>1</formula>
    </cfRule>
  </conditionalFormatting>
  <conditionalFormatting sqref="L9:M28">
    <cfRule type="containsText" dxfId="4056" priority="163" operator="containsText" text="3">
      <formula>NOT(ISERROR(SEARCH("3",L9)))</formula>
    </cfRule>
  </conditionalFormatting>
  <conditionalFormatting sqref="L9:M28">
    <cfRule type="containsText" dxfId="4055" priority="161" operator="containsText" text="2 match">
      <formula>NOT(ISERROR(SEARCH("2 match",L9)))</formula>
    </cfRule>
    <cfRule type="containsText" dxfId="4054" priority="162" operator="containsText" text="1 facultative">
      <formula>NOT(ISERROR(SEARCH("1 facultative",L9)))</formula>
    </cfRule>
  </conditionalFormatting>
  <conditionalFormatting sqref="L9:M28">
    <cfRule type="cellIs" dxfId="4053" priority="160" operator="equal">
      <formula>1</formula>
    </cfRule>
  </conditionalFormatting>
  <conditionalFormatting sqref="L9:M28">
    <cfRule type="cellIs" dxfId="4052" priority="159" operator="equal">
      <formula>1</formula>
    </cfRule>
  </conditionalFormatting>
  <conditionalFormatting sqref="L9:M28">
    <cfRule type="cellIs" dxfId="4051" priority="158" operator="equal">
      <formula>1</formula>
    </cfRule>
  </conditionalFormatting>
  <conditionalFormatting sqref="L9:M28">
    <cfRule type="cellIs" dxfId="4050" priority="157" operator="equal">
      <formula>1</formula>
    </cfRule>
  </conditionalFormatting>
  <conditionalFormatting sqref="L9:M28">
    <cfRule type="containsText" dxfId="4049" priority="154" operator="containsText" text="3">
      <formula>NOT(ISERROR(SEARCH("3",L9)))</formula>
    </cfRule>
  </conditionalFormatting>
  <conditionalFormatting sqref="N24:P27">
    <cfRule type="cellIs" dxfId="4048" priority="153" operator="equal">
      <formula>1</formula>
    </cfRule>
  </conditionalFormatting>
  <conditionalFormatting sqref="N24:P27">
    <cfRule type="cellIs" dxfId="4047" priority="152" operator="equal">
      <formula>1</formula>
    </cfRule>
  </conditionalFormatting>
  <conditionalFormatting sqref="N24:P27">
    <cfRule type="containsText" dxfId="4046" priority="151" operator="containsText" text="3">
      <formula>NOT(ISERROR(SEARCH("3",N24)))</formula>
    </cfRule>
  </conditionalFormatting>
  <conditionalFormatting sqref="D24:E27 N24:P27 T24:T27 G24:G27 V24:V27">
    <cfRule type="containsText" dxfId="4045" priority="149" operator="containsText" text="2 match">
      <formula>NOT(ISERROR(SEARCH("2 match",D24)))</formula>
    </cfRule>
    <cfRule type="containsText" dxfId="4044" priority="150" operator="containsText" text="1 facultative">
      <formula>NOT(ISERROR(SEARCH("1 facultative",D24)))</formula>
    </cfRule>
  </conditionalFormatting>
  <conditionalFormatting sqref="N24:P27">
    <cfRule type="cellIs" dxfId="4043" priority="143" operator="equal">
      <formula>1</formula>
    </cfRule>
  </conditionalFormatting>
  <conditionalFormatting sqref="N24:P27">
    <cfRule type="cellIs" dxfId="4042" priority="142" operator="equal">
      <formula>1</formula>
    </cfRule>
  </conditionalFormatting>
  <conditionalFormatting sqref="N24:P27">
    <cfRule type="containsText" dxfId="4041" priority="141" operator="containsText" text="3">
      <formula>NOT(ISERROR(SEARCH("3",N24)))</formula>
    </cfRule>
  </conditionalFormatting>
  <conditionalFormatting sqref="K24:K27">
    <cfRule type="containsText" dxfId="4040" priority="136" operator="containsText" text="2 match">
      <formula>NOT(ISERROR(SEARCH("2 match",K24)))</formula>
    </cfRule>
    <cfRule type="containsText" dxfId="4039" priority="137" operator="containsText" text="1 facultative">
      <formula>NOT(ISERROR(SEARCH("1 facultative",K24)))</formula>
    </cfRule>
  </conditionalFormatting>
  <conditionalFormatting sqref="K24:K27">
    <cfRule type="containsText" dxfId="4038" priority="138" operator="containsText" text="3">
      <formula>NOT(ISERROR(SEARCH("3",K24)))</formula>
    </cfRule>
  </conditionalFormatting>
  <conditionalFormatting sqref="K24:K27">
    <cfRule type="cellIs" dxfId="4037" priority="135" operator="equal">
      <formula>1</formula>
    </cfRule>
  </conditionalFormatting>
  <conditionalFormatting sqref="K24:K27">
    <cfRule type="cellIs" dxfId="4036" priority="134" operator="equal">
      <formula>1</formula>
    </cfRule>
  </conditionalFormatting>
  <conditionalFormatting sqref="K24:K27">
    <cfRule type="cellIs" dxfId="4035" priority="133" operator="equal">
      <formula>1</formula>
    </cfRule>
  </conditionalFormatting>
  <conditionalFormatting sqref="K24:K27">
    <cfRule type="cellIs" dxfId="4034" priority="132" operator="equal">
      <formula>1</formula>
    </cfRule>
  </conditionalFormatting>
  <conditionalFormatting sqref="K24:K27">
    <cfRule type="containsText" dxfId="4033" priority="131" operator="containsText" text="3">
      <formula>NOT(ISERROR(SEARCH("3",K24)))</formula>
    </cfRule>
  </conditionalFormatting>
  <conditionalFormatting sqref="S27">
    <cfRule type="containsText" dxfId="4032" priority="127" operator="containsText" text="3">
      <formula>NOT(ISERROR(SEARCH("3",S27)))</formula>
    </cfRule>
  </conditionalFormatting>
  <conditionalFormatting sqref="S27">
    <cfRule type="containsText" dxfId="4031" priority="125" operator="containsText" text="2 match">
      <formula>NOT(ISERROR(SEARCH("2 match",S27)))</formula>
    </cfRule>
    <cfRule type="containsText" dxfId="4030" priority="126" operator="containsText" text="1 facultative">
      <formula>NOT(ISERROR(SEARCH("1 facultative",S27)))</formula>
    </cfRule>
  </conditionalFormatting>
  <conditionalFormatting sqref="N18:P18">
    <cfRule type="cellIs" dxfId="4029" priority="122" operator="equal">
      <formula>1</formula>
    </cfRule>
  </conditionalFormatting>
  <conditionalFormatting sqref="N18:P18">
    <cfRule type="cellIs" dxfId="4028" priority="121" operator="equal">
      <formula>1</formula>
    </cfRule>
  </conditionalFormatting>
  <conditionalFormatting sqref="N19:P23">
    <cfRule type="cellIs" dxfId="4027" priority="124" operator="equal">
      <formula>1</formula>
    </cfRule>
  </conditionalFormatting>
  <conditionalFormatting sqref="N19:P23">
    <cfRule type="cellIs" dxfId="4026" priority="123" operator="equal">
      <formula>1</formula>
    </cfRule>
  </conditionalFormatting>
  <conditionalFormatting sqref="N18:P23">
    <cfRule type="containsText" dxfId="4025" priority="120" operator="containsText" text="3">
      <formula>NOT(ISERROR(SEARCH("3",N18)))</formula>
    </cfRule>
  </conditionalFormatting>
  <conditionalFormatting sqref="D18:E23 N18:P23 G18:G23 T18:T23 V18:V23">
    <cfRule type="containsText" dxfId="4024" priority="118" operator="containsText" text="2 match">
      <formula>NOT(ISERROR(SEARCH("2 match",D18)))</formula>
    </cfRule>
    <cfRule type="containsText" dxfId="4023" priority="119" operator="containsText" text="1 facultative">
      <formula>NOT(ISERROR(SEARCH("1 facultative",D18)))</formula>
    </cfRule>
  </conditionalFormatting>
  <conditionalFormatting sqref="N18:P18">
    <cfRule type="cellIs" dxfId="4022" priority="115" operator="equal">
      <formula>1</formula>
    </cfRule>
  </conditionalFormatting>
  <conditionalFormatting sqref="N18:P18">
    <cfRule type="cellIs" dxfId="4021" priority="114" operator="equal">
      <formula>1</formula>
    </cfRule>
  </conditionalFormatting>
  <conditionalFormatting sqref="N19:P23">
    <cfRule type="cellIs" dxfId="4020" priority="117" operator="equal">
      <formula>1</formula>
    </cfRule>
  </conditionalFormatting>
  <conditionalFormatting sqref="N19:P23">
    <cfRule type="cellIs" dxfId="4019" priority="116" operator="equal">
      <formula>1</formula>
    </cfRule>
  </conditionalFormatting>
  <conditionalFormatting sqref="N18:P23">
    <cfRule type="containsText" dxfId="4018" priority="113" operator="containsText" text="3">
      <formula>NOT(ISERROR(SEARCH("3",N18)))</formula>
    </cfRule>
  </conditionalFormatting>
  <conditionalFormatting sqref="N18:P23">
    <cfRule type="cellIs" dxfId="4017" priority="110" operator="equal">
      <formula>1</formula>
    </cfRule>
  </conditionalFormatting>
  <conditionalFormatting sqref="N18:P18">
    <cfRule type="cellIs" dxfId="4016" priority="108" operator="equal">
      <formula>1</formula>
    </cfRule>
  </conditionalFormatting>
  <conditionalFormatting sqref="N18:P18">
    <cfRule type="cellIs" dxfId="4015" priority="107" operator="equal">
      <formula>1</formula>
    </cfRule>
  </conditionalFormatting>
  <conditionalFormatting sqref="N19:P23">
    <cfRule type="cellIs" dxfId="4014" priority="112" operator="equal">
      <formula>1</formula>
    </cfRule>
  </conditionalFormatting>
  <conditionalFormatting sqref="N19:P23">
    <cfRule type="cellIs" dxfId="4013" priority="111" operator="equal">
      <formula>1</formula>
    </cfRule>
  </conditionalFormatting>
  <conditionalFormatting sqref="N18:P23">
    <cfRule type="cellIs" dxfId="4012" priority="109" operator="equal">
      <formula>1</formula>
    </cfRule>
  </conditionalFormatting>
  <conditionalFormatting sqref="N18:P23">
    <cfRule type="containsText" dxfId="4011" priority="106" operator="containsText" text="3">
      <formula>NOT(ISERROR(SEARCH("3",N18)))</formula>
    </cfRule>
  </conditionalFormatting>
  <conditionalFormatting sqref="K18:K23">
    <cfRule type="containsText" dxfId="4010" priority="101" operator="containsText" text="2 match">
      <formula>NOT(ISERROR(SEARCH("2 match",K18)))</formula>
    </cfRule>
    <cfRule type="containsText" dxfId="4009" priority="102" operator="containsText" text="1 facultative">
      <formula>NOT(ISERROR(SEARCH("1 facultative",K18)))</formula>
    </cfRule>
  </conditionalFormatting>
  <conditionalFormatting sqref="K18:K23">
    <cfRule type="cellIs" dxfId="4008" priority="105" operator="equal">
      <formula>1</formula>
    </cfRule>
  </conditionalFormatting>
  <conditionalFormatting sqref="K18:K23">
    <cfRule type="cellIs" dxfId="4007" priority="104" operator="equal">
      <formula>1</formula>
    </cfRule>
  </conditionalFormatting>
  <conditionalFormatting sqref="K18:K23">
    <cfRule type="containsText" dxfId="4006" priority="103" operator="containsText" text="3">
      <formula>NOT(ISERROR(SEARCH("3",K18)))</formula>
    </cfRule>
  </conditionalFormatting>
  <conditionalFormatting sqref="K18:K23">
    <cfRule type="cellIs" dxfId="4005" priority="100" operator="equal">
      <formula>1</formula>
    </cfRule>
  </conditionalFormatting>
  <conditionalFormatting sqref="K18:K23">
    <cfRule type="cellIs" dxfId="4004" priority="99" operator="equal">
      <formula>1</formula>
    </cfRule>
  </conditionalFormatting>
  <conditionalFormatting sqref="K18:K23">
    <cfRule type="cellIs" dxfId="4003" priority="98" operator="equal">
      <formula>1</formula>
    </cfRule>
  </conditionalFormatting>
  <conditionalFormatting sqref="K18:K23">
    <cfRule type="cellIs" dxfId="4002" priority="97" operator="equal">
      <formula>1</formula>
    </cfRule>
  </conditionalFormatting>
  <conditionalFormatting sqref="K18:K23">
    <cfRule type="containsText" dxfId="4001" priority="96" operator="containsText" text="3">
      <formula>NOT(ISERROR(SEARCH("3",K18)))</formula>
    </cfRule>
  </conditionalFormatting>
  <conditionalFormatting sqref="J18 I19:J28">
    <cfRule type="cellIs" dxfId="4000" priority="83" operator="equal">
      <formula>1</formula>
    </cfRule>
  </conditionalFormatting>
  <conditionalFormatting sqref="I18:J28">
    <cfRule type="cellIs" dxfId="3999" priority="81" operator="equal">
      <formula>1</formula>
    </cfRule>
  </conditionalFormatting>
  <conditionalFormatting sqref="I18:J28">
    <cfRule type="cellIs" dxfId="3998" priority="78" operator="equal">
      <formula>1</formula>
    </cfRule>
  </conditionalFormatting>
  <conditionalFormatting sqref="J18 I19:J28">
    <cfRule type="cellIs" dxfId="3997" priority="82" operator="equal">
      <formula>1</formula>
    </cfRule>
  </conditionalFormatting>
  <conditionalFormatting sqref="I18:J28">
    <cfRule type="cellIs" dxfId="3996" priority="80" operator="equal">
      <formula>1</formula>
    </cfRule>
  </conditionalFormatting>
  <conditionalFormatting sqref="J18 I19:J28">
    <cfRule type="cellIs" dxfId="3995" priority="95" operator="equal">
      <formula>1</formula>
    </cfRule>
  </conditionalFormatting>
  <conditionalFormatting sqref="J18 I19:J28">
    <cfRule type="cellIs" dxfId="3994" priority="94" operator="equal">
      <formula>1</formula>
    </cfRule>
  </conditionalFormatting>
  <conditionalFormatting sqref="I18:J28">
    <cfRule type="cellIs" dxfId="3993" priority="93" operator="equal">
      <formula>1</formula>
    </cfRule>
  </conditionalFormatting>
  <conditionalFormatting sqref="I18:J28">
    <cfRule type="cellIs" dxfId="3992" priority="92" operator="equal">
      <formula>1</formula>
    </cfRule>
  </conditionalFormatting>
  <conditionalFormatting sqref="I18:J28">
    <cfRule type="containsText" dxfId="3991" priority="91" operator="containsText" text="3">
      <formula>NOT(ISERROR(SEARCH("3",I18)))</formula>
    </cfRule>
  </conditionalFormatting>
  <conditionalFormatting sqref="I18:J28">
    <cfRule type="containsText" dxfId="3990" priority="89" operator="containsText" text="2 match">
      <formula>NOT(ISERROR(SEARCH("2 match",I18)))</formula>
    </cfRule>
    <cfRule type="containsText" dxfId="3989" priority="90" operator="containsText" text="1 facultative">
      <formula>NOT(ISERROR(SEARCH("1 facultative",I18)))</formula>
    </cfRule>
  </conditionalFormatting>
  <conditionalFormatting sqref="J18 I19:J28">
    <cfRule type="cellIs" dxfId="3988" priority="88" operator="equal">
      <formula>1</formula>
    </cfRule>
  </conditionalFormatting>
  <conditionalFormatting sqref="J18 I19:J28">
    <cfRule type="cellIs" dxfId="3987" priority="87" operator="equal">
      <formula>1</formula>
    </cfRule>
  </conditionalFormatting>
  <conditionalFormatting sqref="I18:J28">
    <cfRule type="cellIs" dxfId="3986" priority="86" operator="equal">
      <formula>1</formula>
    </cfRule>
  </conditionalFormatting>
  <conditionalFormatting sqref="I18:J28">
    <cfRule type="cellIs" dxfId="3985" priority="85" operator="equal">
      <formula>1</formula>
    </cfRule>
  </conditionalFormatting>
  <conditionalFormatting sqref="I18:J28">
    <cfRule type="containsText" dxfId="3984" priority="84" operator="containsText" text="3">
      <formula>NOT(ISERROR(SEARCH("3",I18)))</formula>
    </cfRule>
  </conditionalFormatting>
  <conditionalFormatting sqref="I18:J28">
    <cfRule type="containsText" dxfId="3983" priority="79" operator="containsText" text="3">
      <formula>NOT(ISERROR(SEARCH("3",I18)))</formula>
    </cfRule>
  </conditionalFormatting>
  <conditionalFormatting sqref="I18:J28">
    <cfRule type="containsText" dxfId="3982" priority="76" operator="containsText" text="Néant">
      <formula>NOT(ISERROR(SEARCH("Néant",I18)))</formula>
    </cfRule>
  </conditionalFormatting>
  <conditionalFormatting sqref="I18:J28">
    <cfRule type="cellIs" dxfId="3981" priority="71" operator="equal">
      <formula>1</formula>
    </cfRule>
  </conditionalFormatting>
  <conditionalFormatting sqref="I18:J28">
    <cfRule type="cellIs" dxfId="3980" priority="70" operator="equal">
      <formula>1</formula>
    </cfRule>
  </conditionalFormatting>
  <conditionalFormatting sqref="I18:J28">
    <cfRule type="cellIs" dxfId="3979" priority="75" operator="equal">
      <formula>1</formula>
    </cfRule>
  </conditionalFormatting>
  <conditionalFormatting sqref="I18:J28">
    <cfRule type="cellIs" dxfId="3978" priority="74" operator="equal">
      <formula>1</formula>
    </cfRule>
  </conditionalFormatting>
  <conditionalFormatting sqref="I18:J28">
    <cfRule type="cellIs" dxfId="3977" priority="73" operator="equal">
      <formula>1</formula>
    </cfRule>
  </conditionalFormatting>
  <conditionalFormatting sqref="I18:J28">
    <cfRule type="cellIs" dxfId="3976" priority="72" operator="equal">
      <formula>1</formula>
    </cfRule>
  </conditionalFormatting>
  <conditionalFormatting sqref="S18:S26">
    <cfRule type="cellIs" dxfId="3975" priority="69" operator="equal">
      <formula>1</formula>
    </cfRule>
  </conditionalFormatting>
  <conditionalFormatting sqref="S18:S26">
    <cfRule type="cellIs" dxfId="3974" priority="68" operator="equal">
      <formula>1</formula>
    </cfRule>
  </conditionalFormatting>
  <conditionalFormatting sqref="S18:S26">
    <cfRule type="cellIs" dxfId="3973" priority="67" operator="equal">
      <formula>1</formula>
    </cfRule>
  </conditionalFormatting>
  <conditionalFormatting sqref="S18:S26">
    <cfRule type="containsText" dxfId="3972" priority="66" operator="containsText" text="3">
      <formula>NOT(ISERROR(SEARCH("3",S18)))</formula>
    </cfRule>
  </conditionalFormatting>
  <conditionalFormatting sqref="S18:S26">
    <cfRule type="containsText" dxfId="3971" priority="64" operator="containsText" text="2 match">
      <formula>NOT(ISERROR(SEARCH("2 match",S18)))</formula>
    </cfRule>
    <cfRule type="containsText" dxfId="3970" priority="65" operator="containsText" text="1 facultative">
      <formula>NOT(ISERROR(SEARCH("1 facultative",S18)))</formula>
    </cfRule>
  </conditionalFormatting>
  <conditionalFormatting sqref="X18:X23">
    <cfRule type="cellIs" dxfId="3969" priority="61" operator="between">
      <formula>1</formula>
      <formula>10000000000</formula>
    </cfRule>
    <cfRule type="containsBlanks" dxfId="3968" priority="62">
      <formula>LEN(TRIM(X18))=0</formula>
    </cfRule>
    <cfRule type="cellIs" dxfId="3967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3966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3965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3964" priority="53" operator="containsText" text="Néant">
      <formula>NOT(ISERROR(SEARCH("Néant",K56)))</formula>
    </cfRule>
  </conditionalFormatting>
  <conditionalFormatting sqref="W44:W49">
    <cfRule type="containsBlanks" dxfId="3963" priority="51">
      <formula>LEN(TRIM(W44))=0</formula>
    </cfRule>
    <cfRule type="containsText" dxfId="3962" priority="52" operator="containsText" text="En cours">
      <formula>NOT(ISERROR(SEARCH("En cours",W44)))</formula>
    </cfRule>
  </conditionalFormatting>
  <conditionalFormatting sqref="X45:X49">
    <cfRule type="cellIs" dxfId="3961" priority="48" operator="between">
      <formula>1</formula>
      <formula>10000000000</formula>
    </cfRule>
    <cfRule type="containsBlanks" dxfId="3960" priority="49">
      <formula>LEN(TRIM(X45))=0</formula>
    </cfRule>
    <cfRule type="cellIs" dxfId="3959" priority="50" operator="between">
      <formula>0</formula>
      <formula>0</formula>
    </cfRule>
  </conditionalFormatting>
  <conditionalFormatting sqref="X44">
    <cfRule type="cellIs" dxfId="3958" priority="45" operator="between">
      <formula>1</formula>
      <formula>10000000000</formula>
    </cfRule>
    <cfRule type="containsBlanks" dxfId="3957" priority="46">
      <formula>LEN(TRIM(X44))=0</formula>
    </cfRule>
    <cfRule type="cellIs" dxfId="3956" priority="47" operator="between">
      <formula>0</formula>
      <formula>0</formula>
    </cfRule>
  </conditionalFormatting>
  <conditionalFormatting sqref="X51:X55">
    <cfRule type="cellIs" dxfId="3955" priority="42" operator="between">
      <formula>1</formula>
      <formula>10000000000</formula>
    </cfRule>
    <cfRule type="containsBlanks" dxfId="3954" priority="43">
      <formula>LEN(TRIM(X51))=0</formula>
    </cfRule>
    <cfRule type="cellIs" dxfId="3953" priority="44" operator="between">
      <formula>0</formula>
      <formula>0</formula>
    </cfRule>
  </conditionalFormatting>
  <conditionalFormatting sqref="W30:W36">
    <cfRule type="containsText" dxfId="3952" priority="36" operator="containsText" text="Signé partie">
      <formula>NOT(ISERROR(SEARCH("Signé partie",W30)))</formula>
    </cfRule>
    <cfRule type="containsText" dxfId="3951" priority="37" operator="containsText" text="Reporté">
      <formula>NOT(ISERROR(SEARCH("Reporté",W30)))</formula>
    </cfRule>
    <cfRule type="containsText" dxfId="3950" priority="38" operator="containsText" text="Abandon">
      <formula>NOT(ISERROR(SEARCH("Abandon",W30)))</formula>
    </cfRule>
    <cfRule type="containsText" dxfId="3949" priority="39" operator="containsText" text="Signé 100%">
      <formula>NOT(ISERROR(SEARCH("Signé 100%",W30)))</formula>
    </cfRule>
    <cfRule type="containsBlanks" dxfId="3948" priority="40">
      <formula>LEN(TRIM(W30))=0</formula>
    </cfRule>
    <cfRule type="containsText" dxfId="3947" priority="41" operator="containsText" text="En cours">
      <formula>NOT(ISERROR(SEARCH("En cours",W30)))</formula>
    </cfRule>
  </conditionalFormatting>
  <conditionalFormatting sqref="W9:W28">
    <cfRule type="containsBlanks" dxfId="3946" priority="34">
      <formula>LEN(TRIM(W9))=0</formula>
    </cfRule>
    <cfRule type="containsText" dxfId="3945" priority="35" operator="containsText" text="En cours">
      <formula>NOT(ISERROR(SEARCH("En cours",W9)))</formula>
    </cfRule>
  </conditionalFormatting>
  <conditionalFormatting sqref="W51:W55">
    <cfRule type="containsText" dxfId="3944" priority="28" operator="containsText" text="Signé partie">
      <formula>NOT(ISERROR(SEARCH("Signé partie",W51)))</formula>
    </cfRule>
    <cfRule type="containsText" dxfId="3943" priority="29" operator="containsText" text="Reporté">
      <formula>NOT(ISERROR(SEARCH("Reporté",W51)))</formula>
    </cfRule>
    <cfRule type="containsText" dxfId="3942" priority="30" operator="containsText" text="Abandon">
      <formula>NOT(ISERROR(SEARCH("Abandon",W51)))</formula>
    </cfRule>
    <cfRule type="containsText" dxfId="3941" priority="31" operator="containsText" text="Signé 100%">
      <formula>NOT(ISERROR(SEARCH("Signé 100%",W51)))</formula>
    </cfRule>
    <cfRule type="containsBlanks" dxfId="3940" priority="32">
      <formula>LEN(TRIM(W51))=0</formula>
    </cfRule>
    <cfRule type="containsText" dxfId="3939" priority="33" operator="containsText" text="En cours">
      <formula>NOT(ISERROR(SEARCH("En cours",W51)))</formula>
    </cfRule>
  </conditionalFormatting>
  <conditionalFormatting sqref="X57:X58">
    <cfRule type="cellIs" dxfId="3934" priority="13" operator="greaterThan">
      <formula>25000</formula>
    </cfRule>
    <cfRule type="cellIs" dxfId="3933" priority="14" operator="equal">
      <formula>10000</formula>
    </cfRule>
    <cfRule type="cellIs" dxfId="3932" priority="15" operator="lessThan">
      <formula>10000</formula>
    </cfRule>
    <cfRule type="cellIs" dxfId="3931" priority="16" operator="greaterThan">
      <formula>10000</formula>
    </cfRule>
    <cfRule type="cellIs" dxfId="3930" priority="17" operator="lessThan">
      <formula>25000</formula>
    </cfRule>
    <cfRule type="cellIs" dxfId="3929" priority="18" operator="greaterThan">
      <formula>25000</formula>
    </cfRule>
  </conditionalFormatting>
  <conditionalFormatting sqref="X57">
    <cfRule type="cellIs" dxfId="3928" priority="10" operator="equal">
      <formula>0.5</formula>
    </cfRule>
    <cfRule type="cellIs" priority="11" operator="between">
      <formula>30</formula>
      <formula>50</formula>
    </cfRule>
    <cfRule type="cellIs" dxfId="3927" priority="12" operator="greaterThan">
      <formula>0.5</formula>
    </cfRule>
  </conditionalFormatting>
  <dataValidations count="14">
    <dataValidation type="list" allowBlank="1" showInputMessage="1" showErrorMessage="1" sqref="W30:W36 W44:W49 W51:W55 W9:W28">
      <formula1>StadeRV002</formula1>
    </dataValidation>
    <dataValidation type="list" allowBlank="1" showInputMessage="1" showErrorMessage="1" sqref="F30:F31 F9:F28">
      <formula1>Listedates</formula1>
    </dataValidation>
    <dataValidation type="list" allowBlank="1" showInputMessage="1" showErrorMessage="1" sqref="F51:F55 F44:F49 F32">
      <formula1>Liste_mai</formula1>
    </dataValidation>
    <dataValidation type="list" allowBlank="1" showInputMessage="1" showErrorMessage="1" sqref="Y44:Y49 Y51:Y55">
      <formula1>Initiative</formula1>
    </dataValidation>
    <dataValidation type="list" allowBlank="1" showInputMessage="1" showErrorMessage="1" sqref="G32">
      <formula1>NatureRV0</formula1>
    </dataValidation>
    <dataValidation type="list" allowBlank="1" showInputMessage="1" showErrorMessage="1" sqref="G51:G55">
      <formula1>NatureRV2</formula1>
    </dataValidation>
    <dataValidation type="list" allowBlank="1" showInputMessage="1" showErrorMessage="1" sqref="E51:E55 E44:E49 E30:E36 E9:E28">
      <formula1>Catégorie1</formula1>
    </dataValidation>
    <dataValidation type="list" allowBlank="1" showInputMessage="1" showErrorMessage="1" sqref="G44:G49 G33:G36 G30:G31 G9:G28">
      <formula1>Liste</formula1>
    </dataValidation>
    <dataValidation type="list" allowBlank="1" showInputMessage="1" showErrorMessage="1" sqref="X30:X36 X44:X49 X51:X55 X9:X28">
      <formula1>R.A.S</formula1>
    </dataValidation>
    <dataValidation type="list" allowBlank="1" showInputMessage="1" showErrorMessage="1" sqref="F33:F36">
      <formula1>Liste0405</formula1>
    </dataValidation>
    <dataValidation type="list" allowBlank="1" showInputMessage="1" showErrorMessage="1" sqref="V51:V55 V44:V49 V30:V36 V9:V28">
      <formula1>Produit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H44:P49 H9:P28 H30:P36 H51:P55">
      <formula1>Liste004</formula1>
    </dataValidation>
    <dataValidation type="list" allowBlank="1" showInputMessage="1" showErrorMessage="1" sqref="Q51:S55 Q44:S49 Q30:S36 Q9:S28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EEEF7F38-83FC-44CF-A997-F8150ECFC850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31AD2ADB-1DE7-4040-8ECD-465958653CB0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DEBDA9FB-AFF1-4EE2-85BA-098C37C03051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1BF8645E-295A-414B-826D-65C9FA966998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Z62"/>
  <sheetViews>
    <sheetView showGridLines="0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36"/>
    </row>
    <row r="5" spans="2:26" x14ac:dyDescent="0.35">
      <c r="B5" s="34"/>
      <c r="C5" s="37"/>
      <c r="D5" s="157" t="s">
        <v>31</v>
      </c>
      <c r="E5" s="158"/>
      <c r="F5" s="158"/>
      <c r="G5" s="158"/>
      <c r="H5" s="163" t="s">
        <v>32</v>
      </c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4" t="s">
        <v>33</v>
      </c>
      <c r="U5" s="167" t="s">
        <v>34</v>
      </c>
      <c r="V5" s="170" t="s">
        <v>35</v>
      </c>
      <c r="W5" s="138" t="s">
        <v>36</v>
      </c>
      <c r="X5" s="141" t="s">
        <v>37</v>
      </c>
      <c r="Y5" s="38"/>
      <c r="Z5" s="36"/>
    </row>
    <row r="6" spans="2:26" x14ac:dyDescent="0.35">
      <c r="B6" s="34"/>
      <c r="C6" s="37"/>
      <c r="D6" s="159"/>
      <c r="E6" s="160"/>
      <c r="F6" s="160"/>
      <c r="G6" s="160"/>
      <c r="H6" s="147" t="s">
        <v>4</v>
      </c>
      <c r="I6" s="148"/>
      <c r="J6" s="149"/>
      <c r="K6" s="147" t="s">
        <v>6</v>
      </c>
      <c r="L6" s="148"/>
      <c r="M6" s="149"/>
      <c r="N6" s="147" t="s">
        <v>38</v>
      </c>
      <c r="O6" s="148"/>
      <c r="P6" s="149"/>
      <c r="Q6" s="147" t="s">
        <v>9</v>
      </c>
      <c r="R6" s="148"/>
      <c r="S6" s="149"/>
      <c r="T6" s="165"/>
      <c r="U6" s="168"/>
      <c r="V6" s="171"/>
      <c r="W6" s="139"/>
      <c r="X6" s="142"/>
      <c r="Y6" s="38"/>
      <c r="Z6" s="36"/>
    </row>
    <row r="7" spans="2:26" x14ac:dyDescent="0.35">
      <c r="B7" s="34"/>
      <c r="C7" s="37"/>
      <c r="D7" s="161"/>
      <c r="E7" s="162"/>
      <c r="F7" s="162"/>
      <c r="G7" s="162"/>
      <c r="H7" s="150" t="s">
        <v>39</v>
      </c>
      <c r="I7" s="152" t="s">
        <v>40</v>
      </c>
      <c r="J7" s="153"/>
      <c r="K7" s="150" t="s">
        <v>41</v>
      </c>
      <c r="L7" s="154" t="s">
        <v>40</v>
      </c>
      <c r="M7" s="155"/>
      <c r="N7" s="150" t="s">
        <v>41</v>
      </c>
      <c r="O7" s="154" t="s">
        <v>40</v>
      </c>
      <c r="P7" s="155"/>
      <c r="Q7" s="150" t="s">
        <v>41</v>
      </c>
      <c r="R7" s="152" t="s">
        <v>40</v>
      </c>
      <c r="S7" s="153"/>
      <c r="T7" s="165"/>
      <c r="U7" s="168"/>
      <c r="V7" s="171"/>
      <c r="W7" s="139"/>
      <c r="X7" s="142"/>
      <c r="Y7" s="38"/>
      <c r="Z7" s="36"/>
    </row>
    <row r="8" spans="2:26" x14ac:dyDescent="0.35">
      <c r="B8" s="34"/>
      <c r="C8" s="156"/>
      <c r="D8" s="39" t="s">
        <v>42</v>
      </c>
      <c r="E8" s="39" t="s">
        <v>43</v>
      </c>
      <c r="F8" s="39" t="s">
        <v>44</v>
      </c>
      <c r="G8" s="40" t="s">
        <v>45</v>
      </c>
      <c r="H8" s="151"/>
      <c r="I8" s="41" t="s">
        <v>46</v>
      </c>
      <c r="J8" s="42" t="s">
        <v>47</v>
      </c>
      <c r="K8" s="151"/>
      <c r="L8" s="42" t="s">
        <v>46</v>
      </c>
      <c r="M8" s="43" t="s">
        <v>47</v>
      </c>
      <c r="N8" s="151"/>
      <c r="O8" s="43" t="s">
        <v>46</v>
      </c>
      <c r="P8" s="43" t="s">
        <v>47</v>
      </c>
      <c r="Q8" s="151"/>
      <c r="R8" s="42" t="s">
        <v>46</v>
      </c>
      <c r="S8" s="43" t="s">
        <v>47</v>
      </c>
      <c r="T8" s="166"/>
      <c r="U8" s="169"/>
      <c r="V8" s="172"/>
      <c r="W8" s="140"/>
      <c r="X8" s="143"/>
      <c r="Y8" s="38"/>
      <c r="Z8" s="36"/>
    </row>
    <row r="9" spans="2:26" x14ac:dyDescent="0.35">
      <c r="B9" s="34"/>
      <c r="C9" s="156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56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56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56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56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56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56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56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56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56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56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56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56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56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56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56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56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56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56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56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57" t="s">
        <v>31</v>
      </c>
      <c r="E40" s="158"/>
      <c r="F40" s="158"/>
      <c r="G40" s="158"/>
      <c r="H40" s="163" t="s">
        <v>64</v>
      </c>
      <c r="I40" s="163"/>
      <c r="J40" s="163"/>
      <c r="K40" s="163"/>
      <c r="L40" s="163"/>
      <c r="M40" s="163"/>
      <c r="N40" s="163"/>
      <c r="O40" s="163"/>
      <c r="P40" s="163"/>
      <c r="Q40" s="163"/>
      <c r="R40" s="163"/>
      <c r="S40" s="163"/>
      <c r="T40" s="164" t="s">
        <v>65</v>
      </c>
      <c r="U40" s="167" t="s">
        <v>34</v>
      </c>
      <c r="V40" s="170" t="s">
        <v>35</v>
      </c>
      <c r="W40" s="138" t="s">
        <v>36</v>
      </c>
      <c r="X40" s="141" t="s">
        <v>37</v>
      </c>
      <c r="Y40" s="144" t="s">
        <v>66</v>
      </c>
      <c r="Z40" s="36"/>
    </row>
    <row r="41" spans="2:26" x14ac:dyDescent="0.35">
      <c r="B41" s="34"/>
      <c r="C41" s="35"/>
      <c r="D41" s="159"/>
      <c r="E41" s="160"/>
      <c r="F41" s="160"/>
      <c r="G41" s="160"/>
      <c r="H41" s="147" t="s">
        <v>4</v>
      </c>
      <c r="I41" s="148"/>
      <c r="J41" s="149"/>
      <c r="K41" s="147" t="s">
        <v>6</v>
      </c>
      <c r="L41" s="148"/>
      <c r="M41" s="149"/>
      <c r="N41" s="147" t="s">
        <v>38</v>
      </c>
      <c r="O41" s="148"/>
      <c r="P41" s="149"/>
      <c r="Q41" s="147" t="s">
        <v>9</v>
      </c>
      <c r="R41" s="148"/>
      <c r="S41" s="149"/>
      <c r="T41" s="165"/>
      <c r="U41" s="168"/>
      <c r="V41" s="171"/>
      <c r="W41" s="139"/>
      <c r="X41" s="142"/>
      <c r="Y41" s="145"/>
      <c r="Z41" s="36"/>
    </row>
    <row r="42" spans="2:26" x14ac:dyDescent="0.35">
      <c r="B42" s="34"/>
      <c r="C42" s="35"/>
      <c r="D42" s="161"/>
      <c r="E42" s="162"/>
      <c r="F42" s="162"/>
      <c r="G42" s="162"/>
      <c r="H42" s="150" t="s">
        <v>41</v>
      </c>
      <c r="I42" s="152" t="s">
        <v>40</v>
      </c>
      <c r="J42" s="153"/>
      <c r="K42" s="150" t="s">
        <v>41</v>
      </c>
      <c r="L42" s="154" t="s">
        <v>40</v>
      </c>
      <c r="M42" s="155"/>
      <c r="N42" s="150" t="s">
        <v>41</v>
      </c>
      <c r="O42" s="152" t="s">
        <v>40</v>
      </c>
      <c r="P42" s="153"/>
      <c r="Q42" s="150" t="s">
        <v>41</v>
      </c>
      <c r="R42" s="152" t="s">
        <v>40</v>
      </c>
      <c r="S42" s="153"/>
      <c r="T42" s="165"/>
      <c r="U42" s="168"/>
      <c r="V42" s="171"/>
      <c r="W42" s="139"/>
      <c r="X42" s="142"/>
      <c r="Y42" s="145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51"/>
      <c r="I43" s="42" t="s">
        <v>46</v>
      </c>
      <c r="J43" s="42" t="s">
        <v>47</v>
      </c>
      <c r="K43" s="151"/>
      <c r="L43" s="42" t="s">
        <v>46</v>
      </c>
      <c r="M43" s="43" t="s">
        <v>47</v>
      </c>
      <c r="N43" s="151"/>
      <c r="O43" s="43" t="s">
        <v>46</v>
      </c>
      <c r="P43" s="43" t="s">
        <v>47</v>
      </c>
      <c r="Q43" s="151"/>
      <c r="R43" s="42" t="s">
        <v>46</v>
      </c>
      <c r="S43" s="43" t="s">
        <v>47</v>
      </c>
      <c r="T43" s="166"/>
      <c r="U43" s="169"/>
      <c r="V43" s="172"/>
      <c r="W43" s="140"/>
      <c r="X43" s="143"/>
      <c r="Y43" s="146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207"/>
      <c r="E56" s="207"/>
      <c r="F56" s="208"/>
      <c r="G56" s="209">
        <f>COUNTA(G51:G55)</f>
        <v>0</v>
      </c>
      <c r="H56" s="209">
        <f t="shared" ref="H56:S56" si="45">COUNTIF(H51:H55,"1 facultative")+COUNTIF(H51:H55,"2 match")</f>
        <v>0</v>
      </c>
      <c r="I56" s="209">
        <f t="shared" si="45"/>
        <v>0</v>
      </c>
      <c r="J56" s="209">
        <f t="shared" si="45"/>
        <v>0</v>
      </c>
      <c r="K56" s="209">
        <f t="shared" si="45"/>
        <v>0</v>
      </c>
      <c r="L56" s="209">
        <f t="shared" si="45"/>
        <v>0</v>
      </c>
      <c r="M56" s="209">
        <f t="shared" si="45"/>
        <v>0</v>
      </c>
      <c r="N56" s="209">
        <f t="shared" si="45"/>
        <v>0</v>
      </c>
      <c r="O56" s="209">
        <f t="shared" si="45"/>
        <v>0</v>
      </c>
      <c r="P56" s="209">
        <f t="shared" si="45"/>
        <v>0</v>
      </c>
      <c r="Q56" s="209">
        <f t="shared" si="45"/>
        <v>0</v>
      </c>
      <c r="R56" s="209">
        <f t="shared" si="45"/>
        <v>0</v>
      </c>
      <c r="S56" s="209">
        <f t="shared" si="45"/>
        <v>0</v>
      </c>
      <c r="T56" s="210">
        <f t="shared" ref="T56:U56" si="46">SUM(T51:T55)</f>
        <v>0</v>
      </c>
      <c r="U56" s="210">
        <f t="shared" si="46"/>
        <v>0</v>
      </c>
      <c r="V56" s="207"/>
      <c r="W56" s="207"/>
      <c r="X56" s="210">
        <f>SUM(X51:X55)</f>
        <v>0</v>
      </c>
      <c r="Y56" s="222">
        <f>SUM(Y51:Y55)</f>
        <v>0</v>
      </c>
      <c r="Z56" s="36"/>
    </row>
    <row r="57" spans="2:26" x14ac:dyDescent="0.35">
      <c r="B57" s="34"/>
      <c r="C57" s="35"/>
      <c r="D57" s="223"/>
      <c r="E57" s="223"/>
      <c r="F57" s="223"/>
      <c r="G57" s="223"/>
      <c r="H57" s="224"/>
      <c r="I57" s="224"/>
      <c r="J57" s="223"/>
      <c r="K57" s="223"/>
      <c r="L57" s="224"/>
      <c r="M57" s="224"/>
      <c r="N57" s="32"/>
      <c r="O57" s="223"/>
      <c r="P57" s="224"/>
      <c r="Q57" s="224"/>
      <c r="R57" s="223"/>
      <c r="S57" s="223"/>
      <c r="T57" s="223"/>
      <c r="U57" s="223"/>
      <c r="V57" s="223"/>
      <c r="W57" s="223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211" t="s">
        <v>76</v>
      </c>
      <c r="E58" s="212"/>
      <c r="F58" s="213"/>
      <c r="G58" s="214" t="s">
        <v>77</v>
      </c>
      <c r="H58" s="215">
        <f>SUM(H29+K29+N29+Q29)</f>
        <v>0</v>
      </c>
      <c r="I58" s="216"/>
      <c r="J58" s="217" t="s">
        <v>78</v>
      </c>
      <c r="K58" s="218"/>
      <c r="L58" s="215">
        <f>SUM(H37+K37+N37+Q37)</f>
        <v>0</v>
      </c>
      <c r="M58" s="226"/>
      <c r="N58" s="227"/>
      <c r="O58" s="219" t="s">
        <v>79</v>
      </c>
      <c r="P58" s="219"/>
      <c r="Q58" s="219"/>
      <c r="R58" s="219"/>
      <c r="S58" s="218"/>
      <c r="T58" s="214" t="s">
        <v>77</v>
      </c>
      <c r="U58" s="220">
        <f>SUM(H50+K50+N50+Q50)</f>
        <v>0</v>
      </c>
      <c r="V58" s="221" t="s">
        <v>78</v>
      </c>
      <c r="W58" s="220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20" t="s">
        <v>80</v>
      </c>
      <c r="E59" s="121"/>
      <c r="F59" s="122"/>
      <c r="G59" s="76" t="s">
        <v>77</v>
      </c>
      <c r="H59" s="123">
        <f>SUM(I29+L29+O29+R29)</f>
        <v>0</v>
      </c>
      <c r="I59" s="124"/>
      <c r="J59" s="125" t="s">
        <v>78</v>
      </c>
      <c r="K59" s="126"/>
      <c r="L59" s="123">
        <f>SUM(I37+L37+O37+R37)</f>
        <v>0</v>
      </c>
      <c r="M59" s="228"/>
      <c r="N59" s="227"/>
      <c r="O59" s="128" t="s">
        <v>81</v>
      </c>
      <c r="P59" s="128"/>
      <c r="Q59" s="128"/>
      <c r="R59" s="128"/>
      <c r="S59" s="129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25" t="s">
        <v>82</v>
      </c>
      <c r="E60" s="130"/>
      <c r="F60" s="126"/>
      <c r="G60" s="76" t="s">
        <v>77</v>
      </c>
      <c r="H60" s="123">
        <f>SUM(J29+M29+P29+S29)</f>
        <v>0</v>
      </c>
      <c r="I60" s="124"/>
      <c r="J60" s="125" t="s">
        <v>78</v>
      </c>
      <c r="K60" s="126"/>
      <c r="L60" s="123">
        <f>SUM(J37+M37+P37+S37)</f>
        <v>0</v>
      </c>
      <c r="M60" s="124"/>
      <c r="N60" s="78"/>
      <c r="O60" s="131" t="s">
        <v>83</v>
      </c>
      <c r="P60" s="132"/>
      <c r="Q60" s="132"/>
      <c r="R60" s="132"/>
      <c r="S60" s="133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13" t="s">
        <v>84</v>
      </c>
      <c r="E61" s="114"/>
      <c r="F61" s="115"/>
      <c r="G61" s="80" t="s">
        <v>77</v>
      </c>
      <c r="H61" s="116">
        <f>SUM(H58:I60)</f>
        <v>0</v>
      </c>
      <c r="I61" s="117"/>
      <c r="J61" s="118" t="s">
        <v>78</v>
      </c>
      <c r="K61" s="119"/>
      <c r="L61" s="116">
        <f>SUM(L58:M60)</f>
        <v>0</v>
      </c>
      <c r="M61" s="117"/>
      <c r="N61" s="78"/>
      <c r="O61" s="113" t="s">
        <v>84</v>
      </c>
      <c r="P61" s="114"/>
      <c r="Q61" s="114"/>
      <c r="R61" s="114"/>
      <c r="S61" s="115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3926" priority="631" operator="equal">
      <formula>10000</formula>
    </cfRule>
    <cfRule type="cellIs" dxfId="3925" priority="632" operator="greaterThan">
      <formula>10000</formula>
    </cfRule>
  </conditionalFormatting>
  <conditionalFormatting sqref="X37">
    <cfRule type="cellIs" dxfId="3924" priority="625" operator="equal">
      <formula>10000</formula>
    </cfRule>
    <cfRule type="cellIs" dxfId="3923" priority="626" operator="lessThan">
      <formula>10000</formula>
    </cfRule>
    <cfRule type="cellIs" dxfId="3922" priority="627" operator="greaterThan">
      <formula>10000</formula>
    </cfRule>
    <cfRule type="cellIs" dxfId="3921" priority="628" operator="lessThan">
      <formula>25000</formula>
    </cfRule>
    <cfRule type="cellIs" dxfId="3920" priority="629" operator="greaterThan">
      <formula>25000</formula>
    </cfRule>
    <cfRule type="cellIs" dxfId="3919" priority="630" operator="greaterThan">
      <formula>25000</formula>
    </cfRule>
  </conditionalFormatting>
  <conditionalFormatting sqref="N56:P56">
    <cfRule type="cellIs" dxfId="3918" priority="624" operator="equal">
      <formula>1</formula>
    </cfRule>
  </conditionalFormatting>
  <conditionalFormatting sqref="N56:P56">
    <cfRule type="cellIs" dxfId="3917" priority="623" operator="equal">
      <formula>1</formula>
    </cfRule>
  </conditionalFormatting>
  <conditionalFormatting sqref="H56:J56">
    <cfRule type="cellIs" dxfId="3916" priority="622" operator="equal">
      <formula>1</formula>
    </cfRule>
  </conditionalFormatting>
  <conditionalFormatting sqref="H56:J56">
    <cfRule type="cellIs" dxfId="3915" priority="621" operator="equal">
      <formula>1</formula>
    </cfRule>
  </conditionalFormatting>
  <conditionalFormatting sqref="X50:Y50">
    <cfRule type="containsBlanks" dxfId="3914" priority="619">
      <formula>LEN(TRIM(X50))=0</formula>
    </cfRule>
    <cfRule type="containsText" dxfId="3913" priority="620" operator="containsText" text="En cours">
      <formula>NOT(ISERROR(SEARCH("En cours",X50)))</formula>
    </cfRule>
  </conditionalFormatting>
  <conditionalFormatting sqref="X56">
    <cfRule type="containsBlanks" dxfId="3912" priority="617">
      <formula>LEN(TRIM(X56))=0</formula>
    </cfRule>
    <cfRule type="containsText" dxfId="3911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3910" priority="615" operator="containsText" text="2 match">
      <formula>NOT(ISERROR(SEARCH("2 match",D9)))</formula>
    </cfRule>
    <cfRule type="containsText" dxfId="3909" priority="616" operator="containsText" text="1 facultative">
      <formula>NOT(ISERROR(SEARCH("1 facultative",D9)))</formula>
    </cfRule>
  </conditionalFormatting>
  <conditionalFormatting sqref="X56">
    <cfRule type="cellIs" dxfId="3908" priority="611" operator="equal">
      <formula>10000</formula>
    </cfRule>
    <cfRule type="cellIs" dxfId="3907" priority="612" operator="lessThan">
      <formula>10000</formula>
    </cfRule>
    <cfRule type="cellIs" dxfId="3906" priority="613" operator="greaterThan">
      <formula>10000</formula>
    </cfRule>
    <cfRule type="cellIs" dxfId="3905" priority="614" operator="lessThan">
      <formula>25000</formula>
    </cfRule>
  </conditionalFormatting>
  <conditionalFormatting sqref="N32:P36">
    <cfRule type="cellIs" dxfId="3904" priority="607" operator="equal">
      <formula>1</formula>
    </cfRule>
  </conditionalFormatting>
  <conditionalFormatting sqref="N32:P36">
    <cfRule type="cellIs" dxfId="3903" priority="606" operator="equal">
      <formula>1</formula>
    </cfRule>
  </conditionalFormatting>
  <conditionalFormatting sqref="N32:P36">
    <cfRule type="containsText" dxfId="3902" priority="605" operator="containsText" text="3">
      <formula>NOT(ISERROR(SEARCH("3",N32)))</formula>
    </cfRule>
  </conditionalFormatting>
  <conditionalFormatting sqref="D32:G36 N32:P36 T32:T36 V32:V36">
    <cfRule type="containsText" dxfId="3901" priority="603" operator="containsText" text="2 match">
      <formula>NOT(ISERROR(SEARCH("2 match",D32)))</formula>
    </cfRule>
    <cfRule type="containsText" dxfId="3900" priority="604" operator="containsText" text="1 facultative">
      <formula>NOT(ISERROR(SEARCH("1 facultative",D32)))</formula>
    </cfRule>
  </conditionalFormatting>
  <conditionalFormatting sqref="N32:P36">
    <cfRule type="cellIs" dxfId="3899" priority="600" operator="equal">
      <formula>1</formula>
    </cfRule>
  </conditionalFormatting>
  <conditionalFormatting sqref="N32:P36">
    <cfRule type="cellIs" dxfId="3898" priority="602" operator="equal">
      <formula>1</formula>
    </cfRule>
  </conditionalFormatting>
  <conditionalFormatting sqref="N32:P36">
    <cfRule type="cellIs" dxfId="3897" priority="601" operator="equal">
      <formula>1</formula>
    </cfRule>
  </conditionalFormatting>
  <conditionalFormatting sqref="N32:P36">
    <cfRule type="cellIs" dxfId="3896" priority="599" operator="equal">
      <formula>1</formula>
    </cfRule>
  </conditionalFormatting>
  <conditionalFormatting sqref="N32:P36">
    <cfRule type="containsText" dxfId="3895" priority="598" operator="containsText" text="3">
      <formula>NOT(ISERROR(SEARCH("3",N32)))</formula>
    </cfRule>
  </conditionalFormatting>
  <conditionalFormatting sqref="K32:K36">
    <cfRule type="cellIs" dxfId="3894" priority="597" operator="equal">
      <formula>1</formula>
    </cfRule>
  </conditionalFormatting>
  <conditionalFormatting sqref="K32:K36">
    <cfRule type="cellIs" dxfId="3893" priority="596" operator="equal">
      <formula>1</formula>
    </cfRule>
  </conditionalFormatting>
  <conditionalFormatting sqref="K32:K36">
    <cfRule type="containsText" dxfId="3892" priority="595" operator="containsText" text="3">
      <formula>NOT(ISERROR(SEARCH("3",K32)))</formula>
    </cfRule>
  </conditionalFormatting>
  <conditionalFormatting sqref="K32:K36">
    <cfRule type="containsText" dxfId="3891" priority="593" operator="containsText" text="2 match">
      <formula>NOT(ISERROR(SEARCH("2 match",K32)))</formula>
    </cfRule>
    <cfRule type="containsText" dxfId="3890" priority="594" operator="containsText" text="1 facultative">
      <formula>NOT(ISERROR(SEARCH("1 facultative",K32)))</formula>
    </cfRule>
  </conditionalFormatting>
  <conditionalFormatting sqref="K32:K36">
    <cfRule type="cellIs" dxfId="3889" priority="592" operator="equal">
      <formula>1</formula>
    </cfRule>
  </conditionalFormatting>
  <conditionalFormatting sqref="K32:K36">
    <cfRule type="cellIs" dxfId="3888" priority="591" operator="equal">
      <formula>1</formula>
    </cfRule>
  </conditionalFormatting>
  <conditionalFormatting sqref="K32:K36">
    <cfRule type="cellIs" dxfId="3887" priority="590" operator="equal">
      <formula>1</formula>
    </cfRule>
  </conditionalFormatting>
  <conditionalFormatting sqref="K32:K36">
    <cfRule type="cellIs" dxfId="3886" priority="589" operator="equal">
      <formula>1</formula>
    </cfRule>
  </conditionalFormatting>
  <conditionalFormatting sqref="K32:K36">
    <cfRule type="containsText" dxfId="3885" priority="588" operator="containsText" text="3">
      <formula>NOT(ISERROR(SEARCH("3",K32)))</formula>
    </cfRule>
  </conditionalFormatting>
  <conditionalFormatting sqref="Y44:Y49">
    <cfRule type="containsText" dxfId="3884" priority="586" operator="containsText" text="non">
      <formula>NOT(ISERROR(SEARCH("non",Y44)))</formula>
    </cfRule>
    <cfRule type="containsText" dxfId="3883" priority="587" operator="containsText" text="oui">
      <formula>NOT(ISERROR(SEARCH("oui",Y44)))</formula>
    </cfRule>
  </conditionalFormatting>
  <conditionalFormatting sqref="N44:P44">
    <cfRule type="cellIs" dxfId="3882" priority="583" operator="equal">
      <formula>1</formula>
    </cfRule>
  </conditionalFormatting>
  <conditionalFormatting sqref="N44:P44">
    <cfRule type="cellIs" dxfId="3881" priority="582" operator="equal">
      <formula>1</formula>
    </cfRule>
  </conditionalFormatting>
  <conditionalFormatting sqref="N45:P49">
    <cfRule type="cellIs" dxfId="3880" priority="585" operator="equal">
      <formula>1</formula>
    </cfRule>
  </conditionalFormatting>
  <conditionalFormatting sqref="N45:P49">
    <cfRule type="cellIs" dxfId="3879" priority="584" operator="equal">
      <formula>1</formula>
    </cfRule>
  </conditionalFormatting>
  <conditionalFormatting sqref="N44:P49">
    <cfRule type="containsText" dxfId="3878" priority="581" operator="containsText" text="3">
      <formula>NOT(ISERROR(SEARCH("3",N44)))</formula>
    </cfRule>
  </conditionalFormatting>
  <conditionalFormatting sqref="D44:G49 N44:P49 Y44:Y49 T44:V49">
    <cfRule type="containsText" dxfId="3877" priority="579" operator="containsText" text="2 match">
      <formula>NOT(ISERROR(SEARCH("2 match",D44)))</formula>
    </cfRule>
    <cfRule type="containsText" dxfId="3876" priority="580" operator="containsText" text="1 facultative">
      <formula>NOT(ISERROR(SEARCH("1 facultative",D44)))</formula>
    </cfRule>
  </conditionalFormatting>
  <conditionalFormatting sqref="N44:P44">
    <cfRule type="cellIs" dxfId="3875" priority="576" operator="equal">
      <formula>1</formula>
    </cfRule>
  </conditionalFormatting>
  <conditionalFormatting sqref="N44:P44">
    <cfRule type="cellIs" dxfId="3874" priority="575" operator="equal">
      <formula>1</formula>
    </cfRule>
  </conditionalFormatting>
  <conditionalFormatting sqref="N45:P49">
    <cfRule type="cellIs" dxfId="3873" priority="578" operator="equal">
      <formula>1</formula>
    </cfRule>
  </conditionalFormatting>
  <conditionalFormatting sqref="N45:P49">
    <cfRule type="cellIs" dxfId="3872" priority="577" operator="equal">
      <formula>1</formula>
    </cfRule>
  </conditionalFormatting>
  <conditionalFormatting sqref="N44:P49">
    <cfRule type="containsText" dxfId="3871" priority="574" operator="containsText" text="3">
      <formula>NOT(ISERROR(SEARCH("3",N44)))</formula>
    </cfRule>
  </conditionalFormatting>
  <conditionalFormatting sqref="N44:P49">
    <cfRule type="cellIs" dxfId="3870" priority="571" operator="equal">
      <formula>1</formula>
    </cfRule>
  </conditionalFormatting>
  <conditionalFormatting sqref="N44:P44">
    <cfRule type="cellIs" dxfId="3869" priority="569" operator="equal">
      <formula>1</formula>
    </cfRule>
  </conditionalFormatting>
  <conditionalFormatting sqref="N44:P44">
    <cfRule type="cellIs" dxfId="3868" priority="568" operator="equal">
      <formula>1</formula>
    </cfRule>
  </conditionalFormatting>
  <conditionalFormatting sqref="N45:P49">
    <cfRule type="cellIs" dxfId="3867" priority="573" operator="equal">
      <formula>1</formula>
    </cfRule>
  </conditionalFormatting>
  <conditionalFormatting sqref="N45:P49">
    <cfRule type="cellIs" dxfId="3866" priority="572" operator="equal">
      <formula>1</formula>
    </cfRule>
  </conditionalFormatting>
  <conditionalFormatting sqref="N44:P49">
    <cfRule type="cellIs" dxfId="3865" priority="570" operator="equal">
      <formula>1</formula>
    </cfRule>
  </conditionalFormatting>
  <conditionalFormatting sqref="N44:P49">
    <cfRule type="containsText" dxfId="3864" priority="567" operator="containsText" text="3">
      <formula>NOT(ISERROR(SEARCH("3",N44)))</formula>
    </cfRule>
  </conditionalFormatting>
  <conditionalFormatting sqref="Y51:Y55">
    <cfRule type="containsText" dxfId="3863" priority="565" operator="containsText" text="non">
      <formula>NOT(ISERROR(SEARCH("non",Y51)))</formula>
    </cfRule>
    <cfRule type="containsText" dxfId="3862" priority="566" operator="containsText" text="oui">
      <formula>NOT(ISERROR(SEARCH("oui",Y51)))</formula>
    </cfRule>
  </conditionalFormatting>
  <conditionalFormatting sqref="I51:J55">
    <cfRule type="cellIs" dxfId="3861" priority="564" operator="equal">
      <formula>1</formula>
    </cfRule>
  </conditionalFormatting>
  <conditionalFormatting sqref="N51:P55">
    <cfRule type="cellIs" dxfId="3860" priority="563" operator="equal">
      <formula>1</formula>
    </cfRule>
  </conditionalFormatting>
  <conditionalFormatting sqref="I51:J55 N51:P55">
    <cfRule type="cellIs" dxfId="3859" priority="562" operator="equal">
      <formula>1</formula>
    </cfRule>
  </conditionalFormatting>
  <conditionalFormatting sqref="H51:J55">
    <cfRule type="cellIs" dxfId="3858" priority="561" operator="equal">
      <formula>1</formula>
    </cfRule>
  </conditionalFormatting>
  <conditionalFormatting sqref="H51:J55">
    <cfRule type="cellIs" dxfId="3857" priority="560" operator="equal">
      <formula>1</formula>
    </cfRule>
  </conditionalFormatting>
  <conditionalFormatting sqref="H51:J55 N51:P55">
    <cfRule type="containsText" dxfId="3856" priority="559" operator="containsText" text="3">
      <formula>NOT(ISERROR(SEARCH("3",H51)))</formula>
    </cfRule>
  </conditionalFormatting>
  <conditionalFormatting sqref="D51:J55 N51:P55 Y51:Y55 T51:V55">
    <cfRule type="containsText" dxfId="3855" priority="557" operator="containsText" text="2 match">
      <formula>NOT(ISERROR(SEARCH("2 match",D51)))</formula>
    </cfRule>
    <cfRule type="containsText" dxfId="3854" priority="558" operator="containsText" text="1 facultative">
      <formula>NOT(ISERROR(SEARCH("1 facultative",D51)))</formula>
    </cfRule>
  </conditionalFormatting>
  <conditionalFormatting sqref="I51:J55">
    <cfRule type="cellIs" dxfId="3853" priority="556" operator="equal">
      <formula>1</formula>
    </cfRule>
  </conditionalFormatting>
  <conditionalFormatting sqref="I51:J55">
    <cfRule type="cellIs" dxfId="3852" priority="555" operator="equal">
      <formula>1</formula>
    </cfRule>
  </conditionalFormatting>
  <conditionalFormatting sqref="H51:J55">
    <cfRule type="cellIs" dxfId="3851" priority="554" operator="equal">
      <formula>1</formula>
    </cfRule>
  </conditionalFormatting>
  <conditionalFormatting sqref="H51:J55">
    <cfRule type="cellIs" dxfId="3850" priority="553" operator="equal">
      <formula>1</formula>
    </cfRule>
  </conditionalFormatting>
  <conditionalFormatting sqref="H51:J55">
    <cfRule type="containsText" dxfId="3849" priority="552" operator="containsText" text="3">
      <formula>NOT(ISERROR(SEARCH("3",H51)))</formula>
    </cfRule>
  </conditionalFormatting>
  <conditionalFormatting sqref="I51:J55">
    <cfRule type="cellIs" dxfId="3848" priority="551" operator="equal">
      <formula>1</formula>
    </cfRule>
  </conditionalFormatting>
  <conditionalFormatting sqref="I51:J55">
    <cfRule type="cellIs" dxfId="3847" priority="550" operator="equal">
      <formula>1</formula>
    </cfRule>
  </conditionalFormatting>
  <conditionalFormatting sqref="H51:J55">
    <cfRule type="cellIs" dxfId="3846" priority="549" operator="equal">
      <formula>1</formula>
    </cfRule>
  </conditionalFormatting>
  <conditionalFormatting sqref="H51:J55">
    <cfRule type="cellIs" dxfId="3845" priority="548" operator="equal">
      <formula>1</formula>
    </cfRule>
  </conditionalFormatting>
  <conditionalFormatting sqref="H51:J55">
    <cfRule type="containsText" dxfId="3844" priority="547" operator="containsText" text="3">
      <formula>NOT(ISERROR(SEARCH("3",H51)))</formula>
    </cfRule>
  </conditionalFormatting>
  <conditionalFormatting sqref="I51:J55">
    <cfRule type="cellIs" dxfId="3843" priority="546" operator="equal">
      <formula>1</formula>
    </cfRule>
  </conditionalFormatting>
  <conditionalFormatting sqref="I51:J55">
    <cfRule type="cellIs" dxfId="3842" priority="545" operator="equal">
      <formula>1</formula>
    </cfRule>
  </conditionalFormatting>
  <conditionalFormatting sqref="H51:J55">
    <cfRule type="cellIs" dxfId="3841" priority="544" operator="equal">
      <formula>1</formula>
    </cfRule>
  </conditionalFormatting>
  <conditionalFormatting sqref="H51:J55">
    <cfRule type="cellIs" dxfId="3840" priority="543" operator="equal">
      <formula>1</formula>
    </cfRule>
  </conditionalFormatting>
  <conditionalFormatting sqref="H51:J55">
    <cfRule type="containsText" dxfId="3839" priority="542" operator="containsText" text="3">
      <formula>NOT(ISERROR(SEARCH("3",H51)))</formula>
    </cfRule>
  </conditionalFormatting>
  <conditionalFormatting sqref="I51:J55">
    <cfRule type="cellIs" dxfId="3838" priority="541" operator="equal">
      <formula>1</formula>
    </cfRule>
  </conditionalFormatting>
  <conditionalFormatting sqref="I51:J55">
    <cfRule type="cellIs" dxfId="3837" priority="540" operator="equal">
      <formula>1</formula>
    </cfRule>
  </conditionalFormatting>
  <conditionalFormatting sqref="H51:J55">
    <cfRule type="cellIs" dxfId="3836" priority="539" operator="equal">
      <formula>1</formula>
    </cfRule>
  </conditionalFormatting>
  <conditionalFormatting sqref="H51:J55">
    <cfRule type="cellIs" dxfId="3835" priority="538" operator="equal">
      <formula>1</formula>
    </cfRule>
  </conditionalFormatting>
  <conditionalFormatting sqref="H51:J55">
    <cfRule type="containsText" dxfId="3834" priority="537" operator="containsText" text="3">
      <formula>NOT(ISERROR(SEARCH("3",H51)))</formula>
    </cfRule>
  </conditionalFormatting>
  <conditionalFormatting sqref="I51:J55">
    <cfRule type="cellIs" dxfId="3833" priority="536" operator="equal">
      <formula>1</formula>
    </cfRule>
  </conditionalFormatting>
  <conditionalFormatting sqref="I51:J55">
    <cfRule type="cellIs" dxfId="3832" priority="535" operator="equal">
      <formula>1</formula>
    </cfRule>
  </conditionalFormatting>
  <conditionalFormatting sqref="H51:J55">
    <cfRule type="cellIs" dxfId="3831" priority="534" operator="equal">
      <formula>1</formula>
    </cfRule>
  </conditionalFormatting>
  <conditionalFormatting sqref="H51:J55">
    <cfRule type="cellIs" dxfId="3830" priority="533" operator="equal">
      <formula>1</formula>
    </cfRule>
  </conditionalFormatting>
  <conditionalFormatting sqref="H51:J55">
    <cfRule type="containsText" dxfId="3829" priority="532" operator="containsText" text="3">
      <formula>NOT(ISERROR(SEARCH("3",H51)))</formula>
    </cfRule>
  </conditionalFormatting>
  <conditionalFormatting sqref="I51:J55">
    <cfRule type="cellIs" dxfId="3828" priority="531" operator="equal">
      <formula>1</formula>
    </cfRule>
  </conditionalFormatting>
  <conditionalFormatting sqref="I51:J55">
    <cfRule type="cellIs" dxfId="3827" priority="530" operator="equal">
      <formula>1</formula>
    </cfRule>
  </conditionalFormatting>
  <conditionalFormatting sqref="H51:J55">
    <cfRule type="cellIs" dxfId="3826" priority="529" operator="equal">
      <formula>1</formula>
    </cfRule>
  </conditionalFormatting>
  <conditionalFormatting sqref="H51:J55">
    <cfRule type="cellIs" dxfId="3825" priority="528" operator="equal">
      <formula>1</formula>
    </cfRule>
  </conditionalFormatting>
  <conditionalFormatting sqref="H51:J55">
    <cfRule type="containsText" dxfId="3824" priority="527" operator="containsText" text="3">
      <formula>NOT(ISERROR(SEARCH("3",H51)))</formula>
    </cfRule>
  </conditionalFormatting>
  <conditionalFormatting sqref="I51:J55">
    <cfRule type="cellIs" dxfId="3823" priority="526" operator="equal">
      <formula>1</formula>
    </cfRule>
  </conditionalFormatting>
  <conditionalFormatting sqref="I51:J55">
    <cfRule type="cellIs" dxfId="3822" priority="525" operator="equal">
      <formula>1</formula>
    </cfRule>
  </conditionalFormatting>
  <conditionalFormatting sqref="H51:J55">
    <cfRule type="cellIs" dxfId="3821" priority="524" operator="equal">
      <formula>1</formula>
    </cfRule>
  </conditionalFormatting>
  <conditionalFormatting sqref="H51:J55">
    <cfRule type="cellIs" dxfId="3820" priority="523" operator="equal">
      <formula>1</formula>
    </cfRule>
  </conditionalFormatting>
  <conditionalFormatting sqref="H51:J55">
    <cfRule type="containsText" dxfId="3819" priority="522" operator="containsText" text="3">
      <formula>NOT(ISERROR(SEARCH("3",H51)))</formula>
    </cfRule>
  </conditionalFormatting>
  <conditionalFormatting sqref="I51:J55">
    <cfRule type="cellIs" dxfId="3818" priority="521" operator="equal">
      <formula>1</formula>
    </cfRule>
  </conditionalFormatting>
  <conditionalFormatting sqref="I51:J55">
    <cfRule type="cellIs" dxfId="3817" priority="520" operator="equal">
      <formula>1</formula>
    </cfRule>
  </conditionalFormatting>
  <conditionalFormatting sqref="H51:J55">
    <cfRule type="cellIs" dxfId="3816" priority="519" operator="equal">
      <formula>1</formula>
    </cfRule>
  </conditionalFormatting>
  <conditionalFormatting sqref="H51:J55">
    <cfRule type="cellIs" dxfId="3815" priority="518" operator="equal">
      <formula>1</formula>
    </cfRule>
  </conditionalFormatting>
  <conditionalFormatting sqref="H51:J55">
    <cfRule type="containsText" dxfId="3814" priority="517" operator="containsText" text="3">
      <formula>NOT(ISERROR(SEARCH("3",H51)))</formula>
    </cfRule>
  </conditionalFormatting>
  <conditionalFormatting sqref="I51:J55">
    <cfRule type="cellIs" dxfId="3813" priority="516" operator="equal">
      <formula>1</formula>
    </cfRule>
  </conditionalFormatting>
  <conditionalFormatting sqref="I51:J55">
    <cfRule type="cellIs" dxfId="3812" priority="515" operator="equal">
      <formula>1</formula>
    </cfRule>
  </conditionalFormatting>
  <conditionalFormatting sqref="H51:J55">
    <cfRule type="cellIs" dxfId="3811" priority="514" operator="equal">
      <formula>1</formula>
    </cfRule>
  </conditionalFormatting>
  <conditionalFormatting sqref="H51:J55">
    <cfRule type="cellIs" dxfId="3810" priority="513" operator="equal">
      <formula>1</formula>
    </cfRule>
  </conditionalFormatting>
  <conditionalFormatting sqref="H51:J55">
    <cfRule type="containsText" dxfId="3809" priority="512" operator="containsText" text="3">
      <formula>NOT(ISERROR(SEARCH("3",H51)))</formula>
    </cfRule>
  </conditionalFormatting>
  <conditionalFormatting sqref="N51:P55">
    <cfRule type="cellIs" dxfId="3808" priority="511" operator="equal">
      <formula>1</formula>
    </cfRule>
  </conditionalFormatting>
  <conditionalFormatting sqref="N51:P55">
    <cfRule type="cellIs" dxfId="3807" priority="510" operator="equal">
      <formula>1</formula>
    </cfRule>
  </conditionalFormatting>
  <conditionalFormatting sqref="N51:P55">
    <cfRule type="containsText" dxfId="3806" priority="509" operator="containsText" text="3">
      <formula>NOT(ISERROR(SEARCH("3",N51)))</formula>
    </cfRule>
  </conditionalFormatting>
  <conditionalFormatting sqref="N51:P55">
    <cfRule type="cellIs" dxfId="3805" priority="508" operator="equal">
      <formula>1</formula>
    </cfRule>
  </conditionalFormatting>
  <conditionalFormatting sqref="N51:P55">
    <cfRule type="cellIs" dxfId="3804" priority="507" operator="equal">
      <formula>1</formula>
    </cfRule>
  </conditionalFormatting>
  <conditionalFormatting sqref="N51:P55">
    <cfRule type="containsText" dxfId="3803" priority="506" operator="containsText" text="3">
      <formula>NOT(ISERROR(SEARCH("3",N51)))</formula>
    </cfRule>
  </conditionalFormatting>
  <conditionalFormatting sqref="N51:P55">
    <cfRule type="cellIs" dxfId="3802" priority="503" operator="equal">
      <formula>1</formula>
    </cfRule>
  </conditionalFormatting>
  <conditionalFormatting sqref="N51:P55">
    <cfRule type="cellIs" dxfId="3801" priority="505" operator="equal">
      <formula>1</formula>
    </cfRule>
  </conditionalFormatting>
  <conditionalFormatting sqref="N51:P55">
    <cfRule type="cellIs" dxfId="3800" priority="504" operator="equal">
      <formula>1</formula>
    </cfRule>
  </conditionalFormatting>
  <conditionalFormatting sqref="N51:P55">
    <cfRule type="cellIs" dxfId="3799" priority="502" operator="equal">
      <formula>1</formula>
    </cfRule>
  </conditionalFormatting>
  <conditionalFormatting sqref="N51:P55">
    <cfRule type="containsText" dxfId="3798" priority="501" operator="containsText" text="3">
      <formula>NOT(ISERROR(SEARCH("3",N51)))</formula>
    </cfRule>
  </conditionalFormatting>
  <conditionalFormatting sqref="Q30:S36">
    <cfRule type="cellIs" dxfId="3797" priority="500" operator="equal">
      <formula>1</formula>
    </cfRule>
  </conditionalFormatting>
  <conditionalFormatting sqref="Q30:S36">
    <cfRule type="cellIs" dxfId="3796" priority="497" operator="equal">
      <formula>1</formula>
    </cfRule>
  </conditionalFormatting>
  <conditionalFormatting sqref="Q32 Q30">
    <cfRule type="cellIs" dxfId="3795" priority="495" operator="equal">
      <formula>1</formula>
    </cfRule>
  </conditionalFormatting>
  <conditionalFormatting sqref="Q33:Q36 Q31">
    <cfRule type="cellIs" dxfId="3794" priority="499" operator="equal">
      <formula>1</formula>
    </cfRule>
  </conditionalFormatting>
  <conditionalFormatting sqref="Q33:Q36 Q31">
    <cfRule type="cellIs" dxfId="3793" priority="498" operator="equal">
      <formula>1</formula>
    </cfRule>
  </conditionalFormatting>
  <conditionalFormatting sqref="Q30:S36">
    <cfRule type="cellIs" dxfId="3792" priority="496" operator="equal">
      <formula>1</formula>
    </cfRule>
  </conditionalFormatting>
  <conditionalFormatting sqref="Q32 Q30">
    <cfRule type="cellIs" dxfId="3791" priority="494" operator="equal">
      <formula>1</formula>
    </cfRule>
  </conditionalFormatting>
  <conditionalFormatting sqref="Q30:S36">
    <cfRule type="containsText" dxfId="3790" priority="493" operator="containsText" text="3">
      <formula>NOT(ISERROR(SEARCH("3",Q30)))</formula>
    </cfRule>
  </conditionalFormatting>
  <conditionalFormatting sqref="Q30:S36">
    <cfRule type="containsText" dxfId="3789" priority="491" operator="containsText" text="2 match">
      <formula>NOT(ISERROR(SEARCH("2 match",Q30)))</formula>
    </cfRule>
    <cfRule type="containsText" dxfId="3788" priority="492" operator="containsText" text="1 facultative">
      <formula>NOT(ISERROR(SEARCH("1 facultative",Q30)))</formula>
    </cfRule>
  </conditionalFormatting>
  <conditionalFormatting sqref="Q44:S49">
    <cfRule type="cellIs" dxfId="3787" priority="490" operator="equal">
      <formula>1</formula>
    </cfRule>
  </conditionalFormatting>
  <conditionalFormatting sqref="Q44:S49">
    <cfRule type="cellIs" dxfId="3786" priority="487" operator="equal">
      <formula>1</formula>
    </cfRule>
  </conditionalFormatting>
  <conditionalFormatting sqref="Q44:Q45">
    <cfRule type="cellIs" dxfId="3785" priority="485" operator="equal">
      <formula>1</formula>
    </cfRule>
  </conditionalFormatting>
  <conditionalFormatting sqref="Q46:Q49">
    <cfRule type="cellIs" dxfId="3784" priority="489" operator="equal">
      <formula>1</formula>
    </cfRule>
  </conditionalFormatting>
  <conditionalFormatting sqref="Q46:Q49">
    <cfRule type="cellIs" dxfId="3783" priority="488" operator="equal">
      <formula>1</formula>
    </cfRule>
  </conditionalFormatting>
  <conditionalFormatting sqref="Q44:S49">
    <cfRule type="cellIs" dxfId="3782" priority="486" operator="equal">
      <formula>1</formula>
    </cfRule>
  </conditionalFormatting>
  <conditionalFormatting sqref="Q44:Q45">
    <cfRule type="cellIs" dxfId="3781" priority="484" operator="equal">
      <formula>1</formula>
    </cfRule>
  </conditionalFormatting>
  <conditionalFormatting sqref="Q44:S49">
    <cfRule type="containsText" dxfId="3780" priority="483" operator="containsText" text="3">
      <formula>NOT(ISERROR(SEARCH("3",Q44)))</formula>
    </cfRule>
  </conditionalFormatting>
  <conditionalFormatting sqref="Q44:S49">
    <cfRule type="containsText" dxfId="3779" priority="481" operator="containsText" text="2 match">
      <formula>NOT(ISERROR(SEARCH("2 match",Q44)))</formula>
    </cfRule>
    <cfRule type="containsText" dxfId="3778" priority="482" operator="containsText" text="1 facultative">
      <formula>NOT(ISERROR(SEARCH("1 facultative",Q44)))</formula>
    </cfRule>
  </conditionalFormatting>
  <conditionalFormatting sqref="Q51:S55">
    <cfRule type="cellIs" dxfId="3777" priority="480" operator="equal">
      <formula>1</formula>
    </cfRule>
  </conditionalFormatting>
  <conditionalFormatting sqref="Q51:S55">
    <cfRule type="cellIs" dxfId="3776" priority="477" operator="equal">
      <formula>1</formula>
    </cfRule>
  </conditionalFormatting>
  <conditionalFormatting sqref="Q51">
    <cfRule type="cellIs" dxfId="3775" priority="475" operator="equal">
      <formula>1</formula>
    </cfRule>
  </conditionalFormatting>
  <conditionalFormatting sqref="Q52:Q55">
    <cfRule type="cellIs" dxfId="3774" priority="479" operator="equal">
      <formula>1</formula>
    </cfRule>
  </conditionalFormatting>
  <conditionalFormatting sqref="Q52:Q55">
    <cfRule type="cellIs" dxfId="3773" priority="478" operator="equal">
      <formula>1</formula>
    </cfRule>
  </conditionalFormatting>
  <conditionalFormatting sqref="Q51:S55">
    <cfRule type="cellIs" dxfId="3772" priority="476" operator="equal">
      <formula>1</formula>
    </cfRule>
  </conditionalFormatting>
  <conditionalFormatting sqref="Q51">
    <cfRule type="cellIs" dxfId="3771" priority="474" operator="equal">
      <formula>1</formula>
    </cfRule>
  </conditionalFormatting>
  <conditionalFormatting sqref="Q51:S55">
    <cfRule type="containsText" dxfId="3770" priority="473" operator="containsText" text="3">
      <formula>NOT(ISERROR(SEARCH("3",Q51)))</formula>
    </cfRule>
  </conditionalFormatting>
  <conditionalFormatting sqref="Q51:S55">
    <cfRule type="containsText" dxfId="3769" priority="471" operator="containsText" text="2 match">
      <formula>NOT(ISERROR(SEARCH("2 match",Q51)))</formula>
    </cfRule>
    <cfRule type="containsText" dxfId="3768" priority="472" operator="containsText" text="1 facultative">
      <formula>NOT(ISERROR(SEARCH("1 facultative",Q51)))</formula>
    </cfRule>
  </conditionalFormatting>
  <conditionalFormatting sqref="L30:M35">
    <cfRule type="cellIs" dxfId="3767" priority="336" operator="equal">
      <formula>1</formula>
    </cfRule>
  </conditionalFormatting>
  <conditionalFormatting sqref="L30:M35">
    <cfRule type="cellIs" dxfId="3766" priority="330" operator="equal">
      <formula>1</formula>
    </cfRule>
  </conditionalFormatting>
  <conditionalFormatting sqref="L30:M36">
    <cfRule type="cellIs" dxfId="3765" priority="335" operator="equal">
      <formula>1</formula>
    </cfRule>
  </conditionalFormatting>
  <conditionalFormatting sqref="L30:M36">
    <cfRule type="cellIs" dxfId="3764" priority="333" operator="equal">
      <formula>1</formula>
    </cfRule>
  </conditionalFormatting>
  <conditionalFormatting sqref="L30:M36">
    <cfRule type="cellIs" dxfId="3763" priority="332" operator="equal">
      <formula>1</formula>
    </cfRule>
  </conditionalFormatting>
  <conditionalFormatting sqref="L30:M36">
    <cfRule type="cellIs" dxfId="3762" priority="470" operator="equal">
      <formula>1</formula>
    </cfRule>
  </conditionalFormatting>
  <conditionalFormatting sqref="L30:M36">
    <cfRule type="cellIs" dxfId="3761" priority="469" operator="equal">
      <formula>1</formula>
    </cfRule>
  </conditionalFormatting>
  <conditionalFormatting sqref="L30:M36">
    <cfRule type="cellIs" dxfId="3760" priority="468" operator="equal">
      <formula>1</formula>
    </cfRule>
  </conditionalFormatting>
  <conditionalFormatting sqref="L30:M36">
    <cfRule type="cellIs" dxfId="3759" priority="467" operator="equal">
      <formula>1</formula>
    </cfRule>
  </conditionalFormatting>
  <conditionalFormatting sqref="L30:M36">
    <cfRule type="cellIs" dxfId="3758" priority="466" operator="equal">
      <formula>1</formula>
    </cfRule>
  </conditionalFormatting>
  <conditionalFormatting sqref="L30:M36">
    <cfRule type="cellIs" dxfId="3757" priority="465" operator="equal">
      <formula>1</formula>
    </cfRule>
  </conditionalFormatting>
  <conditionalFormatting sqref="L30:M36">
    <cfRule type="containsText" dxfId="3756" priority="464" operator="containsText" text="3">
      <formula>NOT(ISERROR(SEARCH("3",L30)))</formula>
    </cfRule>
  </conditionalFormatting>
  <conditionalFormatting sqref="L30:M36">
    <cfRule type="containsText" dxfId="3755" priority="462" operator="containsText" text="2 match">
      <formula>NOT(ISERROR(SEARCH("2 match",L30)))</formula>
    </cfRule>
    <cfRule type="containsText" dxfId="3754" priority="463" operator="containsText" text="1 facultative">
      <formula>NOT(ISERROR(SEARCH("1 facultative",L30)))</formula>
    </cfRule>
  </conditionalFormatting>
  <conditionalFormatting sqref="L30:M36">
    <cfRule type="cellIs" dxfId="3753" priority="461" operator="equal">
      <formula>1</formula>
    </cfRule>
  </conditionalFormatting>
  <conditionalFormatting sqref="L30:M36">
    <cfRule type="cellIs" dxfId="3752" priority="460" operator="equal">
      <formula>1</formula>
    </cfRule>
  </conditionalFormatting>
  <conditionalFormatting sqref="L30:M36">
    <cfRule type="cellIs" dxfId="3751" priority="459" operator="equal">
      <formula>1</formula>
    </cfRule>
  </conditionalFormatting>
  <conditionalFormatting sqref="L30:M36">
    <cfRule type="cellIs" dxfId="3750" priority="458" operator="equal">
      <formula>1</formula>
    </cfRule>
  </conditionalFormatting>
  <conditionalFormatting sqref="L30:M36">
    <cfRule type="cellIs" dxfId="3749" priority="457" operator="equal">
      <formula>1</formula>
    </cfRule>
  </conditionalFormatting>
  <conditionalFormatting sqref="L30:M36">
    <cfRule type="cellIs" dxfId="3748" priority="456" operator="equal">
      <formula>1</formula>
    </cfRule>
  </conditionalFormatting>
  <conditionalFormatting sqref="L30:M36">
    <cfRule type="containsText" dxfId="3747" priority="455" operator="containsText" text="3">
      <formula>NOT(ISERROR(SEARCH("3",L30)))</formula>
    </cfRule>
  </conditionalFormatting>
  <conditionalFormatting sqref="X30:X36">
    <cfRule type="cellIs" dxfId="3746" priority="452" operator="between">
      <formula>1</formula>
      <formula>10000000000</formula>
    </cfRule>
    <cfRule type="containsBlanks" dxfId="3745" priority="453">
      <formula>LEN(TRIM(X30))=0</formula>
    </cfRule>
    <cfRule type="cellIs" dxfId="3744" priority="454" operator="between">
      <formula>0</formula>
      <formula>0</formula>
    </cfRule>
  </conditionalFormatting>
  <conditionalFormatting sqref="K44:K49">
    <cfRule type="cellIs" dxfId="3743" priority="451" operator="equal">
      <formula>1</formula>
    </cfRule>
  </conditionalFormatting>
  <conditionalFormatting sqref="K44:K49">
    <cfRule type="cellIs" dxfId="3742" priority="450" operator="equal">
      <formula>1</formula>
    </cfRule>
  </conditionalFormatting>
  <conditionalFormatting sqref="K44:K49">
    <cfRule type="containsText" dxfId="3741" priority="449" operator="containsText" text="3">
      <formula>NOT(ISERROR(SEARCH("3",K44)))</formula>
    </cfRule>
  </conditionalFormatting>
  <conditionalFormatting sqref="K44:K49">
    <cfRule type="containsText" dxfId="3740" priority="447" operator="containsText" text="2 match">
      <formula>NOT(ISERROR(SEARCH("2 match",K44)))</formula>
    </cfRule>
    <cfRule type="containsText" dxfId="3739" priority="448" operator="containsText" text="1 facultative">
      <formula>NOT(ISERROR(SEARCH("1 facultative",K44)))</formula>
    </cfRule>
  </conditionalFormatting>
  <conditionalFormatting sqref="K44:K49">
    <cfRule type="cellIs" dxfId="3738" priority="446" operator="equal">
      <formula>1</formula>
    </cfRule>
  </conditionalFormatting>
  <conditionalFormatting sqref="K44:K49">
    <cfRule type="cellIs" dxfId="3737" priority="445" operator="equal">
      <formula>1</formula>
    </cfRule>
  </conditionalFormatting>
  <conditionalFormatting sqref="K44:K49">
    <cfRule type="cellIs" dxfId="3736" priority="444" operator="equal">
      <formula>1</formula>
    </cfRule>
  </conditionalFormatting>
  <conditionalFormatting sqref="K44:K49">
    <cfRule type="cellIs" dxfId="3735" priority="443" operator="equal">
      <formula>1</formula>
    </cfRule>
  </conditionalFormatting>
  <conditionalFormatting sqref="K44:K49">
    <cfRule type="containsText" dxfId="3734" priority="442" operator="containsText" text="3">
      <formula>NOT(ISERROR(SEARCH("3",K44)))</formula>
    </cfRule>
  </conditionalFormatting>
  <conditionalFormatting sqref="L44:M49">
    <cfRule type="cellIs" dxfId="3733" priority="441" operator="equal">
      <formula>1</formula>
    </cfRule>
  </conditionalFormatting>
  <conditionalFormatting sqref="L44:M49">
    <cfRule type="cellIs" dxfId="3732" priority="440" operator="equal">
      <formula>1</formula>
    </cfRule>
  </conditionalFormatting>
  <conditionalFormatting sqref="L44:M49">
    <cfRule type="cellIs" dxfId="3731" priority="439" operator="equal">
      <formula>1</formula>
    </cfRule>
  </conditionalFormatting>
  <conditionalFormatting sqref="L44:M49">
    <cfRule type="cellIs" dxfId="3730" priority="438" operator="equal">
      <formula>1</formula>
    </cfRule>
  </conditionalFormatting>
  <conditionalFormatting sqref="L44:M49">
    <cfRule type="cellIs" dxfId="3729" priority="437" operator="equal">
      <formula>1</formula>
    </cfRule>
  </conditionalFormatting>
  <conditionalFormatting sqref="L44:M49">
    <cfRule type="cellIs" dxfId="3728" priority="436" operator="equal">
      <formula>1</formula>
    </cfRule>
  </conditionalFormatting>
  <conditionalFormatting sqref="L44:M49">
    <cfRule type="containsText" dxfId="3727" priority="435" operator="containsText" text="3">
      <formula>NOT(ISERROR(SEARCH("3",L44)))</formula>
    </cfRule>
  </conditionalFormatting>
  <conditionalFormatting sqref="L44:M49">
    <cfRule type="containsText" dxfId="3726" priority="433" operator="containsText" text="2 match">
      <formula>NOT(ISERROR(SEARCH("2 match",L44)))</formula>
    </cfRule>
    <cfRule type="containsText" dxfId="3725" priority="434" operator="containsText" text="1 facultative">
      <formula>NOT(ISERROR(SEARCH("1 facultative",L44)))</formula>
    </cfRule>
  </conditionalFormatting>
  <conditionalFormatting sqref="L44:M49">
    <cfRule type="cellIs" dxfId="3724" priority="432" operator="equal">
      <formula>1</formula>
    </cfRule>
  </conditionalFormatting>
  <conditionalFormatting sqref="L44:M49">
    <cfRule type="cellIs" dxfId="3723" priority="431" operator="equal">
      <formula>1</formula>
    </cfRule>
  </conditionalFormatting>
  <conditionalFormatting sqref="L44:M49">
    <cfRule type="cellIs" dxfId="3722" priority="430" operator="equal">
      <formula>1</formula>
    </cfRule>
  </conditionalFormatting>
  <conditionalFormatting sqref="L44:M49">
    <cfRule type="cellIs" dxfId="3721" priority="429" operator="equal">
      <formula>1</formula>
    </cfRule>
  </conditionalFormatting>
  <conditionalFormatting sqref="L44:M49">
    <cfRule type="cellIs" dxfId="3720" priority="428" operator="equal">
      <formula>1</formula>
    </cfRule>
  </conditionalFormatting>
  <conditionalFormatting sqref="L44:M49">
    <cfRule type="cellIs" dxfId="3719" priority="427" operator="equal">
      <formula>1</formula>
    </cfRule>
  </conditionalFormatting>
  <conditionalFormatting sqref="L44:M49">
    <cfRule type="containsText" dxfId="3718" priority="426" operator="containsText" text="3">
      <formula>NOT(ISERROR(SEARCH("3",L44)))</formula>
    </cfRule>
  </conditionalFormatting>
  <conditionalFormatting sqref="K51:K55">
    <cfRule type="cellIs" dxfId="3717" priority="425" operator="equal">
      <formula>1</formula>
    </cfRule>
  </conditionalFormatting>
  <conditionalFormatting sqref="K51:K55">
    <cfRule type="cellIs" dxfId="3716" priority="424" operator="equal">
      <formula>1</formula>
    </cfRule>
  </conditionalFormatting>
  <conditionalFormatting sqref="K51:K55">
    <cfRule type="containsText" dxfId="3715" priority="423" operator="containsText" text="3">
      <formula>NOT(ISERROR(SEARCH("3",K51)))</formula>
    </cfRule>
  </conditionalFormatting>
  <conditionalFormatting sqref="K51:K55">
    <cfRule type="containsText" dxfId="3714" priority="421" operator="containsText" text="2 match">
      <formula>NOT(ISERROR(SEARCH("2 match",K51)))</formula>
    </cfRule>
    <cfRule type="containsText" dxfId="3713" priority="422" operator="containsText" text="1 facultative">
      <formula>NOT(ISERROR(SEARCH("1 facultative",K51)))</formula>
    </cfRule>
  </conditionalFormatting>
  <conditionalFormatting sqref="K51:K55">
    <cfRule type="cellIs" dxfId="3712" priority="420" operator="equal">
      <formula>1</formula>
    </cfRule>
  </conditionalFormatting>
  <conditionalFormatting sqref="K51:K55">
    <cfRule type="cellIs" dxfId="3711" priority="419" operator="equal">
      <formula>1</formula>
    </cfRule>
  </conditionalFormatting>
  <conditionalFormatting sqref="K51:K55">
    <cfRule type="cellIs" dxfId="3710" priority="418" operator="equal">
      <formula>1</formula>
    </cfRule>
  </conditionalFormatting>
  <conditionalFormatting sqref="K51:K55">
    <cfRule type="cellIs" dxfId="3709" priority="417" operator="equal">
      <formula>1</formula>
    </cfRule>
  </conditionalFormatting>
  <conditionalFormatting sqref="K51:K55">
    <cfRule type="containsText" dxfId="3708" priority="416" operator="containsText" text="3">
      <formula>NOT(ISERROR(SEARCH("3",K51)))</formula>
    </cfRule>
  </conditionalFormatting>
  <conditionalFormatting sqref="L51:M55">
    <cfRule type="cellIs" dxfId="3707" priority="415" operator="equal">
      <formula>1</formula>
    </cfRule>
  </conditionalFormatting>
  <conditionalFormatting sqref="L51:M55">
    <cfRule type="cellIs" dxfId="3706" priority="414" operator="equal">
      <formula>1</formula>
    </cfRule>
  </conditionalFormatting>
  <conditionalFormatting sqref="L51:M55">
    <cfRule type="cellIs" dxfId="3705" priority="413" operator="equal">
      <formula>1</formula>
    </cfRule>
  </conditionalFormatting>
  <conditionalFormatting sqref="L51:M55">
    <cfRule type="cellIs" dxfId="3704" priority="412" operator="equal">
      <formula>1</formula>
    </cfRule>
  </conditionalFormatting>
  <conditionalFormatting sqref="L51:M55">
    <cfRule type="cellIs" dxfId="3703" priority="411" operator="equal">
      <formula>1</formula>
    </cfRule>
  </conditionalFormatting>
  <conditionalFormatting sqref="L51:M55">
    <cfRule type="cellIs" dxfId="3702" priority="410" operator="equal">
      <formula>1</formula>
    </cfRule>
  </conditionalFormatting>
  <conditionalFormatting sqref="L51:M55">
    <cfRule type="containsText" dxfId="3701" priority="409" operator="containsText" text="3">
      <formula>NOT(ISERROR(SEARCH("3",L51)))</formula>
    </cfRule>
  </conditionalFormatting>
  <conditionalFormatting sqref="L51:M55">
    <cfRule type="containsText" dxfId="3700" priority="407" operator="containsText" text="2 match">
      <formula>NOT(ISERROR(SEARCH("2 match",L51)))</formula>
    </cfRule>
    <cfRule type="containsText" dxfId="3699" priority="408" operator="containsText" text="1 facultative">
      <formula>NOT(ISERROR(SEARCH("1 facultative",L51)))</formula>
    </cfRule>
  </conditionalFormatting>
  <conditionalFormatting sqref="L51:M55">
    <cfRule type="cellIs" dxfId="3698" priority="406" operator="equal">
      <formula>1</formula>
    </cfRule>
  </conditionalFormatting>
  <conditionalFormatting sqref="L51:M55">
    <cfRule type="cellIs" dxfId="3697" priority="405" operator="equal">
      <formula>1</formula>
    </cfRule>
  </conditionalFormatting>
  <conditionalFormatting sqref="L51:M55">
    <cfRule type="cellIs" dxfId="3696" priority="404" operator="equal">
      <formula>1</formula>
    </cfRule>
  </conditionalFormatting>
  <conditionalFormatting sqref="L51:M55">
    <cfRule type="cellIs" dxfId="3695" priority="403" operator="equal">
      <formula>1</formula>
    </cfRule>
  </conditionalFormatting>
  <conditionalFormatting sqref="L51:M55">
    <cfRule type="cellIs" dxfId="3694" priority="402" operator="equal">
      <formula>1</formula>
    </cfRule>
  </conditionalFormatting>
  <conditionalFormatting sqref="L51:M55">
    <cfRule type="cellIs" dxfId="3693" priority="401" operator="equal">
      <formula>1</formula>
    </cfRule>
  </conditionalFormatting>
  <conditionalFormatting sqref="L51:M55">
    <cfRule type="containsText" dxfId="3692" priority="400" operator="containsText" text="3">
      <formula>NOT(ISERROR(SEARCH("3",L51)))</formula>
    </cfRule>
  </conditionalFormatting>
  <conditionalFormatting sqref="I30:J36">
    <cfRule type="cellIs" dxfId="3691" priority="387" operator="equal">
      <formula>1</formula>
    </cfRule>
  </conditionalFormatting>
  <conditionalFormatting sqref="H30:J36">
    <cfRule type="cellIs" dxfId="3690" priority="385" operator="equal">
      <formula>1</formula>
    </cfRule>
  </conditionalFormatting>
  <conditionalFormatting sqref="I30:J36">
    <cfRule type="cellIs" dxfId="3689" priority="382" operator="equal">
      <formula>1</formula>
    </cfRule>
  </conditionalFormatting>
  <conditionalFormatting sqref="I30:J36">
    <cfRule type="cellIs" dxfId="3688" priority="386" operator="equal">
      <formula>1</formula>
    </cfRule>
  </conditionalFormatting>
  <conditionalFormatting sqref="H30:J36">
    <cfRule type="cellIs" dxfId="3687" priority="384" operator="equal">
      <formula>1</formula>
    </cfRule>
  </conditionalFormatting>
  <conditionalFormatting sqref="I30:J36">
    <cfRule type="cellIs" dxfId="3686" priority="399" operator="equal">
      <formula>1</formula>
    </cfRule>
  </conditionalFormatting>
  <conditionalFormatting sqref="I30:J36">
    <cfRule type="cellIs" dxfId="3685" priority="398" operator="equal">
      <formula>1</formula>
    </cfRule>
  </conditionalFormatting>
  <conditionalFormatting sqref="H30:J36">
    <cfRule type="cellIs" dxfId="3684" priority="397" operator="equal">
      <formula>1</formula>
    </cfRule>
  </conditionalFormatting>
  <conditionalFormatting sqref="H30:J36">
    <cfRule type="cellIs" dxfId="3683" priority="396" operator="equal">
      <formula>1</formula>
    </cfRule>
  </conditionalFormatting>
  <conditionalFormatting sqref="H30:J36">
    <cfRule type="containsText" dxfId="3682" priority="395" operator="containsText" text="3">
      <formula>NOT(ISERROR(SEARCH("3",H30)))</formula>
    </cfRule>
  </conditionalFormatting>
  <conditionalFormatting sqref="H30:J36">
    <cfRule type="containsText" dxfId="3681" priority="393" operator="containsText" text="2 match">
      <formula>NOT(ISERROR(SEARCH("2 match",H30)))</formula>
    </cfRule>
    <cfRule type="containsText" dxfId="3680" priority="394" operator="containsText" text="1 facultative">
      <formula>NOT(ISERROR(SEARCH("1 facultative",H30)))</formula>
    </cfRule>
  </conditionalFormatting>
  <conditionalFormatting sqref="I30:J36">
    <cfRule type="cellIs" dxfId="3679" priority="392" operator="equal">
      <formula>1</formula>
    </cfRule>
  </conditionalFormatting>
  <conditionalFormatting sqref="I30:J36">
    <cfRule type="cellIs" dxfId="3678" priority="391" operator="equal">
      <formula>1</formula>
    </cfRule>
  </conditionalFormatting>
  <conditionalFormatting sqref="H30:J36">
    <cfRule type="cellIs" dxfId="3677" priority="390" operator="equal">
      <formula>1</formula>
    </cfRule>
  </conditionalFormatting>
  <conditionalFormatting sqref="H30:J36">
    <cfRule type="cellIs" dxfId="3676" priority="389" operator="equal">
      <formula>1</formula>
    </cfRule>
  </conditionalFormatting>
  <conditionalFormatting sqref="H30:J36">
    <cfRule type="containsText" dxfId="3675" priority="388" operator="containsText" text="3">
      <formula>NOT(ISERROR(SEARCH("3",H30)))</formula>
    </cfRule>
  </conditionalFormatting>
  <conditionalFormatting sqref="H30:J36">
    <cfRule type="containsText" dxfId="3674" priority="383" operator="containsText" text="3">
      <formula>NOT(ISERROR(SEARCH("3",H30)))</formula>
    </cfRule>
  </conditionalFormatting>
  <conditionalFormatting sqref="H30:J36">
    <cfRule type="containsText" dxfId="3673" priority="380" operator="containsText" text="Néant">
      <formula>NOT(ISERROR(SEARCH("Néant",H30)))</formula>
    </cfRule>
  </conditionalFormatting>
  <conditionalFormatting sqref="I30:J36">
    <cfRule type="cellIs" dxfId="3672" priority="375" operator="equal">
      <formula>1</formula>
    </cfRule>
  </conditionalFormatting>
  <conditionalFormatting sqref="I30:J36">
    <cfRule type="cellIs" dxfId="3671" priority="374" operator="equal">
      <formula>1</formula>
    </cfRule>
  </conditionalFormatting>
  <conditionalFormatting sqref="I30:J36">
    <cfRule type="cellIs" dxfId="3670" priority="379" operator="equal">
      <formula>1</formula>
    </cfRule>
  </conditionalFormatting>
  <conditionalFormatting sqref="I30:J36">
    <cfRule type="cellIs" dxfId="3669" priority="378" operator="equal">
      <formula>1</formula>
    </cfRule>
  </conditionalFormatting>
  <conditionalFormatting sqref="I30:J36">
    <cfRule type="cellIs" dxfId="3668" priority="377" operator="equal">
      <formula>1</formula>
    </cfRule>
  </conditionalFormatting>
  <conditionalFormatting sqref="I30:J36">
    <cfRule type="cellIs" dxfId="3667" priority="376" operator="equal">
      <formula>1</formula>
    </cfRule>
  </conditionalFormatting>
  <conditionalFormatting sqref="I45:J49">
    <cfRule type="cellIs" dxfId="3666" priority="361" operator="equal">
      <formula>1</formula>
    </cfRule>
  </conditionalFormatting>
  <conditionalFormatting sqref="H44:J49">
    <cfRule type="cellIs" dxfId="3665" priority="359" operator="equal">
      <formula>1</formula>
    </cfRule>
  </conditionalFormatting>
  <conditionalFormatting sqref="I44:J49">
    <cfRule type="cellIs" dxfId="3664" priority="356" operator="equal">
      <formula>1</formula>
    </cfRule>
  </conditionalFormatting>
  <conditionalFormatting sqref="I45:J49">
    <cfRule type="cellIs" dxfId="3663" priority="360" operator="equal">
      <formula>1</formula>
    </cfRule>
  </conditionalFormatting>
  <conditionalFormatting sqref="H44:J49">
    <cfRule type="cellIs" dxfId="3662" priority="358" operator="equal">
      <formula>1</formula>
    </cfRule>
  </conditionalFormatting>
  <conditionalFormatting sqref="I45:J49">
    <cfRule type="cellIs" dxfId="3661" priority="373" operator="equal">
      <formula>1</formula>
    </cfRule>
  </conditionalFormatting>
  <conditionalFormatting sqref="I45:J49">
    <cfRule type="cellIs" dxfId="3660" priority="372" operator="equal">
      <formula>1</formula>
    </cfRule>
  </conditionalFormatting>
  <conditionalFormatting sqref="H44:J49">
    <cfRule type="cellIs" dxfId="3659" priority="371" operator="equal">
      <formula>1</formula>
    </cfRule>
  </conditionalFormatting>
  <conditionalFormatting sqref="H44:J49">
    <cfRule type="cellIs" dxfId="3658" priority="370" operator="equal">
      <formula>1</formula>
    </cfRule>
  </conditionalFormatting>
  <conditionalFormatting sqref="H44:J49">
    <cfRule type="containsText" dxfId="3657" priority="369" operator="containsText" text="3">
      <formula>NOT(ISERROR(SEARCH("3",H44)))</formula>
    </cfRule>
  </conditionalFormatting>
  <conditionalFormatting sqref="H44:J49">
    <cfRule type="containsText" dxfId="3656" priority="367" operator="containsText" text="2 match">
      <formula>NOT(ISERROR(SEARCH("2 match",H44)))</formula>
    </cfRule>
    <cfRule type="containsText" dxfId="3655" priority="368" operator="containsText" text="1 facultative">
      <formula>NOT(ISERROR(SEARCH("1 facultative",H44)))</formula>
    </cfRule>
  </conditionalFormatting>
  <conditionalFormatting sqref="I45:J49">
    <cfRule type="cellIs" dxfId="3654" priority="366" operator="equal">
      <formula>1</formula>
    </cfRule>
  </conditionalFormatting>
  <conditionalFormatting sqref="I45:J49">
    <cfRule type="cellIs" dxfId="3653" priority="365" operator="equal">
      <formula>1</formula>
    </cfRule>
  </conditionalFormatting>
  <conditionalFormatting sqref="H44:J49">
    <cfRule type="cellIs" dxfId="3652" priority="364" operator="equal">
      <formula>1</formula>
    </cfRule>
  </conditionalFormatting>
  <conditionalFormatting sqref="H44:J49">
    <cfRule type="cellIs" dxfId="3651" priority="363" operator="equal">
      <formula>1</formula>
    </cfRule>
  </conditionalFormatting>
  <conditionalFormatting sqref="H44:J49">
    <cfRule type="containsText" dxfId="3650" priority="362" operator="containsText" text="3">
      <formula>NOT(ISERROR(SEARCH("3",H44)))</formula>
    </cfRule>
  </conditionalFormatting>
  <conditionalFormatting sqref="H44:J49">
    <cfRule type="containsText" dxfId="3649" priority="357" operator="containsText" text="3">
      <formula>NOT(ISERROR(SEARCH("3",H44)))</formula>
    </cfRule>
  </conditionalFormatting>
  <conditionalFormatting sqref="H44:J49">
    <cfRule type="containsText" dxfId="3648" priority="354" operator="containsText" text="Néant">
      <formula>NOT(ISERROR(SEARCH("Néant",H44)))</formula>
    </cfRule>
  </conditionalFormatting>
  <conditionalFormatting sqref="I44:J49">
    <cfRule type="cellIs" dxfId="3647" priority="349" operator="equal">
      <formula>1</formula>
    </cfRule>
  </conditionalFormatting>
  <conditionalFormatting sqref="I44:J49">
    <cfRule type="cellIs" dxfId="3646" priority="348" operator="equal">
      <formula>1</formula>
    </cfRule>
  </conditionalFormatting>
  <conditionalFormatting sqref="I44:J49">
    <cfRule type="cellIs" dxfId="3645" priority="353" operator="equal">
      <formula>1</formula>
    </cfRule>
  </conditionalFormatting>
  <conditionalFormatting sqref="I44:J49">
    <cfRule type="cellIs" dxfId="3644" priority="352" operator="equal">
      <formula>1</formula>
    </cfRule>
  </conditionalFormatting>
  <conditionalFormatting sqref="I44:J49">
    <cfRule type="cellIs" dxfId="3643" priority="351" operator="equal">
      <formula>1</formula>
    </cfRule>
  </conditionalFormatting>
  <conditionalFormatting sqref="I44:J49">
    <cfRule type="cellIs" dxfId="3642" priority="350" operator="equal">
      <formula>1</formula>
    </cfRule>
  </conditionalFormatting>
  <conditionalFormatting sqref="K32:M36 K29:M29 L30:M31">
    <cfRule type="containsText" dxfId="3641" priority="347" operator="containsText" text="Néant">
      <formula>NOT(ISERROR(SEARCH("Néant",K29)))</formula>
    </cfRule>
  </conditionalFormatting>
  <conditionalFormatting sqref="L30:M35">
    <cfRule type="cellIs" dxfId="3640" priority="346" operator="equal">
      <formula>1</formula>
    </cfRule>
  </conditionalFormatting>
  <conditionalFormatting sqref="L30:M35">
    <cfRule type="cellIs" dxfId="3639" priority="345" operator="equal">
      <formula>1</formula>
    </cfRule>
  </conditionalFormatting>
  <conditionalFormatting sqref="L30:M36">
    <cfRule type="cellIs" dxfId="3638" priority="344" operator="equal">
      <formula>1</formula>
    </cfRule>
  </conditionalFormatting>
  <conditionalFormatting sqref="L30:M36">
    <cfRule type="cellIs" dxfId="3637" priority="343" operator="equal">
      <formula>1</formula>
    </cfRule>
  </conditionalFormatting>
  <conditionalFormatting sqref="L30:M36">
    <cfRule type="cellIs" dxfId="3636" priority="342" operator="equal">
      <formula>1</formula>
    </cfRule>
  </conditionalFormatting>
  <conditionalFormatting sqref="L30:M36">
    <cfRule type="cellIs" dxfId="3635" priority="341" operator="equal">
      <formula>1</formula>
    </cfRule>
  </conditionalFormatting>
  <conditionalFormatting sqref="L30:M36">
    <cfRule type="containsText" dxfId="3634" priority="340" operator="containsText" text="3">
      <formula>NOT(ISERROR(SEARCH("3",L30)))</formula>
    </cfRule>
  </conditionalFormatting>
  <conditionalFormatting sqref="L30:M36">
    <cfRule type="containsText" dxfId="3633" priority="338" operator="containsText" text="2 match">
      <formula>NOT(ISERROR(SEARCH("2 match",L30)))</formula>
    </cfRule>
    <cfRule type="containsText" dxfId="3632" priority="339" operator="containsText" text="1 facultative">
      <formula>NOT(ISERROR(SEARCH("1 facultative",L30)))</formula>
    </cfRule>
  </conditionalFormatting>
  <conditionalFormatting sqref="L30:M35">
    <cfRule type="cellIs" dxfId="3631" priority="337" operator="equal">
      <formula>1</formula>
    </cfRule>
  </conditionalFormatting>
  <conditionalFormatting sqref="L30:M36">
    <cfRule type="cellIs" dxfId="3630" priority="334" operator="equal">
      <formula>1</formula>
    </cfRule>
  </conditionalFormatting>
  <conditionalFormatting sqref="L30:M36">
    <cfRule type="containsText" dxfId="3629" priority="331" operator="containsText" text="3">
      <formula>NOT(ISERROR(SEARCH("3",L30)))</formula>
    </cfRule>
  </conditionalFormatting>
  <conditionalFormatting sqref="L30:M35">
    <cfRule type="cellIs" dxfId="3628" priority="329" operator="equal">
      <formula>1</formula>
    </cfRule>
  </conditionalFormatting>
  <conditionalFormatting sqref="L30:M36">
    <cfRule type="cellIs" dxfId="3627" priority="328" operator="equal">
      <formula>1</formula>
    </cfRule>
  </conditionalFormatting>
  <conditionalFormatting sqref="L30:M36">
    <cfRule type="cellIs" dxfId="3626" priority="327" operator="equal">
      <formula>1</formula>
    </cfRule>
  </conditionalFormatting>
  <conditionalFormatting sqref="L30:M36">
    <cfRule type="cellIs" dxfId="3625" priority="326" operator="equal">
      <formula>1</formula>
    </cfRule>
  </conditionalFormatting>
  <conditionalFormatting sqref="L30:M36">
    <cfRule type="cellIs" dxfId="3624" priority="325" operator="equal">
      <formula>1</formula>
    </cfRule>
  </conditionalFormatting>
  <conditionalFormatting sqref="L30:M36">
    <cfRule type="containsText" dxfId="3623" priority="324" operator="containsText" text="3">
      <formula>NOT(ISERROR(SEARCH("3",L30)))</formula>
    </cfRule>
  </conditionalFormatting>
  <conditionalFormatting sqref="L30:M36">
    <cfRule type="containsText" dxfId="3622" priority="322" operator="containsText" text="2 match">
      <formula>NOT(ISERROR(SEARCH("2 match",L30)))</formula>
    </cfRule>
    <cfRule type="containsText" dxfId="3621" priority="323" operator="containsText" text="1 facultative">
      <formula>NOT(ISERROR(SEARCH("1 facultative",L30)))</formula>
    </cfRule>
  </conditionalFormatting>
  <conditionalFormatting sqref="L30:M35">
    <cfRule type="cellIs" dxfId="3620" priority="321" operator="equal">
      <formula>1</formula>
    </cfRule>
  </conditionalFormatting>
  <conditionalFormatting sqref="L30:M35">
    <cfRule type="cellIs" dxfId="3619" priority="320" operator="equal">
      <formula>1</formula>
    </cfRule>
  </conditionalFormatting>
  <conditionalFormatting sqref="L30:M36">
    <cfRule type="cellIs" dxfId="3618" priority="319" operator="equal">
      <formula>1</formula>
    </cfRule>
  </conditionalFormatting>
  <conditionalFormatting sqref="L30:M36">
    <cfRule type="cellIs" dxfId="3617" priority="318" operator="equal">
      <formula>1</formula>
    </cfRule>
  </conditionalFormatting>
  <conditionalFormatting sqref="L30:M36">
    <cfRule type="cellIs" dxfId="3616" priority="317" operator="equal">
      <formula>1</formula>
    </cfRule>
  </conditionalFormatting>
  <conditionalFormatting sqref="L30:M36">
    <cfRule type="cellIs" dxfId="3615" priority="316" operator="equal">
      <formula>1</formula>
    </cfRule>
  </conditionalFormatting>
  <conditionalFormatting sqref="L30:M36">
    <cfRule type="containsText" dxfId="3614" priority="315" operator="containsText" text="3">
      <formula>NOT(ISERROR(SEARCH("3",L30)))</formula>
    </cfRule>
  </conditionalFormatting>
  <conditionalFormatting sqref="K30">
    <cfRule type="cellIs" dxfId="3613" priority="312" operator="equal">
      <formula>1</formula>
    </cfRule>
  </conditionalFormatting>
  <conditionalFormatting sqref="N30:P30">
    <cfRule type="cellIs" dxfId="3612" priority="313" operator="equal">
      <formula>1</formula>
    </cfRule>
  </conditionalFormatting>
  <conditionalFormatting sqref="K30">
    <cfRule type="containsText" dxfId="3611" priority="305" operator="containsText" text="Néant">
      <formula>NOT(ISERROR(SEARCH("Néant",K30)))</formula>
    </cfRule>
  </conditionalFormatting>
  <conditionalFormatting sqref="G30">
    <cfRule type="cellIs" dxfId="3610" priority="314" operator="lessThan">
      <formula>1</formula>
    </cfRule>
  </conditionalFormatting>
  <conditionalFormatting sqref="N30:P30">
    <cfRule type="cellIs" dxfId="3609" priority="311" operator="equal">
      <formula>1</formula>
    </cfRule>
  </conditionalFormatting>
  <conditionalFormatting sqref="K30">
    <cfRule type="cellIs" dxfId="3608" priority="310" operator="equal">
      <formula>1</formula>
    </cfRule>
  </conditionalFormatting>
  <conditionalFormatting sqref="K30 N30:P30">
    <cfRule type="containsText" dxfId="3607" priority="309" operator="containsText" text="3">
      <formula>NOT(ISERROR(SEARCH("3",K30)))</formula>
    </cfRule>
  </conditionalFormatting>
  <conditionalFormatting sqref="K30 N30:P30">
    <cfRule type="containsText" dxfId="3606" priority="307" operator="containsText" text="2 match">
      <formula>NOT(ISERROR(SEARCH("2 match",K30)))</formula>
    </cfRule>
    <cfRule type="containsText" dxfId="3605" priority="308" operator="containsText" text="1 facultative">
      <formula>NOT(ISERROR(SEARCH("1 facultative",K30)))</formula>
    </cfRule>
  </conditionalFormatting>
  <conditionalFormatting sqref="K30 N30:P30">
    <cfRule type="containsText" dxfId="3604" priority="306" operator="containsText" text="Néant">
      <formula>NOT(ISERROR(SEARCH("Néant",K30)))</formula>
    </cfRule>
  </conditionalFormatting>
  <conditionalFormatting sqref="K30">
    <cfRule type="containsText" dxfId="3603" priority="304" operator="containsText" text="Néant">
      <formula>NOT(ISERROR(SEARCH("Néant",K30)))</formula>
    </cfRule>
  </conditionalFormatting>
  <conditionalFormatting sqref="N31:P31">
    <cfRule type="cellIs" dxfId="3602" priority="303" operator="equal">
      <formula>1</formula>
    </cfRule>
  </conditionalFormatting>
  <conditionalFormatting sqref="N31:P31">
    <cfRule type="cellIs" dxfId="3601" priority="302" operator="equal">
      <formula>1</formula>
    </cfRule>
  </conditionalFormatting>
  <conditionalFormatting sqref="K31">
    <cfRule type="cellIs" dxfId="3600" priority="283" operator="equal">
      <formula>1</formula>
    </cfRule>
  </conditionalFormatting>
  <conditionalFormatting sqref="K31">
    <cfRule type="cellIs" dxfId="3599" priority="285" operator="equal">
      <formula>1</formula>
    </cfRule>
  </conditionalFormatting>
  <conditionalFormatting sqref="K31">
    <cfRule type="cellIs" dxfId="3598" priority="284" operator="equal">
      <formula>1</formula>
    </cfRule>
  </conditionalFormatting>
  <conditionalFormatting sqref="K31">
    <cfRule type="cellIs" dxfId="3597" priority="282" operator="equal">
      <formula>1</formula>
    </cfRule>
  </conditionalFormatting>
  <conditionalFormatting sqref="K31">
    <cfRule type="containsText" dxfId="3596" priority="281" operator="containsText" text="3">
      <formula>NOT(ISERROR(SEARCH("3",K31)))</formula>
    </cfRule>
  </conditionalFormatting>
  <conditionalFormatting sqref="N31:P31">
    <cfRule type="containsText" dxfId="3595" priority="301" operator="containsText" text="3">
      <formula>NOT(ISERROR(SEARCH("3",N31)))</formula>
    </cfRule>
  </conditionalFormatting>
  <conditionalFormatting sqref="N31:P31">
    <cfRule type="cellIs" dxfId="3594" priority="298" operator="equal">
      <formula>1</formula>
    </cfRule>
  </conditionalFormatting>
  <conditionalFormatting sqref="N31:P31">
    <cfRule type="cellIs" dxfId="3593" priority="297" operator="equal">
      <formula>1</formula>
    </cfRule>
  </conditionalFormatting>
  <conditionalFormatting sqref="N31:P31">
    <cfRule type="containsText" dxfId="3592" priority="296" operator="containsText" text="3">
      <formula>NOT(ISERROR(SEARCH("3",N31)))</formula>
    </cfRule>
  </conditionalFormatting>
  <conditionalFormatting sqref="N31:P31">
    <cfRule type="cellIs" dxfId="3591" priority="293" operator="equal">
      <formula>1</formula>
    </cfRule>
  </conditionalFormatting>
  <conditionalFormatting sqref="N31:P31">
    <cfRule type="cellIs" dxfId="3590" priority="292" operator="equal">
      <formula>1</formula>
    </cfRule>
  </conditionalFormatting>
  <conditionalFormatting sqref="K31">
    <cfRule type="cellIs" dxfId="3589" priority="290" operator="equal">
      <formula>1</formula>
    </cfRule>
  </conditionalFormatting>
  <conditionalFormatting sqref="D31:E31 N31:P31 T31 G31 V31">
    <cfRule type="containsText" dxfId="3588" priority="299" operator="containsText" text="2 match">
      <formula>NOT(ISERROR(SEARCH("2 match",D31)))</formula>
    </cfRule>
    <cfRule type="containsText" dxfId="3587" priority="300" operator="containsText" text="1 facultative">
      <formula>NOT(ISERROR(SEARCH("1 facultative",D31)))</formula>
    </cfRule>
  </conditionalFormatting>
  <conditionalFormatting sqref="N31:P31">
    <cfRule type="cellIs" dxfId="3586" priority="295" operator="equal">
      <formula>1</formula>
    </cfRule>
  </conditionalFormatting>
  <conditionalFormatting sqref="N31:P31">
    <cfRule type="cellIs" dxfId="3585" priority="294" operator="equal">
      <formula>1</formula>
    </cfRule>
  </conditionalFormatting>
  <conditionalFormatting sqref="N31:P31">
    <cfRule type="containsText" dxfId="3584" priority="291" operator="containsText" text="3">
      <formula>NOT(ISERROR(SEARCH("3",N31)))</formula>
    </cfRule>
  </conditionalFormatting>
  <conditionalFormatting sqref="K31">
    <cfRule type="containsText" dxfId="3583" priority="286" operator="containsText" text="2 match">
      <formula>NOT(ISERROR(SEARCH("2 match",K31)))</formula>
    </cfRule>
    <cfRule type="containsText" dxfId="3582" priority="287" operator="containsText" text="1 facultative">
      <formula>NOT(ISERROR(SEARCH("1 facultative",K31)))</formula>
    </cfRule>
  </conditionalFormatting>
  <conditionalFormatting sqref="K31">
    <cfRule type="cellIs" dxfId="3581" priority="289" operator="equal">
      <formula>1</formula>
    </cfRule>
  </conditionalFormatting>
  <conditionalFormatting sqref="K31">
    <cfRule type="containsText" dxfId="3580" priority="288" operator="containsText" text="3">
      <formula>NOT(ISERROR(SEARCH("3",K31)))</formula>
    </cfRule>
  </conditionalFormatting>
  <conditionalFormatting sqref="N24:P27">
    <cfRule type="cellIs" dxfId="3579" priority="145" operator="equal">
      <formula>1</formula>
    </cfRule>
  </conditionalFormatting>
  <conditionalFormatting sqref="N24:P27">
    <cfRule type="cellIs" dxfId="3578" priority="148" operator="equal">
      <formula>1</formula>
    </cfRule>
  </conditionalFormatting>
  <conditionalFormatting sqref="N24:P27">
    <cfRule type="cellIs" dxfId="3577" priority="147" operator="equal">
      <formula>1</formula>
    </cfRule>
  </conditionalFormatting>
  <conditionalFormatting sqref="G9:G16 E28 G28">
    <cfRule type="cellIs" dxfId="3576" priority="280" operator="lessThan">
      <formula>1</formula>
    </cfRule>
  </conditionalFormatting>
  <conditionalFormatting sqref="N9:P9">
    <cfRule type="cellIs" dxfId="3575" priority="279" operator="equal">
      <formula>1</formula>
    </cfRule>
  </conditionalFormatting>
  <conditionalFormatting sqref="N9:P17 N28:P28">
    <cfRule type="cellIs" dxfId="3574" priority="274" operator="equal">
      <formula>1</formula>
    </cfRule>
  </conditionalFormatting>
  <conditionalFormatting sqref="K28">
    <cfRule type="cellIs" dxfId="3573" priority="278" operator="equal">
      <formula>1</formula>
    </cfRule>
  </conditionalFormatting>
  <conditionalFormatting sqref="N28:P28">
    <cfRule type="cellIs" dxfId="3572" priority="277" operator="equal">
      <formula>1</formula>
    </cfRule>
  </conditionalFormatting>
  <conditionalFormatting sqref="K28 N28:P28">
    <cfRule type="cellIs" dxfId="3571" priority="276" operator="equal">
      <formula>1</formula>
    </cfRule>
  </conditionalFormatting>
  <conditionalFormatting sqref="K9:K17 K28">
    <cfRule type="cellIs" dxfId="3570" priority="275" operator="equal">
      <formula>1</formula>
    </cfRule>
  </conditionalFormatting>
  <conditionalFormatting sqref="N10:P17 K9:K17 K28 N28:P28">
    <cfRule type="cellIs" dxfId="3569" priority="273" operator="equal">
      <formula>1</formula>
    </cfRule>
  </conditionalFormatting>
  <conditionalFormatting sqref="K9:K17 N28:P28 K28 N9:P17">
    <cfRule type="containsText" dxfId="3568" priority="268" operator="containsText" text="3">
      <formula>NOT(ISERROR(SEARCH("3",K9)))</formula>
    </cfRule>
  </conditionalFormatting>
  <conditionalFormatting sqref="K9:K17 N28:P28 K28 N9:P17">
    <cfRule type="containsText" dxfId="3567" priority="266" operator="containsText" text="2 match">
      <formula>NOT(ISERROR(SEARCH("2 match",K9)))</formula>
    </cfRule>
    <cfRule type="containsText" dxfId="3566" priority="267" operator="containsText" text="1 facultative">
      <formula>NOT(ISERROR(SEARCH("1 facultative",K9)))</formula>
    </cfRule>
  </conditionalFormatting>
  <conditionalFormatting sqref="I9:J17">
    <cfRule type="cellIs" dxfId="3565" priority="250" operator="equal">
      <formula>1</formula>
    </cfRule>
  </conditionalFormatting>
  <conditionalFormatting sqref="I9:J17">
    <cfRule type="cellIs" dxfId="3564" priority="249" operator="equal">
      <formula>1</formula>
    </cfRule>
  </conditionalFormatting>
  <conditionalFormatting sqref="I9:J17">
    <cfRule type="cellIs" dxfId="3563" priority="245" operator="equal">
      <formula>1</formula>
    </cfRule>
  </conditionalFormatting>
  <conditionalFormatting sqref="I9:J17">
    <cfRule type="cellIs" dxfId="3562" priority="244" operator="equal">
      <formula>1</formula>
    </cfRule>
  </conditionalFormatting>
  <conditionalFormatting sqref="N24:P27">
    <cfRule type="cellIs" dxfId="3561" priority="144" operator="equal">
      <formula>1</formula>
    </cfRule>
  </conditionalFormatting>
  <conditionalFormatting sqref="Q9:Q28">
    <cfRule type="cellIs" dxfId="3560" priority="211" operator="equal">
      <formula>1</formula>
    </cfRule>
  </conditionalFormatting>
  <conditionalFormatting sqref="N17:P17">
    <cfRule type="cellIs" dxfId="3559" priority="270" operator="equal">
      <formula>1</formula>
    </cfRule>
  </conditionalFormatting>
  <conditionalFormatting sqref="N17:P17">
    <cfRule type="cellIs" dxfId="3558" priority="269" operator="equal">
      <formula>1</formula>
    </cfRule>
  </conditionalFormatting>
  <conditionalFormatting sqref="K17">
    <cfRule type="cellIs" dxfId="3557" priority="272" operator="equal">
      <formula>1</formula>
    </cfRule>
  </conditionalFormatting>
  <conditionalFormatting sqref="K17">
    <cfRule type="cellIs" dxfId="3556" priority="271" operator="equal">
      <formula>1</formula>
    </cfRule>
  </conditionalFormatting>
  <conditionalFormatting sqref="K9:K17 N9:P17 N28:P28 K28">
    <cfRule type="containsText" dxfId="3555" priority="265" operator="containsText" text="Néant">
      <formula>NOT(ISERROR(SEARCH("Néant",K9)))</formula>
    </cfRule>
  </conditionalFormatting>
  <conditionalFormatting sqref="K9:K17 K28">
    <cfRule type="containsText" dxfId="3554" priority="264" operator="containsText" text="Néant">
      <formula>NOT(ISERROR(SEARCH("Néant",K9)))</formula>
    </cfRule>
  </conditionalFormatting>
  <conditionalFormatting sqref="L9:M28">
    <cfRule type="cellIs" dxfId="3553" priority="190" operator="equal">
      <formula>1</formula>
    </cfRule>
  </conditionalFormatting>
  <conditionalFormatting sqref="L9:M28">
    <cfRule type="cellIs" dxfId="3552" priority="189" operator="equal">
      <formula>1</formula>
    </cfRule>
  </conditionalFormatting>
  <conditionalFormatting sqref="L9:M28">
    <cfRule type="cellIs" dxfId="3551" priority="188" operator="equal">
      <formula>1</formula>
    </cfRule>
  </conditionalFormatting>
  <conditionalFormatting sqref="L9:M28">
    <cfRule type="cellIs" dxfId="3550" priority="187" operator="equal">
      <formula>1</formula>
    </cfRule>
  </conditionalFormatting>
  <conditionalFormatting sqref="L9:M28">
    <cfRule type="cellIs" dxfId="3549" priority="181" operator="equal">
      <formula>1</formula>
    </cfRule>
  </conditionalFormatting>
  <conditionalFormatting sqref="L9:M28">
    <cfRule type="cellIs" dxfId="3548" priority="180" operator="equal">
      <formula>1</formula>
    </cfRule>
  </conditionalFormatting>
  <conditionalFormatting sqref="L9:M28">
    <cfRule type="cellIs" dxfId="3547" priority="263" operator="equal">
      <formula>1</formula>
    </cfRule>
  </conditionalFormatting>
  <conditionalFormatting sqref="L9:M28">
    <cfRule type="cellIs" dxfId="3546" priority="262" operator="equal">
      <formula>1</formula>
    </cfRule>
  </conditionalFormatting>
  <conditionalFormatting sqref="L9:M28">
    <cfRule type="cellIs" dxfId="3545" priority="261" operator="equal">
      <formula>1</formula>
    </cfRule>
  </conditionalFormatting>
  <conditionalFormatting sqref="L9:M28">
    <cfRule type="cellIs" dxfId="3544" priority="260" operator="equal">
      <formula>1</formula>
    </cfRule>
  </conditionalFormatting>
  <conditionalFormatting sqref="L9:M28">
    <cfRule type="containsText" dxfId="3543" priority="259" operator="containsText" text="3">
      <formula>NOT(ISERROR(SEARCH("3",L9)))</formula>
    </cfRule>
  </conditionalFormatting>
  <conditionalFormatting sqref="L9:M28">
    <cfRule type="containsText" dxfId="3542" priority="257" operator="containsText" text="2 match">
      <formula>NOT(ISERROR(SEARCH("2 match",L9)))</formula>
    </cfRule>
    <cfRule type="containsText" dxfId="3541" priority="258" operator="containsText" text="1 facultative">
      <formula>NOT(ISERROR(SEARCH("1 facultative",L9)))</formula>
    </cfRule>
  </conditionalFormatting>
  <conditionalFormatting sqref="L9:M28">
    <cfRule type="cellIs" dxfId="3540" priority="256" operator="equal">
      <formula>1</formula>
    </cfRule>
  </conditionalFormatting>
  <conditionalFormatting sqref="L9:M28">
    <cfRule type="cellIs" dxfId="3539" priority="255" operator="equal">
      <formula>1</formula>
    </cfRule>
  </conditionalFormatting>
  <conditionalFormatting sqref="L9:M28">
    <cfRule type="cellIs" dxfId="3538" priority="254" operator="equal">
      <formula>1</formula>
    </cfRule>
  </conditionalFormatting>
  <conditionalFormatting sqref="L9:M28">
    <cfRule type="cellIs" dxfId="3537" priority="253" operator="equal">
      <formula>1</formula>
    </cfRule>
  </conditionalFormatting>
  <conditionalFormatting sqref="L9:M28">
    <cfRule type="containsText" dxfId="3536" priority="252" operator="containsText" text="3">
      <formula>NOT(ISERROR(SEARCH("3",L9)))</formula>
    </cfRule>
  </conditionalFormatting>
  <conditionalFormatting sqref="N24:P27">
    <cfRule type="containsText" dxfId="3535" priority="146" operator="containsText" text="3">
      <formula>NOT(ISERROR(SEARCH("3",N24)))</formula>
    </cfRule>
  </conditionalFormatting>
  <conditionalFormatting sqref="K24:K27">
    <cfRule type="cellIs" dxfId="3534" priority="140" operator="equal">
      <formula>1</formula>
    </cfRule>
  </conditionalFormatting>
  <conditionalFormatting sqref="K24:K27">
    <cfRule type="cellIs" dxfId="3533" priority="139" operator="equal">
      <formula>1</formula>
    </cfRule>
  </conditionalFormatting>
  <conditionalFormatting sqref="S27">
    <cfRule type="cellIs" dxfId="3532" priority="130" operator="equal">
      <formula>1</formula>
    </cfRule>
  </conditionalFormatting>
  <conditionalFormatting sqref="S27">
    <cfRule type="cellIs" dxfId="3531" priority="129" operator="equal">
      <formula>1</formula>
    </cfRule>
  </conditionalFormatting>
  <conditionalFormatting sqref="S27">
    <cfRule type="cellIs" dxfId="3530" priority="128" operator="equal">
      <formula>1</formula>
    </cfRule>
  </conditionalFormatting>
  <conditionalFormatting sqref="L9:M28">
    <cfRule type="cellIs" dxfId="3529" priority="156" operator="equal">
      <formula>1</formula>
    </cfRule>
  </conditionalFormatting>
  <conditionalFormatting sqref="L9:M28">
    <cfRule type="cellIs" dxfId="3528" priority="155" operator="equal">
      <formula>1</formula>
    </cfRule>
  </conditionalFormatting>
  <conditionalFormatting sqref="K9:M13 K28 K14:K17 L14:M28">
    <cfRule type="containsText" dxfId="3527" priority="251" operator="containsText" text="Néant">
      <formula>NOT(ISERROR(SEARCH("Néant",K9)))</formula>
    </cfRule>
  </conditionalFormatting>
  <conditionalFormatting sqref="I9:J17">
    <cfRule type="cellIs" dxfId="3526" priority="242" operator="equal">
      <formula>1</formula>
    </cfRule>
  </conditionalFormatting>
  <conditionalFormatting sqref="I9:J17">
    <cfRule type="cellIs" dxfId="3525" priority="239" operator="equal">
      <formula>1</formula>
    </cfRule>
  </conditionalFormatting>
  <conditionalFormatting sqref="I9:J17">
    <cfRule type="cellIs" dxfId="3524" priority="241" operator="equal">
      <formula>1</formula>
    </cfRule>
  </conditionalFormatting>
  <conditionalFormatting sqref="I9:J17">
    <cfRule type="containsText" dxfId="3523" priority="248" operator="containsText" text="3">
      <formula>NOT(ISERROR(SEARCH("3",I9)))</formula>
    </cfRule>
  </conditionalFormatting>
  <conditionalFormatting sqref="I9:J17">
    <cfRule type="containsText" dxfId="3522" priority="246" operator="containsText" text="2 match">
      <formula>NOT(ISERROR(SEARCH("2 match",I9)))</formula>
    </cfRule>
    <cfRule type="containsText" dxfId="3521" priority="247" operator="containsText" text="1 facultative">
      <formula>NOT(ISERROR(SEARCH("1 facultative",I9)))</formula>
    </cfRule>
  </conditionalFormatting>
  <conditionalFormatting sqref="I9:J17">
    <cfRule type="containsText" dxfId="3520" priority="243" operator="containsText" text="3">
      <formula>NOT(ISERROR(SEARCH("3",I9)))</formula>
    </cfRule>
  </conditionalFormatting>
  <conditionalFormatting sqref="I9:J17">
    <cfRule type="containsText" dxfId="3519" priority="240" operator="containsText" text="3">
      <formula>NOT(ISERROR(SEARCH("3",I9)))</formula>
    </cfRule>
  </conditionalFormatting>
  <conditionalFormatting sqref="I9:J17">
    <cfRule type="containsText" dxfId="3518" priority="237" operator="containsText" text="Néant">
      <formula>NOT(ISERROR(SEARCH("Néant",I9)))</formula>
    </cfRule>
  </conditionalFormatting>
  <conditionalFormatting sqref="I9:J17">
    <cfRule type="cellIs" dxfId="3517" priority="232" operator="equal">
      <formula>1</formula>
    </cfRule>
  </conditionalFormatting>
  <conditionalFormatting sqref="I9:J17">
    <cfRule type="cellIs" dxfId="3516" priority="231" operator="equal">
      <formula>1</formula>
    </cfRule>
  </conditionalFormatting>
  <conditionalFormatting sqref="I9:J17">
    <cfRule type="cellIs" dxfId="3515" priority="236" operator="equal">
      <formula>1</formula>
    </cfRule>
  </conditionalFormatting>
  <conditionalFormatting sqref="I9:J17">
    <cfRule type="cellIs" dxfId="3514" priority="235" operator="equal">
      <formula>1</formula>
    </cfRule>
  </conditionalFormatting>
  <conditionalFormatting sqref="I9:J17">
    <cfRule type="cellIs" dxfId="3513" priority="234" operator="equal">
      <formula>1</formula>
    </cfRule>
  </conditionalFormatting>
  <conditionalFormatting sqref="I9:J17">
    <cfRule type="cellIs" dxfId="3512" priority="233" operator="equal">
      <formula>1</formula>
    </cfRule>
  </conditionalFormatting>
  <conditionalFormatting sqref="H9:H28">
    <cfRule type="cellIs" dxfId="3511" priority="222" operator="equal">
      <formula>1</formula>
    </cfRule>
  </conditionalFormatting>
  <conditionalFormatting sqref="H9:H28">
    <cfRule type="cellIs" dxfId="3510" priority="221" operator="equal">
      <formula>1</formula>
    </cfRule>
  </conditionalFormatting>
  <conditionalFormatting sqref="H9:H28">
    <cfRule type="cellIs" dxfId="3509" priority="230" operator="equal">
      <formula>1</formula>
    </cfRule>
  </conditionalFormatting>
  <conditionalFormatting sqref="H9:H28">
    <cfRule type="cellIs" dxfId="3508" priority="229" operator="equal">
      <formula>1</formula>
    </cfRule>
  </conditionalFormatting>
  <conditionalFormatting sqref="H9:H28">
    <cfRule type="containsText" dxfId="3507" priority="228" operator="containsText" text="3">
      <formula>NOT(ISERROR(SEARCH("3",H9)))</formula>
    </cfRule>
  </conditionalFormatting>
  <conditionalFormatting sqref="H9:H28">
    <cfRule type="containsText" dxfId="3506" priority="226" operator="containsText" text="2 match">
      <formula>NOT(ISERROR(SEARCH("2 match",H9)))</formula>
    </cfRule>
    <cfRule type="containsText" dxfId="3505" priority="227" operator="containsText" text="1 facultative">
      <formula>NOT(ISERROR(SEARCH("1 facultative",H9)))</formula>
    </cfRule>
  </conditionalFormatting>
  <conditionalFormatting sqref="H9:H28">
    <cfRule type="cellIs" dxfId="3504" priority="225" operator="equal">
      <formula>1</formula>
    </cfRule>
  </conditionalFormatting>
  <conditionalFormatting sqref="H9:H28">
    <cfRule type="cellIs" dxfId="3503" priority="224" operator="equal">
      <formula>1</formula>
    </cfRule>
  </conditionalFormatting>
  <conditionalFormatting sqref="H9:H28">
    <cfRule type="containsText" dxfId="3502" priority="223" operator="containsText" text="3">
      <formula>NOT(ISERROR(SEARCH("3",H9)))</formula>
    </cfRule>
  </conditionalFormatting>
  <conditionalFormatting sqref="H9:H28">
    <cfRule type="containsText" dxfId="3501" priority="220" operator="containsText" text="3">
      <formula>NOT(ISERROR(SEARCH("3",H9)))</formula>
    </cfRule>
  </conditionalFormatting>
  <conditionalFormatting sqref="H9:H28">
    <cfRule type="containsText" dxfId="3500" priority="219" operator="containsText" text="Néant">
      <formula>NOT(ISERROR(SEARCH("Néant",H9)))</formula>
    </cfRule>
  </conditionalFormatting>
  <conditionalFormatting sqref="S28 R18:R28 R9:S17">
    <cfRule type="cellIs" dxfId="3499" priority="218" operator="equal">
      <formula>1</formula>
    </cfRule>
  </conditionalFormatting>
  <conditionalFormatting sqref="S28 R18:R28 R9:S17">
    <cfRule type="cellIs" dxfId="3498" priority="217" operator="equal">
      <formula>1</formula>
    </cfRule>
  </conditionalFormatting>
  <conditionalFormatting sqref="S28 R18:R28 R9:S17">
    <cfRule type="cellIs" dxfId="3497" priority="216" operator="equal">
      <formula>1</formula>
    </cfRule>
  </conditionalFormatting>
  <conditionalFormatting sqref="S28 R18:R28 R9:S17">
    <cfRule type="containsText" dxfId="3496" priority="215" operator="containsText" text="3">
      <formula>NOT(ISERROR(SEARCH("3",R9)))</formula>
    </cfRule>
  </conditionalFormatting>
  <conditionalFormatting sqref="S28 R18:R28 R9:S17">
    <cfRule type="containsText" dxfId="3495" priority="213" operator="containsText" text="2 match">
      <formula>NOT(ISERROR(SEARCH("2 match",R9)))</formula>
    </cfRule>
    <cfRule type="containsText" dxfId="3494" priority="214" operator="containsText" text="1 facultative">
      <formula>NOT(ISERROR(SEARCH("1 facultative",R9)))</formula>
    </cfRule>
  </conditionalFormatting>
  <conditionalFormatting sqref="Q9:Q28">
    <cfRule type="cellIs" dxfId="3493" priority="212" operator="equal">
      <formula>1</formula>
    </cfRule>
  </conditionalFormatting>
  <conditionalFormatting sqref="Q9:Q28">
    <cfRule type="cellIs" dxfId="3492" priority="209" operator="equal">
      <formula>1</formula>
    </cfRule>
  </conditionalFormatting>
  <conditionalFormatting sqref="Q9:Q28">
    <cfRule type="cellIs" dxfId="3491" priority="210" operator="equal">
      <formula>1</formula>
    </cfRule>
  </conditionalFormatting>
  <conditionalFormatting sqref="Q9:Q28">
    <cfRule type="cellIs" dxfId="3490" priority="208" operator="equal">
      <formula>1</formula>
    </cfRule>
  </conditionalFormatting>
  <conditionalFormatting sqref="Q9:Q28">
    <cfRule type="containsText" dxfId="3489" priority="207" operator="containsText" text="3">
      <formula>NOT(ISERROR(SEARCH("3",Q9)))</formula>
    </cfRule>
  </conditionalFormatting>
  <conditionalFormatting sqref="Q9:Q28">
    <cfRule type="containsText" dxfId="3488" priority="205" operator="containsText" text="2 match">
      <formula>NOT(ISERROR(SEARCH("2 match",Q9)))</formula>
    </cfRule>
    <cfRule type="containsText" dxfId="3487" priority="206" operator="containsText" text="1 facultative">
      <formula>NOT(ISERROR(SEARCH("1 facultative",Q9)))</formula>
    </cfRule>
  </conditionalFormatting>
  <conditionalFormatting sqref="X24:X28 X9:X17">
    <cfRule type="cellIs" dxfId="3486" priority="202" operator="between">
      <formula>1</formula>
      <formula>10000000000</formula>
    </cfRule>
    <cfRule type="containsBlanks" dxfId="3485" priority="203">
      <formula>LEN(TRIM(X9))=0</formula>
    </cfRule>
    <cfRule type="cellIs" dxfId="3484" priority="204" operator="between">
      <formula>0</formula>
      <formula>0</formula>
    </cfRule>
  </conditionalFormatting>
  <conditionalFormatting sqref="L10:M28">
    <cfRule type="cellIs" dxfId="3483" priority="201" operator="equal">
      <formula>1</formula>
    </cfRule>
  </conditionalFormatting>
  <conditionalFormatting sqref="L10:M28">
    <cfRule type="cellIs" dxfId="3482" priority="200" operator="equal">
      <formula>1</formula>
    </cfRule>
  </conditionalFormatting>
  <conditionalFormatting sqref="L9:M28">
    <cfRule type="cellIs" dxfId="3481" priority="199" operator="equal">
      <formula>1</formula>
    </cfRule>
  </conditionalFormatting>
  <conditionalFormatting sqref="L9:M28">
    <cfRule type="cellIs" dxfId="3480" priority="198" operator="equal">
      <formula>1</formula>
    </cfRule>
  </conditionalFormatting>
  <conditionalFormatting sqref="L9:M28">
    <cfRule type="cellIs" dxfId="3479" priority="197" operator="equal">
      <formula>1</formula>
    </cfRule>
  </conditionalFormatting>
  <conditionalFormatting sqref="L9:M28">
    <cfRule type="cellIs" dxfId="3478" priority="196" operator="equal">
      <formula>1</formula>
    </cfRule>
  </conditionalFormatting>
  <conditionalFormatting sqref="L9:M28">
    <cfRule type="containsText" dxfId="3477" priority="195" operator="containsText" text="3">
      <formula>NOT(ISERROR(SEARCH("3",L9)))</formula>
    </cfRule>
  </conditionalFormatting>
  <conditionalFormatting sqref="L9:M28">
    <cfRule type="containsText" dxfId="3476" priority="193" operator="containsText" text="2 match">
      <formula>NOT(ISERROR(SEARCH("2 match",L9)))</formula>
    </cfRule>
    <cfRule type="containsText" dxfId="3475" priority="194" operator="containsText" text="1 facultative">
      <formula>NOT(ISERROR(SEARCH("1 facultative",L9)))</formula>
    </cfRule>
  </conditionalFormatting>
  <conditionalFormatting sqref="L10:M28">
    <cfRule type="cellIs" dxfId="3474" priority="192" operator="equal">
      <formula>1</formula>
    </cfRule>
  </conditionalFormatting>
  <conditionalFormatting sqref="L10:M28">
    <cfRule type="cellIs" dxfId="3473" priority="191" operator="equal">
      <formula>1</formula>
    </cfRule>
  </conditionalFormatting>
  <conditionalFormatting sqref="L9:M28">
    <cfRule type="containsText" dxfId="3472" priority="186" operator="containsText" text="3">
      <formula>NOT(ISERROR(SEARCH("3",L9)))</formula>
    </cfRule>
  </conditionalFormatting>
  <conditionalFormatting sqref="L9:M28">
    <cfRule type="cellIs" dxfId="3471" priority="185" operator="equal">
      <formula>1</formula>
    </cfRule>
  </conditionalFormatting>
  <conditionalFormatting sqref="L9:M28">
    <cfRule type="cellIs" dxfId="3470" priority="184" operator="equal">
      <formula>1</formula>
    </cfRule>
  </conditionalFormatting>
  <conditionalFormatting sqref="L9:M28">
    <cfRule type="cellIs" dxfId="3469" priority="183" operator="equal">
      <formula>1</formula>
    </cfRule>
  </conditionalFormatting>
  <conditionalFormatting sqref="L9:M28">
    <cfRule type="cellIs" dxfId="3468" priority="182" operator="equal">
      <formula>1</formula>
    </cfRule>
  </conditionalFormatting>
  <conditionalFormatting sqref="L9:M28">
    <cfRule type="containsText" dxfId="3467" priority="179" operator="containsText" text="3">
      <formula>NOT(ISERROR(SEARCH("3",L9)))</formula>
    </cfRule>
  </conditionalFormatting>
  <conditionalFormatting sqref="L9:M28">
    <cfRule type="containsText" dxfId="3466" priority="177" operator="containsText" text="2 match">
      <formula>NOT(ISERROR(SEARCH("2 match",L9)))</formula>
    </cfRule>
    <cfRule type="containsText" dxfId="3465" priority="178" operator="containsText" text="1 facultative">
      <formula>NOT(ISERROR(SEARCH("1 facultative",L9)))</formula>
    </cfRule>
  </conditionalFormatting>
  <conditionalFormatting sqref="L9:M28">
    <cfRule type="cellIs" dxfId="3464" priority="176" operator="equal">
      <formula>1</formula>
    </cfRule>
  </conditionalFormatting>
  <conditionalFormatting sqref="L9:M28">
    <cfRule type="cellIs" dxfId="3463" priority="175" operator="equal">
      <formula>1</formula>
    </cfRule>
  </conditionalFormatting>
  <conditionalFormatting sqref="L9:M28">
    <cfRule type="cellIs" dxfId="3462" priority="174" operator="equal">
      <formula>1</formula>
    </cfRule>
  </conditionalFormatting>
  <conditionalFormatting sqref="L9:M28">
    <cfRule type="cellIs" dxfId="3461" priority="173" operator="equal">
      <formula>1</formula>
    </cfRule>
  </conditionalFormatting>
  <conditionalFormatting sqref="L9:M28">
    <cfRule type="cellIs" dxfId="3460" priority="172" operator="equal">
      <formula>1</formula>
    </cfRule>
  </conditionalFormatting>
  <conditionalFormatting sqref="L9:M28">
    <cfRule type="cellIs" dxfId="3459" priority="171" operator="equal">
      <formula>1</formula>
    </cfRule>
  </conditionalFormatting>
  <conditionalFormatting sqref="L9:M28">
    <cfRule type="containsText" dxfId="3458" priority="170" operator="containsText" text="3">
      <formula>NOT(ISERROR(SEARCH("3",L9)))</formula>
    </cfRule>
  </conditionalFormatting>
  <conditionalFormatting sqref="L9:M28">
    <cfRule type="cellIs" dxfId="3457" priority="169" operator="equal">
      <formula>1</formula>
    </cfRule>
  </conditionalFormatting>
  <conditionalFormatting sqref="L9:M28">
    <cfRule type="cellIs" dxfId="3456" priority="168" operator="equal">
      <formula>1</formula>
    </cfRule>
  </conditionalFormatting>
  <conditionalFormatting sqref="L9:M28">
    <cfRule type="cellIs" dxfId="3455" priority="167" operator="equal">
      <formula>1</formula>
    </cfRule>
  </conditionalFormatting>
  <conditionalFormatting sqref="L9:M28">
    <cfRule type="cellIs" dxfId="3454" priority="166" operator="equal">
      <formula>1</formula>
    </cfRule>
  </conditionalFormatting>
  <conditionalFormatting sqref="L9:M28">
    <cfRule type="cellIs" dxfId="3453" priority="165" operator="equal">
      <formula>1</formula>
    </cfRule>
  </conditionalFormatting>
  <conditionalFormatting sqref="L9:M28">
    <cfRule type="cellIs" dxfId="3452" priority="164" operator="equal">
      <formula>1</formula>
    </cfRule>
  </conditionalFormatting>
  <conditionalFormatting sqref="L9:M28">
    <cfRule type="containsText" dxfId="3451" priority="163" operator="containsText" text="3">
      <formula>NOT(ISERROR(SEARCH("3",L9)))</formula>
    </cfRule>
  </conditionalFormatting>
  <conditionalFormatting sqref="L9:M28">
    <cfRule type="containsText" dxfId="3450" priority="161" operator="containsText" text="2 match">
      <formula>NOT(ISERROR(SEARCH("2 match",L9)))</formula>
    </cfRule>
    <cfRule type="containsText" dxfId="3449" priority="162" operator="containsText" text="1 facultative">
      <formula>NOT(ISERROR(SEARCH("1 facultative",L9)))</formula>
    </cfRule>
  </conditionalFormatting>
  <conditionalFormatting sqref="L9:M28">
    <cfRule type="cellIs" dxfId="3448" priority="160" operator="equal">
      <formula>1</formula>
    </cfRule>
  </conditionalFormatting>
  <conditionalFormatting sqref="L9:M28">
    <cfRule type="cellIs" dxfId="3447" priority="159" operator="equal">
      <formula>1</formula>
    </cfRule>
  </conditionalFormatting>
  <conditionalFormatting sqref="L9:M28">
    <cfRule type="cellIs" dxfId="3446" priority="158" operator="equal">
      <formula>1</formula>
    </cfRule>
  </conditionalFormatting>
  <conditionalFormatting sqref="L9:M28">
    <cfRule type="cellIs" dxfId="3445" priority="157" operator="equal">
      <formula>1</formula>
    </cfRule>
  </conditionalFormatting>
  <conditionalFormatting sqref="L9:M28">
    <cfRule type="containsText" dxfId="3444" priority="154" operator="containsText" text="3">
      <formula>NOT(ISERROR(SEARCH("3",L9)))</formula>
    </cfRule>
  </conditionalFormatting>
  <conditionalFormatting sqref="N24:P27">
    <cfRule type="cellIs" dxfId="3443" priority="153" operator="equal">
      <formula>1</formula>
    </cfRule>
  </conditionalFormatting>
  <conditionalFormatting sqref="N24:P27">
    <cfRule type="cellIs" dxfId="3442" priority="152" operator="equal">
      <formula>1</formula>
    </cfRule>
  </conditionalFormatting>
  <conditionalFormatting sqref="N24:P27">
    <cfRule type="containsText" dxfId="3441" priority="151" operator="containsText" text="3">
      <formula>NOT(ISERROR(SEARCH("3",N24)))</formula>
    </cfRule>
  </conditionalFormatting>
  <conditionalFormatting sqref="D24:E27 N24:P27 T24:T27 G24:G27 V24:V27">
    <cfRule type="containsText" dxfId="3440" priority="149" operator="containsText" text="2 match">
      <formula>NOT(ISERROR(SEARCH("2 match",D24)))</formula>
    </cfRule>
    <cfRule type="containsText" dxfId="3439" priority="150" operator="containsText" text="1 facultative">
      <formula>NOT(ISERROR(SEARCH("1 facultative",D24)))</formula>
    </cfRule>
  </conditionalFormatting>
  <conditionalFormatting sqref="N24:P27">
    <cfRule type="cellIs" dxfId="3438" priority="143" operator="equal">
      <formula>1</formula>
    </cfRule>
  </conditionalFormatting>
  <conditionalFormatting sqref="N24:P27">
    <cfRule type="cellIs" dxfId="3437" priority="142" operator="equal">
      <formula>1</formula>
    </cfRule>
  </conditionalFormatting>
  <conditionalFormatting sqref="N24:P27">
    <cfRule type="containsText" dxfId="3436" priority="141" operator="containsText" text="3">
      <formula>NOT(ISERROR(SEARCH("3",N24)))</formula>
    </cfRule>
  </conditionalFormatting>
  <conditionalFormatting sqref="K24:K27">
    <cfRule type="containsText" dxfId="3435" priority="136" operator="containsText" text="2 match">
      <formula>NOT(ISERROR(SEARCH("2 match",K24)))</formula>
    </cfRule>
    <cfRule type="containsText" dxfId="3434" priority="137" operator="containsText" text="1 facultative">
      <formula>NOT(ISERROR(SEARCH("1 facultative",K24)))</formula>
    </cfRule>
  </conditionalFormatting>
  <conditionalFormatting sqref="K24:K27">
    <cfRule type="containsText" dxfId="3433" priority="138" operator="containsText" text="3">
      <formula>NOT(ISERROR(SEARCH("3",K24)))</formula>
    </cfRule>
  </conditionalFormatting>
  <conditionalFormatting sqref="K24:K27">
    <cfRule type="cellIs" dxfId="3432" priority="135" operator="equal">
      <formula>1</formula>
    </cfRule>
  </conditionalFormatting>
  <conditionalFormatting sqref="K24:K27">
    <cfRule type="cellIs" dxfId="3431" priority="134" operator="equal">
      <formula>1</formula>
    </cfRule>
  </conditionalFormatting>
  <conditionalFormatting sqref="K24:K27">
    <cfRule type="cellIs" dxfId="3430" priority="133" operator="equal">
      <formula>1</formula>
    </cfRule>
  </conditionalFormatting>
  <conditionalFormatting sqref="K24:K27">
    <cfRule type="cellIs" dxfId="3429" priority="132" operator="equal">
      <formula>1</formula>
    </cfRule>
  </conditionalFormatting>
  <conditionalFormatting sqref="K24:K27">
    <cfRule type="containsText" dxfId="3428" priority="131" operator="containsText" text="3">
      <formula>NOT(ISERROR(SEARCH("3",K24)))</formula>
    </cfRule>
  </conditionalFormatting>
  <conditionalFormatting sqref="S27">
    <cfRule type="containsText" dxfId="3427" priority="127" operator="containsText" text="3">
      <formula>NOT(ISERROR(SEARCH("3",S27)))</formula>
    </cfRule>
  </conditionalFormatting>
  <conditionalFormatting sqref="S27">
    <cfRule type="containsText" dxfId="3426" priority="125" operator="containsText" text="2 match">
      <formula>NOT(ISERROR(SEARCH("2 match",S27)))</formula>
    </cfRule>
    <cfRule type="containsText" dxfId="3425" priority="126" operator="containsText" text="1 facultative">
      <formula>NOT(ISERROR(SEARCH("1 facultative",S27)))</formula>
    </cfRule>
  </conditionalFormatting>
  <conditionalFormatting sqref="N18:P18">
    <cfRule type="cellIs" dxfId="3424" priority="122" operator="equal">
      <formula>1</formula>
    </cfRule>
  </conditionalFormatting>
  <conditionalFormatting sqref="N18:P18">
    <cfRule type="cellIs" dxfId="3423" priority="121" operator="equal">
      <formula>1</formula>
    </cfRule>
  </conditionalFormatting>
  <conditionalFormatting sqref="N19:P23">
    <cfRule type="cellIs" dxfId="3422" priority="124" operator="equal">
      <formula>1</formula>
    </cfRule>
  </conditionalFormatting>
  <conditionalFormatting sqref="N19:P23">
    <cfRule type="cellIs" dxfId="3421" priority="123" operator="equal">
      <formula>1</formula>
    </cfRule>
  </conditionalFormatting>
  <conditionalFormatting sqref="N18:P23">
    <cfRule type="containsText" dxfId="3420" priority="120" operator="containsText" text="3">
      <formula>NOT(ISERROR(SEARCH("3",N18)))</formula>
    </cfRule>
  </conditionalFormatting>
  <conditionalFormatting sqref="D18:E23 N18:P23 G18:G23 T18:T23 V18:V23">
    <cfRule type="containsText" dxfId="3419" priority="118" operator="containsText" text="2 match">
      <formula>NOT(ISERROR(SEARCH("2 match",D18)))</formula>
    </cfRule>
    <cfRule type="containsText" dxfId="3418" priority="119" operator="containsText" text="1 facultative">
      <formula>NOT(ISERROR(SEARCH("1 facultative",D18)))</formula>
    </cfRule>
  </conditionalFormatting>
  <conditionalFormatting sqref="N18:P18">
    <cfRule type="cellIs" dxfId="3417" priority="115" operator="equal">
      <formula>1</formula>
    </cfRule>
  </conditionalFormatting>
  <conditionalFormatting sqref="N18:P18">
    <cfRule type="cellIs" dxfId="3416" priority="114" operator="equal">
      <formula>1</formula>
    </cfRule>
  </conditionalFormatting>
  <conditionalFormatting sqref="N19:P23">
    <cfRule type="cellIs" dxfId="3415" priority="117" operator="equal">
      <formula>1</formula>
    </cfRule>
  </conditionalFormatting>
  <conditionalFormatting sqref="N19:P23">
    <cfRule type="cellIs" dxfId="3414" priority="116" operator="equal">
      <formula>1</formula>
    </cfRule>
  </conditionalFormatting>
  <conditionalFormatting sqref="N18:P23">
    <cfRule type="containsText" dxfId="3413" priority="113" operator="containsText" text="3">
      <formula>NOT(ISERROR(SEARCH("3",N18)))</formula>
    </cfRule>
  </conditionalFormatting>
  <conditionalFormatting sqref="N18:P23">
    <cfRule type="cellIs" dxfId="3412" priority="110" operator="equal">
      <formula>1</formula>
    </cfRule>
  </conditionalFormatting>
  <conditionalFormatting sqref="N18:P18">
    <cfRule type="cellIs" dxfId="3411" priority="108" operator="equal">
      <formula>1</formula>
    </cfRule>
  </conditionalFormatting>
  <conditionalFormatting sqref="N18:P18">
    <cfRule type="cellIs" dxfId="3410" priority="107" operator="equal">
      <formula>1</formula>
    </cfRule>
  </conditionalFormatting>
  <conditionalFormatting sqref="N19:P23">
    <cfRule type="cellIs" dxfId="3409" priority="112" operator="equal">
      <formula>1</formula>
    </cfRule>
  </conditionalFormatting>
  <conditionalFormatting sqref="N19:P23">
    <cfRule type="cellIs" dxfId="3408" priority="111" operator="equal">
      <formula>1</formula>
    </cfRule>
  </conditionalFormatting>
  <conditionalFormatting sqref="N18:P23">
    <cfRule type="cellIs" dxfId="3407" priority="109" operator="equal">
      <formula>1</formula>
    </cfRule>
  </conditionalFormatting>
  <conditionalFormatting sqref="N18:P23">
    <cfRule type="containsText" dxfId="3406" priority="106" operator="containsText" text="3">
      <formula>NOT(ISERROR(SEARCH("3",N18)))</formula>
    </cfRule>
  </conditionalFormatting>
  <conditionalFormatting sqref="K18:K23">
    <cfRule type="containsText" dxfId="3405" priority="101" operator="containsText" text="2 match">
      <formula>NOT(ISERROR(SEARCH("2 match",K18)))</formula>
    </cfRule>
    <cfRule type="containsText" dxfId="3404" priority="102" operator="containsText" text="1 facultative">
      <formula>NOT(ISERROR(SEARCH("1 facultative",K18)))</formula>
    </cfRule>
  </conditionalFormatting>
  <conditionalFormatting sqref="K18:K23">
    <cfRule type="cellIs" dxfId="3403" priority="105" operator="equal">
      <formula>1</formula>
    </cfRule>
  </conditionalFormatting>
  <conditionalFormatting sqref="K18:K23">
    <cfRule type="cellIs" dxfId="3402" priority="104" operator="equal">
      <formula>1</formula>
    </cfRule>
  </conditionalFormatting>
  <conditionalFormatting sqref="K18:K23">
    <cfRule type="containsText" dxfId="3401" priority="103" operator="containsText" text="3">
      <formula>NOT(ISERROR(SEARCH("3",K18)))</formula>
    </cfRule>
  </conditionalFormatting>
  <conditionalFormatting sqref="K18:K23">
    <cfRule type="cellIs" dxfId="3400" priority="100" operator="equal">
      <formula>1</formula>
    </cfRule>
  </conditionalFormatting>
  <conditionalFormatting sqref="K18:K23">
    <cfRule type="cellIs" dxfId="3399" priority="99" operator="equal">
      <formula>1</formula>
    </cfRule>
  </conditionalFormatting>
  <conditionalFormatting sqref="K18:K23">
    <cfRule type="cellIs" dxfId="3398" priority="98" operator="equal">
      <formula>1</formula>
    </cfRule>
  </conditionalFormatting>
  <conditionalFormatting sqref="K18:K23">
    <cfRule type="cellIs" dxfId="3397" priority="97" operator="equal">
      <formula>1</formula>
    </cfRule>
  </conditionalFormatting>
  <conditionalFormatting sqref="K18:K23">
    <cfRule type="containsText" dxfId="3396" priority="96" operator="containsText" text="3">
      <formula>NOT(ISERROR(SEARCH("3",K18)))</formula>
    </cfRule>
  </conditionalFormatting>
  <conditionalFormatting sqref="J18 I19:J28">
    <cfRule type="cellIs" dxfId="3395" priority="83" operator="equal">
      <formula>1</formula>
    </cfRule>
  </conditionalFormatting>
  <conditionalFormatting sqref="I18:J28">
    <cfRule type="cellIs" dxfId="3394" priority="81" operator="equal">
      <formula>1</formula>
    </cfRule>
  </conditionalFormatting>
  <conditionalFormatting sqref="I18:J28">
    <cfRule type="cellIs" dxfId="3393" priority="78" operator="equal">
      <formula>1</formula>
    </cfRule>
  </conditionalFormatting>
  <conditionalFormatting sqref="J18 I19:J28">
    <cfRule type="cellIs" dxfId="3392" priority="82" operator="equal">
      <formula>1</formula>
    </cfRule>
  </conditionalFormatting>
  <conditionalFormatting sqref="I18:J28">
    <cfRule type="cellIs" dxfId="3391" priority="80" operator="equal">
      <formula>1</formula>
    </cfRule>
  </conditionalFormatting>
  <conditionalFormatting sqref="J18 I19:J28">
    <cfRule type="cellIs" dxfId="3390" priority="95" operator="equal">
      <formula>1</formula>
    </cfRule>
  </conditionalFormatting>
  <conditionalFormatting sqref="J18 I19:J28">
    <cfRule type="cellIs" dxfId="3389" priority="94" operator="equal">
      <formula>1</formula>
    </cfRule>
  </conditionalFormatting>
  <conditionalFormatting sqref="I18:J28">
    <cfRule type="cellIs" dxfId="3388" priority="93" operator="equal">
      <formula>1</formula>
    </cfRule>
  </conditionalFormatting>
  <conditionalFormatting sqref="I18:J28">
    <cfRule type="cellIs" dxfId="3387" priority="92" operator="equal">
      <formula>1</formula>
    </cfRule>
  </conditionalFormatting>
  <conditionalFormatting sqref="I18:J28">
    <cfRule type="containsText" dxfId="3386" priority="91" operator="containsText" text="3">
      <formula>NOT(ISERROR(SEARCH("3",I18)))</formula>
    </cfRule>
  </conditionalFormatting>
  <conditionalFormatting sqref="I18:J28">
    <cfRule type="containsText" dxfId="3385" priority="89" operator="containsText" text="2 match">
      <formula>NOT(ISERROR(SEARCH("2 match",I18)))</formula>
    </cfRule>
    <cfRule type="containsText" dxfId="3384" priority="90" operator="containsText" text="1 facultative">
      <formula>NOT(ISERROR(SEARCH("1 facultative",I18)))</formula>
    </cfRule>
  </conditionalFormatting>
  <conditionalFormatting sqref="J18 I19:J28">
    <cfRule type="cellIs" dxfId="3383" priority="88" operator="equal">
      <formula>1</formula>
    </cfRule>
  </conditionalFormatting>
  <conditionalFormatting sqref="J18 I19:J28">
    <cfRule type="cellIs" dxfId="3382" priority="87" operator="equal">
      <formula>1</formula>
    </cfRule>
  </conditionalFormatting>
  <conditionalFormatting sqref="I18:J28">
    <cfRule type="cellIs" dxfId="3381" priority="86" operator="equal">
      <formula>1</formula>
    </cfRule>
  </conditionalFormatting>
  <conditionalFormatting sqref="I18:J28">
    <cfRule type="cellIs" dxfId="3380" priority="85" operator="equal">
      <formula>1</formula>
    </cfRule>
  </conditionalFormatting>
  <conditionalFormatting sqref="I18:J28">
    <cfRule type="containsText" dxfId="3379" priority="84" operator="containsText" text="3">
      <formula>NOT(ISERROR(SEARCH("3",I18)))</formula>
    </cfRule>
  </conditionalFormatting>
  <conditionalFormatting sqref="I18:J28">
    <cfRule type="containsText" dxfId="3378" priority="79" operator="containsText" text="3">
      <formula>NOT(ISERROR(SEARCH("3",I18)))</formula>
    </cfRule>
  </conditionalFormatting>
  <conditionalFormatting sqref="I18:J28">
    <cfRule type="containsText" dxfId="3377" priority="76" operator="containsText" text="Néant">
      <formula>NOT(ISERROR(SEARCH("Néant",I18)))</formula>
    </cfRule>
  </conditionalFormatting>
  <conditionalFormatting sqref="I18:J28">
    <cfRule type="cellIs" dxfId="3376" priority="71" operator="equal">
      <formula>1</formula>
    </cfRule>
  </conditionalFormatting>
  <conditionalFormatting sqref="I18:J28">
    <cfRule type="cellIs" dxfId="3375" priority="70" operator="equal">
      <formula>1</formula>
    </cfRule>
  </conditionalFormatting>
  <conditionalFormatting sqref="I18:J28">
    <cfRule type="cellIs" dxfId="3374" priority="75" operator="equal">
      <formula>1</formula>
    </cfRule>
  </conditionalFormatting>
  <conditionalFormatting sqref="I18:J28">
    <cfRule type="cellIs" dxfId="3373" priority="74" operator="equal">
      <formula>1</formula>
    </cfRule>
  </conditionalFormatting>
  <conditionalFormatting sqref="I18:J28">
    <cfRule type="cellIs" dxfId="3372" priority="73" operator="equal">
      <formula>1</formula>
    </cfRule>
  </conditionalFormatting>
  <conditionalFormatting sqref="I18:J28">
    <cfRule type="cellIs" dxfId="3371" priority="72" operator="equal">
      <formula>1</formula>
    </cfRule>
  </conditionalFormatting>
  <conditionalFormatting sqref="S18:S26">
    <cfRule type="cellIs" dxfId="3370" priority="69" operator="equal">
      <formula>1</formula>
    </cfRule>
  </conditionalFormatting>
  <conditionalFormatting sqref="S18:S26">
    <cfRule type="cellIs" dxfId="3369" priority="68" operator="equal">
      <formula>1</formula>
    </cfRule>
  </conditionalFormatting>
  <conditionalFormatting sqref="S18:S26">
    <cfRule type="cellIs" dxfId="3368" priority="67" operator="equal">
      <formula>1</formula>
    </cfRule>
  </conditionalFormatting>
  <conditionalFormatting sqref="S18:S26">
    <cfRule type="containsText" dxfId="3367" priority="66" operator="containsText" text="3">
      <formula>NOT(ISERROR(SEARCH("3",S18)))</formula>
    </cfRule>
  </conditionalFormatting>
  <conditionalFormatting sqref="S18:S26">
    <cfRule type="containsText" dxfId="3366" priority="64" operator="containsText" text="2 match">
      <formula>NOT(ISERROR(SEARCH("2 match",S18)))</formula>
    </cfRule>
    <cfRule type="containsText" dxfId="3365" priority="65" operator="containsText" text="1 facultative">
      <formula>NOT(ISERROR(SEARCH("1 facultative",S18)))</formula>
    </cfRule>
  </conditionalFormatting>
  <conditionalFormatting sqref="X18:X23">
    <cfRule type="cellIs" dxfId="3364" priority="61" operator="between">
      <formula>1</formula>
      <formula>10000000000</formula>
    </cfRule>
    <cfRule type="containsBlanks" dxfId="3363" priority="62">
      <formula>LEN(TRIM(X18))=0</formula>
    </cfRule>
    <cfRule type="cellIs" dxfId="3362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3361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3360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3359" priority="53" operator="containsText" text="Néant">
      <formula>NOT(ISERROR(SEARCH("Néant",K56)))</formula>
    </cfRule>
  </conditionalFormatting>
  <conditionalFormatting sqref="W44:W49">
    <cfRule type="containsBlanks" dxfId="3358" priority="51">
      <formula>LEN(TRIM(W44))=0</formula>
    </cfRule>
    <cfRule type="containsText" dxfId="3357" priority="52" operator="containsText" text="En cours">
      <formula>NOT(ISERROR(SEARCH("En cours",W44)))</formula>
    </cfRule>
  </conditionalFormatting>
  <conditionalFormatting sqref="X45:X49">
    <cfRule type="cellIs" dxfId="3356" priority="48" operator="between">
      <formula>1</formula>
      <formula>10000000000</formula>
    </cfRule>
    <cfRule type="containsBlanks" dxfId="3355" priority="49">
      <formula>LEN(TRIM(X45))=0</formula>
    </cfRule>
    <cfRule type="cellIs" dxfId="3354" priority="50" operator="between">
      <formula>0</formula>
      <formula>0</formula>
    </cfRule>
  </conditionalFormatting>
  <conditionalFormatting sqref="X44">
    <cfRule type="cellIs" dxfId="3353" priority="45" operator="between">
      <formula>1</formula>
      <formula>10000000000</formula>
    </cfRule>
    <cfRule type="containsBlanks" dxfId="3352" priority="46">
      <formula>LEN(TRIM(X44))=0</formula>
    </cfRule>
    <cfRule type="cellIs" dxfId="3351" priority="47" operator="between">
      <formula>0</formula>
      <formula>0</formula>
    </cfRule>
  </conditionalFormatting>
  <conditionalFormatting sqref="X51:X55">
    <cfRule type="cellIs" dxfId="3350" priority="42" operator="between">
      <formula>1</formula>
      <formula>10000000000</formula>
    </cfRule>
    <cfRule type="containsBlanks" dxfId="3349" priority="43">
      <formula>LEN(TRIM(X51))=0</formula>
    </cfRule>
    <cfRule type="cellIs" dxfId="3348" priority="44" operator="between">
      <formula>0</formula>
      <formula>0</formula>
    </cfRule>
  </conditionalFormatting>
  <conditionalFormatting sqref="W30:W36">
    <cfRule type="containsText" dxfId="3347" priority="36" operator="containsText" text="Signé partie">
      <formula>NOT(ISERROR(SEARCH("Signé partie",W30)))</formula>
    </cfRule>
    <cfRule type="containsText" dxfId="3346" priority="37" operator="containsText" text="Reporté">
      <formula>NOT(ISERROR(SEARCH("Reporté",W30)))</formula>
    </cfRule>
    <cfRule type="containsText" dxfId="3345" priority="38" operator="containsText" text="Abandon">
      <formula>NOT(ISERROR(SEARCH("Abandon",W30)))</formula>
    </cfRule>
    <cfRule type="containsText" dxfId="3344" priority="39" operator="containsText" text="Signé 100%">
      <formula>NOT(ISERROR(SEARCH("Signé 100%",W30)))</formula>
    </cfRule>
    <cfRule type="containsBlanks" dxfId="3343" priority="40">
      <formula>LEN(TRIM(W30))=0</formula>
    </cfRule>
    <cfRule type="containsText" dxfId="3342" priority="41" operator="containsText" text="En cours">
      <formula>NOT(ISERROR(SEARCH("En cours",W30)))</formula>
    </cfRule>
  </conditionalFormatting>
  <conditionalFormatting sqref="W9:W28">
    <cfRule type="containsBlanks" dxfId="3341" priority="34">
      <formula>LEN(TRIM(W9))=0</formula>
    </cfRule>
    <cfRule type="containsText" dxfId="3340" priority="35" operator="containsText" text="En cours">
      <formula>NOT(ISERROR(SEARCH("En cours",W9)))</formula>
    </cfRule>
  </conditionalFormatting>
  <conditionalFormatting sqref="W51:W55">
    <cfRule type="containsText" dxfId="3339" priority="28" operator="containsText" text="Signé partie">
      <formula>NOT(ISERROR(SEARCH("Signé partie",W51)))</formula>
    </cfRule>
    <cfRule type="containsText" dxfId="3338" priority="29" operator="containsText" text="Reporté">
      <formula>NOT(ISERROR(SEARCH("Reporté",W51)))</formula>
    </cfRule>
    <cfRule type="containsText" dxfId="3337" priority="30" operator="containsText" text="Abandon">
      <formula>NOT(ISERROR(SEARCH("Abandon",W51)))</formula>
    </cfRule>
    <cfRule type="containsText" dxfId="3336" priority="31" operator="containsText" text="Signé 100%">
      <formula>NOT(ISERROR(SEARCH("Signé 100%",W51)))</formula>
    </cfRule>
    <cfRule type="containsBlanks" dxfId="3335" priority="32">
      <formula>LEN(TRIM(W51))=0</formula>
    </cfRule>
    <cfRule type="containsText" dxfId="3334" priority="33" operator="containsText" text="En cours">
      <formula>NOT(ISERROR(SEARCH("En cours",W51)))</formula>
    </cfRule>
  </conditionalFormatting>
  <conditionalFormatting sqref="X57:X58">
    <cfRule type="cellIs" dxfId="3329" priority="13" operator="greaterThan">
      <formula>25000</formula>
    </cfRule>
    <cfRule type="cellIs" dxfId="3328" priority="14" operator="equal">
      <formula>10000</formula>
    </cfRule>
    <cfRule type="cellIs" dxfId="3327" priority="15" operator="lessThan">
      <formula>10000</formula>
    </cfRule>
    <cfRule type="cellIs" dxfId="3326" priority="16" operator="greaterThan">
      <formula>10000</formula>
    </cfRule>
    <cfRule type="cellIs" dxfId="3325" priority="17" operator="lessThan">
      <formula>25000</formula>
    </cfRule>
    <cfRule type="cellIs" dxfId="3324" priority="18" operator="greaterThan">
      <formula>25000</formula>
    </cfRule>
  </conditionalFormatting>
  <conditionalFormatting sqref="X57">
    <cfRule type="cellIs" dxfId="3323" priority="10" operator="equal">
      <formula>0.5</formula>
    </cfRule>
    <cfRule type="cellIs" priority="11" operator="between">
      <formula>30</formula>
      <formula>50</formula>
    </cfRule>
    <cfRule type="cellIs" dxfId="3322" priority="12" operator="greaterThan">
      <formula>0.5</formula>
    </cfRule>
  </conditionalFormatting>
  <dataValidations count="14">
    <dataValidation type="list" allowBlank="1" showInputMessage="1" showErrorMessage="1" sqref="W30:W36 W44:W49 W51:W55 W9:W28">
      <formula1>StadeRV002</formula1>
    </dataValidation>
    <dataValidation type="list" allowBlank="1" showInputMessage="1" showErrorMessage="1" sqref="F30:F31 F9:F28">
      <formula1>Listedates</formula1>
    </dataValidation>
    <dataValidation type="list" allowBlank="1" showInputMessage="1" showErrorMessage="1" sqref="F51:F55 F44:F49 F32">
      <formula1>Liste_mai</formula1>
    </dataValidation>
    <dataValidation type="list" allowBlank="1" showInputMessage="1" showErrorMessage="1" sqref="Y44:Y49 Y51:Y55">
      <formula1>Initiative</formula1>
    </dataValidation>
    <dataValidation type="list" allowBlank="1" showInputMessage="1" showErrorMessage="1" sqref="G32">
      <formula1>NatureRV0</formula1>
    </dataValidation>
    <dataValidation type="list" allowBlank="1" showInputMessage="1" showErrorMessage="1" sqref="G51:G55">
      <formula1>NatureRV2</formula1>
    </dataValidation>
    <dataValidation type="list" allowBlank="1" showInputMessage="1" showErrorMessage="1" sqref="E51:E55 E44:E49 E30:E36 E9:E28">
      <formula1>Catégorie1</formula1>
    </dataValidation>
    <dataValidation type="list" allowBlank="1" showInputMessage="1" showErrorMessage="1" sqref="G44:G49 G33:G36 G30:G31 G9:G28">
      <formula1>Liste</formula1>
    </dataValidation>
    <dataValidation type="list" allowBlank="1" showInputMessage="1" showErrorMessage="1" sqref="X30:X36 X44:X49 X51:X55 X9:X28">
      <formula1>R.A.S</formula1>
    </dataValidation>
    <dataValidation type="list" allowBlank="1" showInputMessage="1" showErrorMessage="1" sqref="F33:F36">
      <formula1>Liste0405</formula1>
    </dataValidation>
    <dataValidation type="list" allowBlank="1" showInputMessage="1" showErrorMessage="1" sqref="V51:V55 V44:V49 V30:V36 V9:V28">
      <formula1>Produit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H44:P49 H9:P28 H30:P36 H51:P55">
      <formula1>Liste004</formula1>
    </dataValidation>
    <dataValidation type="list" allowBlank="1" showInputMessage="1" showErrorMessage="1" sqref="Q51:S55 Q44:S49 Q30:S36 Q9:S28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EF46D178-3B90-4393-B440-28D2179AE7E1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118CA082-6F61-4733-87EA-B575931FAFD8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D35423FD-B022-4254-985A-D008FF48631F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437BDD3A-6A43-40B8-AFDF-93E8E6DF9D7F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Z62"/>
  <sheetViews>
    <sheetView showGridLines="0" topLeftCell="A34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36"/>
    </row>
    <row r="5" spans="2:26" x14ac:dyDescent="0.35">
      <c r="B5" s="34"/>
      <c r="C5" s="37"/>
      <c r="D5" s="157" t="s">
        <v>31</v>
      </c>
      <c r="E5" s="158"/>
      <c r="F5" s="158"/>
      <c r="G5" s="158"/>
      <c r="H5" s="163" t="s">
        <v>32</v>
      </c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4" t="s">
        <v>33</v>
      </c>
      <c r="U5" s="167" t="s">
        <v>34</v>
      </c>
      <c r="V5" s="170" t="s">
        <v>35</v>
      </c>
      <c r="W5" s="138" t="s">
        <v>36</v>
      </c>
      <c r="X5" s="141" t="s">
        <v>37</v>
      </c>
      <c r="Y5" s="38"/>
      <c r="Z5" s="36"/>
    </row>
    <row r="6" spans="2:26" x14ac:dyDescent="0.35">
      <c r="B6" s="34"/>
      <c r="C6" s="37"/>
      <c r="D6" s="159"/>
      <c r="E6" s="160"/>
      <c r="F6" s="160"/>
      <c r="G6" s="160"/>
      <c r="H6" s="147" t="s">
        <v>4</v>
      </c>
      <c r="I6" s="148"/>
      <c r="J6" s="149"/>
      <c r="K6" s="147" t="s">
        <v>6</v>
      </c>
      <c r="L6" s="148"/>
      <c r="M6" s="149"/>
      <c r="N6" s="147" t="s">
        <v>38</v>
      </c>
      <c r="O6" s="148"/>
      <c r="P6" s="149"/>
      <c r="Q6" s="147" t="s">
        <v>9</v>
      </c>
      <c r="R6" s="148"/>
      <c r="S6" s="149"/>
      <c r="T6" s="165"/>
      <c r="U6" s="168"/>
      <c r="V6" s="171"/>
      <c r="W6" s="139"/>
      <c r="X6" s="142"/>
      <c r="Y6" s="38"/>
      <c r="Z6" s="36"/>
    </row>
    <row r="7" spans="2:26" x14ac:dyDescent="0.35">
      <c r="B7" s="34"/>
      <c r="C7" s="37"/>
      <c r="D7" s="161"/>
      <c r="E7" s="162"/>
      <c r="F7" s="162"/>
      <c r="G7" s="162"/>
      <c r="H7" s="150" t="s">
        <v>39</v>
      </c>
      <c r="I7" s="152" t="s">
        <v>40</v>
      </c>
      <c r="J7" s="153"/>
      <c r="K7" s="150" t="s">
        <v>41</v>
      </c>
      <c r="L7" s="154" t="s">
        <v>40</v>
      </c>
      <c r="M7" s="155"/>
      <c r="N7" s="150" t="s">
        <v>41</v>
      </c>
      <c r="O7" s="154" t="s">
        <v>40</v>
      </c>
      <c r="P7" s="155"/>
      <c r="Q7" s="150" t="s">
        <v>41</v>
      </c>
      <c r="R7" s="152" t="s">
        <v>40</v>
      </c>
      <c r="S7" s="153"/>
      <c r="T7" s="165"/>
      <c r="U7" s="168"/>
      <c r="V7" s="171"/>
      <c r="W7" s="139"/>
      <c r="X7" s="142"/>
      <c r="Y7" s="38"/>
      <c r="Z7" s="36"/>
    </row>
    <row r="8" spans="2:26" x14ac:dyDescent="0.35">
      <c r="B8" s="34"/>
      <c r="C8" s="156"/>
      <c r="D8" s="39" t="s">
        <v>42</v>
      </c>
      <c r="E8" s="39" t="s">
        <v>43</v>
      </c>
      <c r="F8" s="39" t="s">
        <v>44</v>
      </c>
      <c r="G8" s="40" t="s">
        <v>45</v>
      </c>
      <c r="H8" s="151"/>
      <c r="I8" s="41" t="s">
        <v>46</v>
      </c>
      <c r="J8" s="42" t="s">
        <v>47</v>
      </c>
      <c r="K8" s="151"/>
      <c r="L8" s="42" t="s">
        <v>46</v>
      </c>
      <c r="M8" s="43" t="s">
        <v>47</v>
      </c>
      <c r="N8" s="151"/>
      <c r="O8" s="43" t="s">
        <v>46</v>
      </c>
      <c r="P8" s="43" t="s">
        <v>47</v>
      </c>
      <c r="Q8" s="151"/>
      <c r="R8" s="42" t="s">
        <v>46</v>
      </c>
      <c r="S8" s="43" t="s">
        <v>47</v>
      </c>
      <c r="T8" s="166"/>
      <c r="U8" s="169"/>
      <c r="V8" s="172"/>
      <c r="W8" s="140"/>
      <c r="X8" s="143"/>
      <c r="Y8" s="38"/>
      <c r="Z8" s="36"/>
    </row>
    <row r="9" spans="2:26" x14ac:dyDescent="0.35">
      <c r="B9" s="34"/>
      <c r="C9" s="156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56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56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56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56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56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56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56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56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56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56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56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56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56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56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56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56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56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56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56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57" t="s">
        <v>31</v>
      </c>
      <c r="E40" s="158"/>
      <c r="F40" s="158"/>
      <c r="G40" s="158"/>
      <c r="H40" s="163" t="s">
        <v>64</v>
      </c>
      <c r="I40" s="163"/>
      <c r="J40" s="163"/>
      <c r="K40" s="163"/>
      <c r="L40" s="163"/>
      <c r="M40" s="163"/>
      <c r="N40" s="163"/>
      <c r="O40" s="163"/>
      <c r="P40" s="163"/>
      <c r="Q40" s="163"/>
      <c r="R40" s="163"/>
      <c r="S40" s="163"/>
      <c r="T40" s="164" t="s">
        <v>65</v>
      </c>
      <c r="U40" s="167" t="s">
        <v>34</v>
      </c>
      <c r="V40" s="170" t="s">
        <v>35</v>
      </c>
      <c r="W40" s="138" t="s">
        <v>36</v>
      </c>
      <c r="X40" s="141" t="s">
        <v>37</v>
      </c>
      <c r="Y40" s="144" t="s">
        <v>66</v>
      </c>
      <c r="Z40" s="36"/>
    </row>
    <row r="41" spans="2:26" x14ac:dyDescent="0.35">
      <c r="B41" s="34"/>
      <c r="C41" s="35"/>
      <c r="D41" s="159"/>
      <c r="E41" s="160"/>
      <c r="F41" s="160"/>
      <c r="G41" s="160"/>
      <c r="H41" s="147" t="s">
        <v>4</v>
      </c>
      <c r="I41" s="148"/>
      <c r="J41" s="149"/>
      <c r="K41" s="147" t="s">
        <v>6</v>
      </c>
      <c r="L41" s="148"/>
      <c r="M41" s="149"/>
      <c r="N41" s="147" t="s">
        <v>38</v>
      </c>
      <c r="O41" s="148"/>
      <c r="P41" s="149"/>
      <c r="Q41" s="147" t="s">
        <v>9</v>
      </c>
      <c r="R41" s="148"/>
      <c r="S41" s="149"/>
      <c r="T41" s="165"/>
      <c r="U41" s="168"/>
      <c r="V41" s="171"/>
      <c r="W41" s="139"/>
      <c r="X41" s="142"/>
      <c r="Y41" s="145"/>
      <c r="Z41" s="36"/>
    </row>
    <row r="42" spans="2:26" x14ac:dyDescent="0.35">
      <c r="B42" s="34"/>
      <c r="C42" s="35"/>
      <c r="D42" s="161"/>
      <c r="E42" s="162"/>
      <c r="F42" s="162"/>
      <c r="G42" s="162"/>
      <c r="H42" s="150" t="s">
        <v>41</v>
      </c>
      <c r="I42" s="152" t="s">
        <v>40</v>
      </c>
      <c r="J42" s="153"/>
      <c r="K42" s="150" t="s">
        <v>41</v>
      </c>
      <c r="L42" s="154" t="s">
        <v>40</v>
      </c>
      <c r="M42" s="155"/>
      <c r="N42" s="150" t="s">
        <v>41</v>
      </c>
      <c r="O42" s="152" t="s">
        <v>40</v>
      </c>
      <c r="P42" s="153"/>
      <c r="Q42" s="150" t="s">
        <v>41</v>
      </c>
      <c r="R42" s="152" t="s">
        <v>40</v>
      </c>
      <c r="S42" s="153"/>
      <c r="T42" s="165"/>
      <c r="U42" s="168"/>
      <c r="V42" s="171"/>
      <c r="W42" s="139"/>
      <c r="X42" s="142"/>
      <c r="Y42" s="145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51"/>
      <c r="I43" s="42" t="s">
        <v>46</v>
      </c>
      <c r="J43" s="42" t="s">
        <v>47</v>
      </c>
      <c r="K43" s="151"/>
      <c r="L43" s="42" t="s">
        <v>46</v>
      </c>
      <c r="M43" s="43" t="s">
        <v>47</v>
      </c>
      <c r="N43" s="151"/>
      <c r="O43" s="43" t="s">
        <v>46</v>
      </c>
      <c r="P43" s="43" t="s">
        <v>47</v>
      </c>
      <c r="Q43" s="151"/>
      <c r="R43" s="42" t="s">
        <v>46</v>
      </c>
      <c r="S43" s="43" t="s">
        <v>47</v>
      </c>
      <c r="T43" s="166"/>
      <c r="U43" s="169"/>
      <c r="V43" s="172"/>
      <c r="W43" s="140"/>
      <c r="X43" s="143"/>
      <c r="Y43" s="146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207"/>
      <c r="E56" s="207"/>
      <c r="F56" s="208"/>
      <c r="G56" s="209">
        <f>COUNTA(G51:G55)</f>
        <v>0</v>
      </c>
      <c r="H56" s="209">
        <f t="shared" ref="H56:S56" si="45">COUNTIF(H51:H55,"1 facultative")+COUNTIF(H51:H55,"2 match")</f>
        <v>0</v>
      </c>
      <c r="I56" s="209">
        <f t="shared" si="45"/>
        <v>0</v>
      </c>
      <c r="J56" s="209">
        <f t="shared" si="45"/>
        <v>0</v>
      </c>
      <c r="K56" s="209">
        <f t="shared" si="45"/>
        <v>0</v>
      </c>
      <c r="L56" s="209">
        <f t="shared" si="45"/>
        <v>0</v>
      </c>
      <c r="M56" s="209">
        <f t="shared" si="45"/>
        <v>0</v>
      </c>
      <c r="N56" s="209">
        <f t="shared" si="45"/>
        <v>0</v>
      </c>
      <c r="O56" s="209">
        <f t="shared" si="45"/>
        <v>0</v>
      </c>
      <c r="P56" s="209">
        <f t="shared" si="45"/>
        <v>0</v>
      </c>
      <c r="Q56" s="209">
        <f t="shared" si="45"/>
        <v>0</v>
      </c>
      <c r="R56" s="209">
        <f t="shared" si="45"/>
        <v>0</v>
      </c>
      <c r="S56" s="209">
        <f t="shared" si="45"/>
        <v>0</v>
      </c>
      <c r="T56" s="210">
        <f t="shared" ref="T56:U56" si="46">SUM(T51:T55)</f>
        <v>0</v>
      </c>
      <c r="U56" s="210">
        <f t="shared" si="46"/>
        <v>0</v>
      </c>
      <c r="V56" s="207"/>
      <c r="W56" s="207"/>
      <c r="X56" s="210">
        <f>SUM(X51:X55)</f>
        <v>0</v>
      </c>
      <c r="Y56" s="222">
        <f>SUM(Y51:Y55)</f>
        <v>0</v>
      </c>
      <c r="Z56" s="36"/>
    </row>
    <row r="57" spans="2:26" x14ac:dyDescent="0.35">
      <c r="B57" s="34"/>
      <c r="C57" s="35"/>
      <c r="D57" s="223"/>
      <c r="E57" s="223"/>
      <c r="F57" s="223"/>
      <c r="G57" s="223"/>
      <c r="H57" s="224"/>
      <c r="I57" s="224"/>
      <c r="J57" s="223"/>
      <c r="K57" s="223"/>
      <c r="L57" s="224"/>
      <c r="M57" s="224"/>
      <c r="N57" s="32"/>
      <c r="O57" s="223"/>
      <c r="P57" s="224"/>
      <c r="Q57" s="224"/>
      <c r="R57" s="223"/>
      <c r="S57" s="223"/>
      <c r="T57" s="223"/>
      <c r="U57" s="223"/>
      <c r="V57" s="223"/>
      <c r="W57" s="223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211" t="s">
        <v>76</v>
      </c>
      <c r="E58" s="212"/>
      <c r="F58" s="213"/>
      <c r="G58" s="214" t="s">
        <v>77</v>
      </c>
      <c r="H58" s="215">
        <f>SUM(H29+K29+N29+Q29)</f>
        <v>0</v>
      </c>
      <c r="I58" s="216"/>
      <c r="J58" s="217" t="s">
        <v>78</v>
      </c>
      <c r="K58" s="218"/>
      <c r="L58" s="215">
        <f>SUM(H37+K37+N37+Q37)</f>
        <v>0</v>
      </c>
      <c r="M58" s="226"/>
      <c r="N58" s="227"/>
      <c r="O58" s="219" t="s">
        <v>79</v>
      </c>
      <c r="P58" s="219"/>
      <c r="Q58" s="219"/>
      <c r="R58" s="219"/>
      <c r="S58" s="218"/>
      <c r="T58" s="214" t="s">
        <v>77</v>
      </c>
      <c r="U58" s="220">
        <f>SUM(H50+K50+N50+Q50)</f>
        <v>0</v>
      </c>
      <c r="V58" s="221" t="s">
        <v>78</v>
      </c>
      <c r="W58" s="220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20" t="s">
        <v>80</v>
      </c>
      <c r="E59" s="121"/>
      <c r="F59" s="122"/>
      <c r="G59" s="76" t="s">
        <v>77</v>
      </c>
      <c r="H59" s="123">
        <f>SUM(I29+L29+O29+R29)</f>
        <v>0</v>
      </c>
      <c r="I59" s="124"/>
      <c r="J59" s="125" t="s">
        <v>78</v>
      </c>
      <c r="K59" s="126"/>
      <c r="L59" s="123">
        <f>SUM(I37+L37+O37+R37)</f>
        <v>0</v>
      </c>
      <c r="M59" s="228"/>
      <c r="N59" s="227"/>
      <c r="O59" s="128" t="s">
        <v>81</v>
      </c>
      <c r="P59" s="128"/>
      <c r="Q59" s="128"/>
      <c r="R59" s="128"/>
      <c r="S59" s="129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25" t="s">
        <v>82</v>
      </c>
      <c r="E60" s="130"/>
      <c r="F60" s="126"/>
      <c r="G60" s="76" t="s">
        <v>77</v>
      </c>
      <c r="H60" s="123">
        <f>SUM(J29+M29+P29+S29)</f>
        <v>0</v>
      </c>
      <c r="I60" s="124"/>
      <c r="J60" s="125" t="s">
        <v>78</v>
      </c>
      <c r="K60" s="126"/>
      <c r="L60" s="123">
        <f>SUM(J37+M37+P37+S37)</f>
        <v>0</v>
      </c>
      <c r="M60" s="124"/>
      <c r="N60" s="78"/>
      <c r="O60" s="131" t="s">
        <v>83</v>
      </c>
      <c r="P60" s="132"/>
      <c r="Q60" s="132"/>
      <c r="R60" s="132"/>
      <c r="S60" s="133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13" t="s">
        <v>84</v>
      </c>
      <c r="E61" s="114"/>
      <c r="F61" s="115"/>
      <c r="G61" s="80" t="s">
        <v>77</v>
      </c>
      <c r="H61" s="116">
        <f>SUM(H58:I60)</f>
        <v>0</v>
      </c>
      <c r="I61" s="117"/>
      <c r="J61" s="118" t="s">
        <v>78</v>
      </c>
      <c r="K61" s="119"/>
      <c r="L61" s="116">
        <f>SUM(L58:M60)</f>
        <v>0</v>
      </c>
      <c r="M61" s="117"/>
      <c r="N61" s="78"/>
      <c r="O61" s="113" t="s">
        <v>84</v>
      </c>
      <c r="P61" s="114"/>
      <c r="Q61" s="114"/>
      <c r="R61" s="114"/>
      <c r="S61" s="115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3321" priority="631" operator="equal">
      <formula>10000</formula>
    </cfRule>
    <cfRule type="cellIs" dxfId="3320" priority="632" operator="greaterThan">
      <formula>10000</formula>
    </cfRule>
  </conditionalFormatting>
  <conditionalFormatting sqref="X37">
    <cfRule type="cellIs" dxfId="3319" priority="625" operator="equal">
      <formula>10000</formula>
    </cfRule>
    <cfRule type="cellIs" dxfId="3318" priority="626" operator="lessThan">
      <formula>10000</formula>
    </cfRule>
    <cfRule type="cellIs" dxfId="3317" priority="627" operator="greaterThan">
      <formula>10000</formula>
    </cfRule>
    <cfRule type="cellIs" dxfId="3316" priority="628" operator="lessThan">
      <formula>25000</formula>
    </cfRule>
    <cfRule type="cellIs" dxfId="3315" priority="629" operator="greaterThan">
      <formula>25000</formula>
    </cfRule>
    <cfRule type="cellIs" dxfId="3314" priority="630" operator="greaterThan">
      <formula>25000</formula>
    </cfRule>
  </conditionalFormatting>
  <conditionalFormatting sqref="N56:P56">
    <cfRule type="cellIs" dxfId="3313" priority="624" operator="equal">
      <formula>1</formula>
    </cfRule>
  </conditionalFormatting>
  <conditionalFormatting sqref="N56:P56">
    <cfRule type="cellIs" dxfId="3312" priority="623" operator="equal">
      <formula>1</formula>
    </cfRule>
  </conditionalFormatting>
  <conditionalFormatting sqref="H56:J56">
    <cfRule type="cellIs" dxfId="3311" priority="622" operator="equal">
      <formula>1</formula>
    </cfRule>
  </conditionalFormatting>
  <conditionalFormatting sqref="H56:J56">
    <cfRule type="cellIs" dxfId="3310" priority="621" operator="equal">
      <formula>1</formula>
    </cfRule>
  </conditionalFormatting>
  <conditionalFormatting sqref="X50:Y50">
    <cfRule type="containsBlanks" dxfId="3309" priority="619">
      <formula>LEN(TRIM(X50))=0</formula>
    </cfRule>
    <cfRule type="containsText" dxfId="3308" priority="620" operator="containsText" text="En cours">
      <formula>NOT(ISERROR(SEARCH("En cours",X50)))</formula>
    </cfRule>
  </conditionalFormatting>
  <conditionalFormatting sqref="X56">
    <cfRule type="containsBlanks" dxfId="3307" priority="617">
      <formula>LEN(TRIM(X56))=0</formula>
    </cfRule>
    <cfRule type="containsText" dxfId="3306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3305" priority="615" operator="containsText" text="2 match">
      <formula>NOT(ISERROR(SEARCH("2 match",D9)))</formula>
    </cfRule>
    <cfRule type="containsText" dxfId="3304" priority="616" operator="containsText" text="1 facultative">
      <formula>NOT(ISERROR(SEARCH("1 facultative",D9)))</formula>
    </cfRule>
  </conditionalFormatting>
  <conditionalFormatting sqref="X56">
    <cfRule type="cellIs" dxfId="3303" priority="611" operator="equal">
      <formula>10000</formula>
    </cfRule>
    <cfRule type="cellIs" dxfId="3302" priority="612" operator="lessThan">
      <formula>10000</formula>
    </cfRule>
    <cfRule type="cellIs" dxfId="3301" priority="613" operator="greaterThan">
      <formula>10000</formula>
    </cfRule>
    <cfRule type="cellIs" dxfId="3300" priority="614" operator="lessThan">
      <formula>25000</formula>
    </cfRule>
  </conditionalFormatting>
  <conditionalFormatting sqref="N32:P36">
    <cfRule type="cellIs" dxfId="3299" priority="607" operator="equal">
      <formula>1</formula>
    </cfRule>
  </conditionalFormatting>
  <conditionalFormatting sqref="N32:P36">
    <cfRule type="cellIs" dxfId="3298" priority="606" operator="equal">
      <formula>1</formula>
    </cfRule>
  </conditionalFormatting>
  <conditionalFormatting sqref="N32:P36">
    <cfRule type="containsText" dxfId="3297" priority="605" operator="containsText" text="3">
      <formula>NOT(ISERROR(SEARCH("3",N32)))</formula>
    </cfRule>
  </conditionalFormatting>
  <conditionalFormatting sqref="D32:G36 N32:P36 T32:T36 V32:V36">
    <cfRule type="containsText" dxfId="3296" priority="603" operator="containsText" text="2 match">
      <formula>NOT(ISERROR(SEARCH("2 match",D32)))</formula>
    </cfRule>
    <cfRule type="containsText" dxfId="3295" priority="604" operator="containsText" text="1 facultative">
      <formula>NOT(ISERROR(SEARCH("1 facultative",D32)))</formula>
    </cfRule>
  </conditionalFormatting>
  <conditionalFormatting sqref="N32:P36">
    <cfRule type="cellIs" dxfId="3294" priority="600" operator="equal">
      <formula>1</formula>
    </cfRule>
  </conditionalFormatting>
  <conditionalFormatting sqref="N32:P36">
    <cfRule type="cellIs" dxfId="3293" priority="602" operator="equal">
      <formula>1</formula>
    </cfRule>
  </conditionalFormatting>
  <conditionalFormatting sqref="N32:P36">
    <cfRule type="cellIs" dxfId="3292" priority="601" operator="equal">
      <formula>1</formula>
    </cfRule>
  </conditionalFormatting>
  <conditionalFormatting sqref="N32:P36">
    <cfRule type="cellIs" dxfId="3291" priority="599" operator="equal">
      <formula>1</formula>
    </cfRule>
  </conditionalFormatting>
  <conditionalFormatting sqref="N32:P36">
    <cfRule type="containsText" dxfId="3290" priority="598" operator="containsText" text="3">
      <formula>NOT(ISERROR(SEARCH("3",N32)))</formula>
    </cfRule>
  </conditionalFormatting>
  <conditionalFormatting sqref="K32:K36">
    <cfRule type="cellIs" dxfId="3289" priority="597" operator="equal">
      <formula>1</formula>
    </cfRule>
  </conditionalFormatting>
  <conditionalFormatting sqref="K32:K36">
    <cfRule type="cellIs" dxfId="3288" priority="596" operator="equal">
      <formula>1</formula>
    </cfRule>
  </conditionalFormatting>
  <conditionalFormatting sqref="K32:K36">
    <cfRule type="containsText" dxfId="3287" priority="595" operator="containsText" text="3">
      <formula>NOT(ISERROR(SEARCH("3",K32)))</formula>
    </cfRule>
  </conditionalFormatting>
  <conditionalFormatting sqref="K32:K36">
    <cfRule type="containsText" dxfId="3286" priority="593" operator="containsText" text="2 match">
      <formula>NOT(ISERROR(SEARCH("2 match",K32)))</formula>
    </cfRule>
    <cfRule type="containsText" dxfId="3285" priority="594" operator="containsText" text="1 facultative">
      <formula>NOT(ISERROR(SEARCH("1 facultative",K32)))</formula>
    </cfRule>
  </conditionalFormatting>
  <conditionalFormatting sqref="K32:K36">
    <cfRule type="cellIs" dxfId="3284" priority="592" operator="equal">
      <formula>1</formula>
    </cfRule>
  </conditionalFormatting>
  <conditionalFormatting sqref="K32:K36">
    <cfRule type="cellIs" dxfId="3283" priority="591" operator="equal">
      <formula>1</formula>
    </cfRule>
  </conditionalFormatting>
  <conditionalFormatting sqref="K32:K36">
    <cfRule type="cellIs" dxfId="3282" priority="590" operator="equal">
      <formula>1</formula>
    </cfRule>
  </conditionalFormatting>
  <conditionalFormatting sqref="K32:K36">
    <cfRule type="cellIs" dxfId="3281" priority="589" operator="equal">
      <formula>1</formula>
    </cfRule>
  </conditionalFormatting>
  <conditionalFormatting sqref="K32:K36">
    <cfRule type="containsText" dxfId="3280" priority="588" operator="containsText" text="3">
      <formula>NOT(ISERROR(SEARCH("3",K32)))</formula>
    </cfRule>
  </conditionalFormatting>
  <conditionalFormatting sqref="Y44:Y49">
    <cfRule type="containsText" dxfId="3279" priority="586" operator="containsText" text="non">
      <formula>NOT(ISERROR(SEARCH("non",Y44)))</formula>
    </cfRule>
    <cfRule type="containsText" dxfId="3278" priority="587" operator="containsText" text="oui">
      <formula>NOT(ISERROR(SEARCH("oui",Y44)))</formula>
    </cfRule>
  </conditionalFormatting>
  <conditionalFormatting sqref="N44:P44">
    <cfRule type="cellIs" dxfId="3277" priority="583" operator="equal">
      <formula>1</formula>
    </cfRule>
  </conditionalFormatting>
  <conditionalFormatting sqref="N44:P44">
    <cfRule type="cellIs" dxfId="3276" priority="582" operator="equal">
      <formula>1</formula>
    </cfRule>
  </conditionalFormatting>
  <conditionalFormatting sqref="N45:P49">
    <cfRule type="cellIs" dxfId="3275" priority="585" operator="equal">
      <formula>1</formula>
    </cfRule>
  </conditionalFormatting>
  <conditionalFormatting sqref="N45:P49">
    <cfRule type="cellIs" dxfId="3274" priority="584" operator="equal">
      <formula>1</formula>
    </cfRule>
  </conditionalFormatting>
  <conditionalFormatting sqref="N44:P49">
    <cfRule type="containsText" dxfId="3273" priority="581" operator="containsText" text="3">
      <formula>NOT(ISERROR(SEARCH("3",N44)))</formula>
    </cfRule>
  </conditionalFormatting>
  <conditionalFormatting sqref="D44:G49 N44:P49 Y44:Y49 T44:V49">
    <cfRule type="containsText" dxfId="3272" priority="579" operator="containsText" text="2 match">
      <formula>NOT(ISERROR(SEARCH("2 match",D44)))</formula>
    </cfRule>
    <cfRule type="containsText" dxfId="3271" priority="580" operator="containsText" text="1 facultative">
      <formula>NOT(ISERROR(SEARCH("1 facultative",D44)))</formula>
    </cfRule>
  </conditionalFormatting>
  <conditionalFormatting sqref="N44:P44">
    <cfRule type="cellIs" dxfId="3270" priority="576" operator="equal">
      <formula>1</formula>
    </cfRule>
  </conditionalFormatting>
  <conditionalFormatting sqref="N44:P44">
    <cfRule type="cellIs" dxfId="3269" priority="575" operator="equal">
      <formula>1</formula>
    </cfRule>
  </conditionalFormatting>
  <conditionalFormatting sqref="N45:P49">
    <cfRule type="cellIs" dxfId="3268" priority="578" operator="equal">
      <formula>1</formula>
    </cfRule>
  </conditionalFormatting>
  <conditionalFormatting sqref="N45:P49">
    <cfRule type="cellIs" dxfId="3267" priority="577" operator="equal">
      <formula>1</formula>
    </cfRule>
  </conditionalFormatting>
  <conditionalFormatting sqref="N44:P49">
    <cfRule type="containsText" dxfId="3266" priority="574" operator="containsText" text="3">
      <formula>NOT(ISERROR(SEARCH("3",N44)))</formula>
    </cfRule>
  </conditionalFormatting>
  <conditionalFormatting sqref="N44:P49">
    <cfRule type="cellIs" dxfId="3265" priority="571" operator="equal">
      <formula>1</formula>
    </cfRule>
  </conditionalFormatting>
  <conditionalFormatting sqref="N44:P44">
    <cfRule type="cellIs" dxfId="3264" priority="569" operator="equal">
      <formula>1</formula>
    </cfRule>
  </conditionalFormatting>
  <conditionalFormatting sqref="N44:P44">
    <cfRule type="cellIs" dxfId="3263" priority="568" operator="equal">
      <formula>1</formula>
    </cfRule>
  </conditionalFormatting>
  <conditionalFormatting sqref="N45:P49">
    <cfRule type="cellIs" dxfId="3262" priority="573" operator="equal">
      <formula>1</formula>
    </cfRule>
  </conditionalFormatting>
  <conditionalFormatting sqref="N45:P49">
    <cfRule type="cellIs" dxfId="3261" priority="572" operator="equal">
      <formula>1</formula>
    </cfRule>
  </conditionalFormatting>
  <conditionalFormatting sqref="N44:P49">
    <cfRule type="cellIs" dxfId="3260" priority="570" operator="equal">
      <formula>1</formula>
    </cfRule>
  </conditionalFormatting>
  <conditionalFormatting sqref="N44:P49">
    <cfRule type="containsText" dxfId="3259" priority="567" operator="containsText" text="3">
      <formula>NOT(ISERROR(SEARCH("3",N44)))</formula>
    </cfRule>
  </conditionalFormatting>
  <conditionalFormatting sqref="Y51:Y55">
    <cfRule type="containsText" dxfId="3258" priority="565" operator="containsText" text="non">
      <formula>NOT(ISERROR(SEARCH("non",Y51)))</formula>
    </cfRule>
    <cfRule type="containsText" dxfId="3257" priority="566" operator="containsText" text="oui">
      <formula>NOT(ISERROR(SEARCH("oui",Y51)))</formula>
    </cfRule>
  </conditionalFormatting>
  <conditionalFormatting sqref="I51:J55">
    <cfRule type="cellIs" dxfId="3256" priority="564" operator="equal">
      <formula>1</formula>
    </cfRule>
  </conditionalFormatting>
  <conditionalFormatting sqref="N51:P55">
    <cfRule type="cellIs" dxfId="3255" priority="563" operator="equal">
      <formula>1</formula>
    </cfRule>
  </conditionalFormatting>
  <conditionalFormatting sqref="I51:J55 N51:P55">
    <cfRule type="cellIs" dxfId="3254" priority="562" operator="equal">
      <formula>1</formula>
    </cfRule>
  </conditionalFormatting>
  <conditionalFormatting sqref="H51:J55">
    <cfRule type="cellIs" dxfId="3253" priority="561" operator="equal">
      <formula>1</formula>
    </cfRule>
  </conditionalFormatting>
  <conditionalFormatting sqref="H51:J55">
    <cfRule type="cellIs" dxfId="3252" priority="560" operator="equal">
      <formula>1</formula>
    </cfRule>
  </conditionalFormatting>
  <conditionalFormatting sqref="H51:J55 N51:P55">
    <cfRule type="containsText" dxfId="3251" priority="559" operator="containsText" text="3">
      <formula>NOT(ISERROR(SEARCH("3",H51)))</formula>
    </cfRule>
  </conditionalFormatting>
  <conditionalFormatting sqref="D51:J55 N51:P55 Y51:Y55 T51:V55">
    <cfRule type="containsText" dxfId="3250" priority="557" operator="containsText" text="2 match">
      <formula>NOT(ISERROR(SEARCH("2 match",D51)))</formula>
    </cfRule>
    <cfRule type="containsText" dxfId="3249" priority="558" operator="containsText" text="1 facultative">
      <formula>NOT(ISERROR(SEARCH("1 facultative",D51)))</formula>
    </cfRule>
  </conditionalFormatting>
  <conditionalFormatting sqref="I51:J55">
    <cfRule type="cellIs" dxfId="3248" priority="556" operator="equal">
      <formula>1</formula>
    </cfRule>
  </conditionalFormatting>
  <conditionalFormatting sqref="I51:J55">
    <cfRule type="cellIs" dxfId="3247" priority="555" operator="equal">
      <formula>1</formula>
    </cfRule>
  </conditionalFormatting>
  <conditionalFormatting sqref="H51:J55">
    <cfRule type="cellIs" dxfId="3246" priority="554" operator="equal">
      <formula>1</formula>
    </cfRule>
  </conditionalFormatting>
  <conditionalFormatting sqref="H51:J55">
    <cfRule type="cellIs" dxfId="3245" priority="553" operator="equal">
      <formula>1</formula>
    </cfRule>
  </conditionalFormatting>
  <conditionalFormatting sqref="H51:J55">
    <cfRule type="containsText" dxfId="3244" priority="552" operator="containsText" text="3">
      <formula>NOT(ISERROR(SEARCH("3",H51)))</formula>
    </cfRule>
  </conditionalFormatting>
  <conditionalFormatting sqref="I51:J55">
    <cfRule type="cellIs" dxfId="3243" priority="551" operator="equal">
      <formula>1</formula>
    </cfRule>
  </conditionalFormatting>
  <conditionalFormatting sqref="I51:J55">
    <cfRule type="cellIs" dxfId="3242" priority="550" operator="equal">
      <formula>1</formula>
    </cfRule>
  </conditionalFormatting>
  <conditionalFormatting sqref="H51:J55">
    <cfRule type="cellIs" dxfId="3241" priority="549" operator="equal">
      <formula>1</formula>
    </cfRule>
  </conditionalFormatting>
  <conditionalFormatting sqref="H51:J55">
    <cfRule type="cellIs" dxfId="3240" priority="548" operator="equal">
      <formula>1</formula>
    </cfRule>
  </conditionalFormatting>
  <conditionalFormatting sqref="H51:J55">
    <cfRule type="containsText" dxfId="3239" priority="547" operator="containsText" text="3">
      <formula>NOT(ISERROR(SEARCH("3",H51)))</formula>
    </cfRule>
  </conditionalFormatting>
  <conditionalFormatting sqref="I51:J55">
    <cfRule type="cellIs" dxfId="3238" priority="546" operator="equal">
      <formula>1</formula>
    </cfRule>
  </conditionalFormatting>
  <conditionalFormatting sqref="I51:J55">
    <cfRule type="cellIs" dxfId="3237" priority="545" operator="equal">
      <formula>1</formula>
    </cfRule>
  </conditionalFormatting>
  <conditionalFormatting sqref="H51:J55">
    <cfRule type="cellIs" dxfId="3236" priority="544" operator="equal">
      <formula>1</formula>
    </cfRule>
  </conditionalFormatting>
  <conditionalFormatting sqref="H51:J55">
    <cfRule type="cellIs" dxfId="3235" priority="543" operator="equal">
      <formula>1</formula>
    </cfRule>
  </conditionalFormatting>
  <conditionalFormatting sqref="H51:J55">
    <cfRule type="containsText" dxfId="3234" priority="542" operator="containsText" text="3">
      <formula>NOT(ISERROR(SEARCH("3",H51)))</formula>
    </cfRule>
  </conditionalFormatting>
  <conditionalFormatting sqref="I51:J55">
    <cfRule type="cellIs" dxfId="3233" priority="541" operator="equal">
      <formula>1</formula>
    </cfRule>
  </conditionalFormatting>
  <conditionalFormatting sqref="I51:J55">
    <cfRule type="cellIs" dxfId="3232" priority="540" operator="equal">
      <formula>1</formula>
    </cfRule>
  </conditionalFormatting>
  <conditionalFormatting sqref="H51:J55">
    <cfRule type="cellIs" dxfId="3231" priority="539" operator="equal">
      <formula>1</formula>
    </cfRule>
  </conditionalFormatting>
  <conditionalFormatting sqref="H51:J55">
    <cfRule type="cellIs" dxfId="3230" priority="538" operator="equal">
      <formula>1</formula>
    </cfRule>
  </conditionalFormatting>
  <conditionalFormatting sqref="H51:J55">
    <cfRule type="containsText" dxfId="3229" priority="537" operator="containsText" text="3">
      <formula>NOT(ISERROR(SEARCH("3",H51)))</formula>
    </cfRule>
  </conditionalFormatting>
  <conditionalFormatting sqref="I51:J55">
    <cfRule type="cellIs" dxfId="3228" priority="536" operator="equal">
      <formula>1</formula>
    </cfRule>
  </conditionalFormatting>
  <conditionalFormatting sqref="I51:J55">
    <cfRule type="cellIs" dxfId="3227" priority="535" operator="equal">
      <formula>1</formula>
    </cfRule>
  </conditionalFormatting>
  <conditionalFormatting sqref="H51:J55">
    <cfRule type="cellIs" dxfId="3226" priority="534" operator="equal">
      <formula>1</formula>
    </cfRule>
  </conditionalFormatting>
  <conditionalFormatting sqref="H51:J55">
    <cfRule type="cellIs" dxfId="3225" priority="533" operator="equal">
      <formula>1</formula>
    </cfRule>
  </conditionalFormatting>
  <conditionalFormatting sqref="H51:J55">
    <cfRule type="containsText" dxfId="3224" priority="532" operator="containsText" text="3">
      <formula>NOT(ISERROR(SEARCH("3",H51)))</formula>
    </cfRule>
  </conditionalFormatting>
  <conditionalFormatting sqref="I51:J55">
    <cfRule type="cellIs" dxfId="3223" priority="531" operator="equal">
      <formula>1</formula>
    </cfRule>
  </conditionalFormatting>
  <conditionalFormatting sqref="I51:J55">
    <cfRule type="cellIs" dxfId="3222" priority="530" operator="equal">
      <formula>1</formula>
    </cfRule>
  </conditionalFormatting>
  <conditionalFormatting sqref="H51:J55">
    <cfRule type="cellIs" dxfId="3221" priority="529" operator="equal">
      <formula>1</formula>
    </cfRule>
  </conditionalFormatting>
  <conditionalFormatting sqref="H51:J55">
    <cfRule type="cellIs" dxfId="3220" priority="528" operator="equal">
      <formula>1</formula>
    </cfRule>
  </conditionalFormatting>
  <conditionalFormatting sqref="H51:J55">
    <cfRule type="containsText" dxfId="3219" priority="527" operator="containsText" text="3">
      <formula>NOT(ISERROR(SEARCH("3",H51)))</formula>
    </cfRule>
  </conditionalFormatting>
  <conditionalFormatting sqref="I51:J55">
    <cfRule type="cellIs" dxfId="3218" priority="526" operator="equal">
      <formula>1</formula>
    </cfRule>
  </conditionalFormatting>
  <conditionalFormatting sqref="I51:J55">
    <cfRule type="cellIs" dxfId="3217" priority="525" operator="equal">
      <formula>1</formula>
    </cfRule>
  </conditionalFormatting>
  <conditionalFormatting sqref="H51:J55">
    <cfRule type="cellIs" dxfId="3216" priority="524" operator="equal">
      <formula>1</formula>
    </cfRule>
  </conditionalFormatting>
  <conditionalFormatting sqref="H51:J55">
    <cfRule type="cellIs" dxfId="3215" priority="523" operator="equal">
      <formula>1</formula>
    </cfRule>
  </conditionalFormatting>
  <conditionalFormatting sqref="H51:J55">
    <cfRule type="containsText" dxfId="3214" priority="522" operator="containsText" text="3">
      <formula>NOT(ISERROR(SEARCH("3",H51)))</formula>
    </cfRule>
  </conditionalFormatting>
  <conditionalFormatting sqref="I51:J55">
    <cfRule type="cellIs" dxfId="3213" priority="521" operator="equal">
      <formula>1</formula>
    </cfRule>
  </conditionalFormatting>
  <conditionalFormatting sqref="I51:J55">
    <cfRule type="cellIs" dxfId="3212" priority="520" operator="equal">
      <formula>1</formula>
    </cfRule>
  </conditionalFormatting>
  <conditionalFormatting sqref="H51:J55">
    <cfRule type="cellIs" dxfId="3211" priority="519" operator="equal">
      <formula>1</formula>
    </cfRule>
  </conditionalFormatting>
  <conditionalFormatting sqref="H51:J55">
    <cfRule type="cellIs" dxfId="3210" priority="518" operator="equal">
      <formula>1</formula>
    </cfRule>
  </conditionalFormatting>
  <conditionalFormatting sqref="H51:J55">
    <cfRule type="containsText" dxfId="3209" priority="517" operator="containsText" text="3">
      <formula>NOT(ISERROR(SEARCH("3",H51)))</formula>
    </cfRule>
  </conditionalFormatting>
  <conditionalFormatting sqref="I51:J55">
    <cfRule type="cellIs" dxfId="3208" priority="516" operator="equal">
      <formula>1</formula>
    </cfRule>
  </conditionalFormatting>
  <conditionalFormatting sqref="I51:J55">
    <cfRule type="cellIs" dxfId="3207" priority="515" operator="equal">
      <formula>1</formula>
    </cfRule>
  </conditionalFormatting>
  <conditionalFormatting sqref="H51:J55">
    <cfRule type="cellIs" dxfId="3206" priority="514" operator="equal">
      <formula>1</formula>
    </cfRule>
  </conditionalFormatting>
  <conditionalFormatting sqref="H51:J55">
    <cfRule type="cellIs" dxfId="3205" priority="513" operator="equal">
      <formula>1</formula>
    </cfRule>
  </conditionalFormatting>
  <conditionalFormatting sqref="H51:J55">
    <cfRule type="containsText" dxfId="3204" priority="512" operator="containsText" text="3">
      <formula>NOT(ISERROR(SEARCH("3",H51)))</formula>
    </cfRule>
  </conditionalFormatting>
  <conditionalFormatting sqref="N51:P55">
    <cfRule type="cellIs" dxfId="3203" priority="511" operator="equal">
      <formula>1</formula>
    </cfRule>
  </conditionalFormatting>
  <conditionalFormatting sqref="N51:P55">
    <cfRule type="cellIs" dxfId="3202" priority="510" operator="equal">
      <formula>1</formula>
    </cfRule>
  </conditionalFormatting>
  <conditionalFormatting sqref="N51:P55">
    <cfRule type="containsText" dxfId="3201" priority="509" operator="containsText" text="3">
      <formula>NOT(ISERROR(SEARCH("3",N51)))</formula>
    </cfRule>
  </conditionalFormatting>
  <conditionalFormatting sqref="N51:P55">
    <cfRule type="cellIs" dxfId="3200" priority="508" operator="equal">
      <formula>1</formula>
    </cfRule>
  </conditionalFormatting>
  <conditionalFormatting sqref="N51:P55">
    <cfRule type="cellIs" dxfId="3199" priority="507" operator="equal">
      <formula>1</formula>
    </cfRule>
  </conditionalFormatting>
  <conditionalFormatting sqref="N51:P55">
    <cfRule type="containsText" dxfId="3198" priority="506" operator="containsText" text="3">
      <formula>NOT(ISERROR(SEARCH("3",N51)))</formula>
    </cfRule>
  </conditionalFormatting>
  <conditionalFormatting sqref="N51:P55">
    <cfRule type="cellIs" dxfId="3197" priority="503" operator="equal">
      <formula>1</formula>
    </cfRule>
  </conditionalFormatting>
  <conditionalFormatting sqref="N51:P55">
    <cfRule type="cellIs" dxfId="3196" priority="505" operator="equal">
      <formula>1</formula>
    </cfRule>
  </conditionalFormatting>
  <conditionalFormatting sqref="N51:P55">
    <cfRule type="cellIs" dxfId="3195" priority="504" operator="equal">
      <formula>1</formula>
    </cfRule>
  </conditionalFormatting>
  <conditionalFormatting sqref="N51:P55">
    <cfRule type="cellIs" dxfId="3194" priority="502" operator="equal">
      <formula>1</formula>
    </cfRule>
  </conditionalFormatting>
  <conditionalFormatting sqref="N51:P55">
    <cfRule type="containsText" dxfId="3193" priority="501" operator="containsText" text="3">
      <formula>NOT(ISERROR(SEARCH("3",N51)))</formula>
    </cfRule>
  </conditionalFormatting>
  <conditionalFormatting sqref="Q30:S36">
    <cfRule type="cellIs" dxfId="3192" priority="500" operator="equal">
      <formula>1</formula>
    </cfRule>
  </conditionalFormatting>
  <conditionalFormatting sqref="Q30:S36">
    <cfRule type="cellIs" dxfId="3191" priority="497" operator="equal">
      <formula>1</formula>
    </cfRule>
  </conditionalFormatting>
  <conditionalFormatting sqref="Q32 Q30">
    <cfRule type="cellIs" dxfId="3190" priority="495" operator="equal">
      <formula>1</formula>
    </cfRule>
  </conditionalFormatting>
  <conditionalFormatting sqref="Q33:Q36 Q31">
    <cfRule type="cellIs" dxfId="3189" priority="499" operator="equal">
      <formula>1</formula>
    </cfRule>
  </conditionalFormatting>
  <conditionalFormatting sqref="Q33:Q36 Q31">
    <cfRule type="cellIs" dxfId="3188" priority="498" operator="equal">
      <formula>1</formula>
    </cfRule>
  </conditionalFormatting>
  <conditionalFormatting sqref="Q30:S36">
    <cfRule type="cellIs" dxfId="3187" priority="496" operator="equal">
      <formula>1</formula>
    </cfRule>
  </conditionalFormatting>
  <conditionalFormatting sqref="Q32 Q30">
    <cfRule type="cellIs" dxfId="3186" priority="494" operator="equal">
      <formula>1</formula>
    </cfRule>
  </conditionalFormatting>
  <conditionalFormatting sqref="Q30:S36">
    <cfRule type="containsText" dxfId="3185" priority="493" operator="containsText" text="3">
      <formula>NOT(ISERROR(SEARCH("3",Q30)))</formula>
    </cfRule>
  </conditionalFormatting>
  <conditionalFormatting sqref="Q30:S36">
    <cfRule type="containsText" dxfId="3184" priority="491" operator="containsText" text="2 match">
      <formula>NOT(ISERROR(SEARCH("2 match",Q30)))</formula>
    </cfRule>
    <cfRule type="containsText" dxfId="3183" priority="492" operator="containsText" text="1 facultative">
      <formula>NOT(ISERROR(SEARCH("1 facultative",Q30)))</formula>
    </cfRule>
  </conditionalFormatting>
  <conditionalFormatting sqref="Q44:S49">
    <cfRule type="cellIs" dxfId="3182" priority="490" operator="equal">
      <formula>1</formula>
    </cfRule>
  </conditionalFormatting>
  <conditionalFormatting sqref="Q44:S49">
    <cfRule type="cellIs" dxfId="3181" priority="487" operator="equal">
      <formula>1</formula>
    </cfRule>
  </conditionalFormatting>
  <conditionalFormatting sqref="Q44:Q45">
    <cfRule type="cellIs" dxfId="3180" priority="485" operator="equal">
      <formula>1</formula>
    </cfRule>
  </conditionalFormatting>
  <conditionalFormatting sqref="Q46:Q49">
    <cfRule type="cellIs" dxfId="3179" priority="489" operator="equal">
      <formula>1</formula>
    </cfRule>
  </conditionalFormatting>
  <conditionalFormatting sqref="Q46:Q49">
    <cfRule type="cellIs" dxfId="3178" priority="488" operator="equal">
      <formula>1</formula>
    </cfRule>
  </conditionalFormatting>
  <conditionalFormatting sqref="Q44:S49">
    <cfRule type="cellIs" dxfId="3177" priority="486" operator="equal">
      <formula>1</formula>
    </cfRule>
  </conditionalFormatting>
  <conditionalFormatting sqref="Q44:Q45">
    <cfRule type="cellIs" dxfId="3176" priority="484" operator="equal">
      <formula>1</formula>
    </cfRule>
  </conditionalFormatting>
  <conditionalFormatting sqref="Q44:S49">
    <cfRule type="containsText" dxfId="3175" priority="483" operator="containsText" text="3">
      <formula>NOT(ISERROR(SEARCH("3",Q44)))</formula>
    </cfRule>
  </conditionalFormatting>
  <conditionalFormatting sqref="Q44:S49">
    <cfRule type="containsText" dxfId="3174" priority="481" operator="containsText" text="2 match">
      <formula>NOT(ISERROR(SEARCH("2 match",Q44)))</formula>
    </cfRule>
    <cfRule type="containsText" dxfId="3173" priority="482" operator="containsText" text="1 facultative">
      <formula>NOT(ISERROR(SEARCH("1 facultative",Q44)))</formula>
    </cfRule>
  </conditionalFormatting>
  <conditionalFormatting sqref="Q51:S55">
    <cfRule type="cellIs" dxfId="3172" priority="480" operator="equal">
      <formula>1</formula>
    </cfRule>
  </conditionalFormatting>
  <conditionalFormatting sqref="Q51:S55">
    <cfRule type="cellIs" dxfId="3171" priority="477" operator="equal">
      <formula>1</formula>
    </cfRule>
  </conditionalFormatting>
  <conditionalFormatting sqref="Q51">
    <cfRule type="cellIs" dxfId="3170" priority="475" operator="equal">
      <formula>1</formula>
    </cfRule>
  </conditionalFormatting>
  <conditionalFormatting sqref="Q52:Q55">
    <cfRule type="cellIs" dxfId="3169" priority="479" operator="equal">
      <formula>1</formula>
    </cfRule>
  </conditionalFormatting>
  <conditionalFormatting sqref="Q52:Q55">
    <cfRule type="cellIs" dxfId="3168" priority="478" operator="equal">
      <formula>1</formula>
    </cfRule>
  </conditionalFormatting>
  <conditionalFormatting sqref="Q51:S55">
    <cfRule type="cellIs" dxfId="3167" priority="476" operator="equal">
      <formula>1</formula>
    </cfRule>
  </conditionalFormatting>
  <conditionalFormatting sqref="Q51">
    <cfRule type="cellIs" dxfId="3166" priority="474" operator="equal">
      <formula>1</formula>
    </cfRule>
  </conditionalFormatting>
  <conditionalFormatting sqref="Q51:S55">
    <cfRule type="containsText" dxfId="3165" priority="473" operator="containsText" text="3">
      <formula>NOT(ISERROR(SEARCH("3",Q51)))</formula>
    </cfRule>
  </conditionalFormatting>
  <conditionalFormatting sqref="Q51:S55">
    <cfRule type="containsText" dxfId="3164" priority="471" operator="containsText" text="2 match">
      <formula>NOT(ISERROR(SEARCH("2 match",Q51)))</formula>
    </cfRule>
    <cfRule type="containsText" dxfId="3163" priority="472" operator="containsText" text="1 facultative">
      <formula>NOT(ISERROR(SEARCH("1 facultative",Q51)))</formula>
    </cfRule>
  </conditionalFormatting>
  <conditionalFormatting sqref="L30:M35">
    <cfRule type="cellIs" dxfId="3162" priority="336" operator="equal">
      <formula>1</formula>
    </cfRule>
  </conditionalFormatting>
  <conditionalFormatting sqref="L30:M35">
    <cfRule type="cellIs" dxfId="3161" priority="330" operator="equal">
      <formula>1</formula>
    </cfRule>
  </conditionalFormatting>
  <conditionalFormatting sqref="L30:M36">
    <cfRule type="cellIs" dxfId="3160" priority="335" operator="equal">
      <formula>1</formula>
    </cfRule>
  </conditionalFormatting>
  <conditionalFormatting sqref="L30:M36">
    <cfRule type="cellIs" dxfId="3159" priority="333" operator="equal">
      <formula>1</formula>
    </cfRule>
  </conditionalFormatting>
  <conditionalFormatting sqref="L30:M36">
    <cfRule type="cellIs" dxfId="3158" priority="332" operator="equal">
      <formula>1</formula>
    </cfRule>
  </conditionalFormatting>
  <conditionalFormatting sqref="L30:M36">
    <cfRule type="cellIs" dxfId="3157" priority="470" operator="equal">
      <formula>1</formula>
    </cfRule>
  </conditionalFormatting>
  <conditionalFormatting sqref="L30:M36">
    <cfRule type="cellIs" dxfId="3156" priority="469" operator="equal">
      <formula>1</formula>
    </cfRule>
  </conditionalFormatting>
  <conditionalFormatting sqref="L30:M36">
    <cfRule type="cellIs" dxfId="3155" priority="468" operator="equal">
      <formula>1</formula>
    </cfRule>
  </conditionalFormatting>
  <conditionalFormatting sqref="L30:M36">
    <cfRule type="cellIs" dxfId="3154" priority="467" operator="equal">
      <formula>1</formula>
    </cfRule>
  </conditionalFormatting>
  <conditionalFormatting sqref="L30:M36">
    <cfRule type="cellIs" dxfId="3153" priority="466" operator="equal">
      <formula>1</formula>
    </cfRule>
  </conditionalFormatting>
  <conditionalFormatting sqref="L30:M36">
    <cfRule type="cellIs" dxfId="3152" priority="465" operator="equal">
      <formula>1</formula>
    </cfRule>
  </conditionalFormatting>
  <conditionalFormatting sqref="L30:M36">
    <cfRule type="containsText" dxfId="3151" priority="464" operator="containsText" text="3">
      <formula>NOT(ISERROR(SEARCH("3",L30)))</formula>
    </cfRule>
  </conditionalFormatting>
  <conditionalFormatting sqref="L30:M36">
    <cfRule type="containsText" dxfId="3150" priority="462" operator="containsText" text="2 match">
      <formula>NOT(ISERROR(SEARCH("2 match",L30)))</formula>
    </cfRule>
    <cfRule type="containsText" dxfId="3149" priority="463" operator="containsText" text="1 facultative">
      <formula>NOT(ISERROR(SEARCH("1 facultative",L30)))</formula>
    </cfRule>
  </conditionalFormatting>
  <conditionalFormatting sqref="L30:M36">
    <cfRule type="cellIs" dxfId="3148" priority="461" operator="equal">
      <formula>1</formula>
    </cfRule>
  </conditionalFormatting>
  <conditionalFormatting sqref="L30:M36">
    <cfRule type="cellIs" dxfId="3147" priority="460" operator="equal">
      <formula>1</formula>
    </cfRule>
  </conditionalFormatting>
  <conditionalFormatting sqref="L30:M36">
    <cfRule type="cellIs" dxfId="3146" priority="459" operator="equal">
      <formula>1</formula>
    </cfRule>
  </conditionalFormatting>
  <conditionalFormatting sqref="L30:M36">
    <cfRule type="cellIs" dxfId="3145" priority="458" operator="equal">
      <formula>1</formula>
    </cfRule>
  </conditionalFormatting>
  <conditionalFormatting sqref="L30:M36">
    <cfRule type="cellIs" dxfId="3144" priority="457" operator="equal">
      <formula>1</formula>
    </cfRule>
  </conditionalFormatting>
  <conditionalFormatting sqref="L30:M36">
    <cfRule type="cellIs" dxfId="3143" priority="456" operator="equal">
      <formula>1</formula>
    </cfRule>
  </conditionalFormatting>
  <conditionalFormatting sqref="L30:M36">
    <cfRule type="containsText" dxfId="3142" priority="455" operator="containsText" text="3">
      <formula>NOT(ISERROR(SEARCH("3",L30)))</formula>
    </cfRule>
  </conditionalFormatting>
  <conditionalFormatting sqref="X30:X36">
    <cfRule type="cellIs" dxfId="3141" priority="452" operator="between">
      <formula>1</formula>
      <formula>10000000000</formula>
    </cfRule>
    <cfRule type="containsBlanks" dxfId="3140" priority="453">
      <formula>LEN(TRIM(X30))=0</formula>
    </cfRule>
    <cfRule type="cellIs" dxfId="3139" priority="454" operator="between">
      <formula>0</formula>
      <formula>0</formula>
    </cfRule>
  </conditionalFormatting>
  <conditionalFormatting sqref="K44:K49">
    <cfRule type="cellIs" dxfId="3138" priority="451" operator="equal">
      <formula>1</formula>
    </cfRule>
  </conditionalFormatting>
  <conditionalFormatting sqref="K44:K49">
    <cfRule type="cellIs" dxfId="3137" priority="450" operator="equal">
      <formula>1</formula>
    </cfRule>
  </conditionalFormatting>
  <conditionalFormatting sqref="K44:K49">
    <cfRule type="containsText" dxfId="3136" priority="449" operator="containsText" text="3">
      <formula>NOT(ISERROR(SEARCH("3",K44)))</formula>
    </cfRule>
  </conditionalFormatting>
  <conditionalFormatting sqref="K44:K49">
    <cfRule type="containsText" dxfId="3135" priority="447" operator="containsText" text="2 match">
      <formula>NOT(ISERROR(SEARCH("2 match",K44)))</formula>
    </cfRule>
    <cfRule type="containsText" dxfId="3134" priority="448" operator="containsText" text="1 facultative">
      <formula>NOT(ISERROR(SEARCH("1 facultative",K44)))</formula>
    </cfRule>
  </conditionalFormatting>
  <conditionalFormatting sqref="K44:K49">
    <cfRule type="cellIs" dxfId="3133" priority="446" operator="equal">
      <formula>1</formula>
    </cfRule>
  </conditionalFormatting>
  <conditionalFormatting sqref="K44:K49">
    <cfRule type="cellIs" dxfId="3132" priority="445" operator="equal">
      <formula>1</formula>
    </cfRule>
  </conditionalFormatting>
  <conditionalFormatting sqref="K44:K49">
    <cfRule type="cellIs" dxfId="3131" priority="444" operator="equal">
      <formula>1</formula>
    </cfRule>
  </conditionalFormatting>
  <conditionalFormatting sqref="K44:K49">
    <cfRule type="cellIs" dxfId="3130" priority="443" operator="equal">
      <formula>1</formula>
    </cfRule>
  </conditionalFormatting>
  <conditionalFormatting sqref="K44:K49">
    <cfRule type="containsText" dxfId="3129" priority="442" operator="containsText" text="3">
      <formula>NOT(ISERROR(SEARCH("3",K44)))</formula>
    </cfRule>
  </conditionalFormatting>
  <conditionalFormatting sqref="L44:M49">
    <cfRule type="cellIs" dxfId="3128" priority="441" operator="equal">
      <formula>1</formula>
    </cfRule>
  </conditionalFormatting>
  <conditionalFormatting sqref="L44:M49">
    <cfRule type="cellIs" dxfId="3127" priority="440" operator="equal">
      <formula>1</formula>
    </cfRule>
  </conditionalFormatting>
  <conditionalFormatting sqref="L44:M49">
    <cfRule type="cellIs" dxfId="3126" priority="439" operator="equal">
      <formula>1</formula>
    </cfRule>
  </conditionalFormatting>
  <conditionalFormatting sqref="L44:M49">
    <cfRule type="cellIs" dxfId="3125" priority="438" operator="equal">
      <formula>1</formula>
    </cfRule>
  </conditionalFormatting>
  <conditionalFormatting sqref="L44:M49">
    <cfRule type="cellIs" dxfId="3124" priority="437" operator="equal">
      <formula>1</formula>
    </cfRule>
  </conditionalFormatting>
  <conditionalFormatting sqref="L44:M49">
    <cfRule type="cellIs" dxfId="3123" priority="436" operator="equal">
      <formula>1</formula>
    </cfRule>
  </conditionalFormatting>
  <conditionalFormatting sqref="L44:M49">
    <cfRule type="containsText" dxfId="3122" priority="435" operator="containsText" text="3">
      <formula>NOT(ISERROR(SEARCH("3",L44)))</formula>
    </cfRule>
  </conditionalFormatting>
  <conditionalFormatting sqref="L44:M49">
    <cfRule type="containsText" dxfId="3121" priority="433" operator="containsText" text="2 match">
      <formula>NOT(ISERROR(SEARCH("2 match",L44)))</formula>
    </cfRule>
    <cfRule type="containsText" dxfId="3120" priority="434" operator="containsText" text="1 facultative">
      <formula>NOT(ISERROR(SEARCH("1 facultative",L44)))</formula>
    </cfRule>
  </conditionalFormatting>
  <conditionalFormatting sqref="L44:M49">
    <cfRule type="cellIs" dxfId="3119" priority="432" operator="equal">
      <formula>1</formula>
    </cfRule>
  </conditionalFormatting>
  <conditionalFormatting sqref="L44:M49">
    <cfRule type="cellIs" dxfId="3118" priority="431" operator="equal">
      <formula>1</formula>
    </cfRule>
  </conditionalFormatting>
  <conditionalFormatting sqref="L44:M49">
    <cfRule type="cellIs" dxfId="3117" priority="430" operator="equal">
      <formula>1</formula>
    </cfRule>
  </conditionalFormatting>
  <conditionalFormatting sqref="L44:M49">
    <cfRule type="cellIs" dxfId="3116" priority="429" operator="equal">
      <formula>1</formula>
    </cfRule>
  </conditionalFormatting>
  <conditionalFormatting sqref="L44:M49">
    <cfRule type="cellIs" dxfId="3115" priority="428" operator="equal">
      <formula>1</formula>
    </cfRule>
  </conditionalFormatting>
  <conditionalFormatting sqref="L44:M49">
    <cfRule type="cellIs" dxfId="3114" priority="427" operator="equal">
      <formula>1</formula>
    </cfRule>
  </conditionalFormatting>
  <conditionalFormatting sqref="L44:M49">
    <cfRule type="containsText" dxfId="3113" priority="426" operator="containsText" text="3">
      <formula>NOT(ISERROR(SEARCH("3",L44)))</formula>
    </cfRule>
  </conditionalFormatting>
  <conditionalFormatting sqref="K51:K55">
    <cfRule type="cellIs" dxfId="3112" priority="425" operator="equal">
      <formula>1</formula>
    </cfRule>
  </conditionalFormatting>
  <conditionalFormatting sqref="K51:K55">
    <cfRule type="cellIs" dxfId="3111" priority="424" operator="equal">
      <formula>1</formula>
    </cfRule>
  </conditionalFormatting>
  <conditionalFormatting sqref="K51:K55">
    <cfRule type="containsText" dxfId="3110" priority="423" operator="containsText" text="3">
      <formula>NOT(ISERROR(SEARCH("3",K51)))</formula>
    </cfRule>
  </conditionalFormatting>
  <conditionalFormatting sqref="K51:K55">
    <cfRule type="containsText" dxfId="3109" priority="421" operator="containsText" text="2 match">
      <formula>NOT(ISERROR(SEARCH("2 match",K51)))</formula>
    </cfRule>
    <cfRule type="containsText" dxfId="3108" priority="422" operator="containsText" text="1 facultative">
      <formula>NOT(ISERROR(SEARCH("1 facultative",K51)))</formula>
    </cfRule>
  </conditionalFormatting>
  <conditionalFormatting sqref="K51:K55">
    <cfRule type="cellIs" dxfId="3107" priority="420" operator="equal">
      <formula>1</formula>
    </cfRule>
  </conditionalFormatting>
  <conditionalFormatting sqref="K51:K55">
    <cfRule type="cellIs" dxfId="3106" priority="419" operator="equal">
      <formula>1</formula>
    </cfRule>
  </conditionalFormatting>
  <conditionalFormatting sqref="K51:K55">
    <cfRule type="cellIs" dxfId="3105" priority="418" operator="equal">
      <formula>1</formula>
    </cfRule>
  </conditionalFormatting>
  <conditionalFormatting sqref="K51:K55">
    <cfRule type="cellIs" dxfId="3104" priority="417" operator="equal">
      <formula>1</formula>
    </cfRule>
  </conditionalFormatting>
  <conditionalFormatting sqref="K51:K55">
    <cfRule type="containsText" dxfId="3103" priority="416" operator="containsText" text="3">
      <formula>NOT(ISERROR(SEARCH("3",K51)))</formula>
    </cfRule>
  </conditionalFormatting>
  <conditionalFormatting sqref="L51:M55">
    <cfRule type="cellIs" dxfId="3102" priority="415" operator="equal">
      <formula>1</formula>
    </cfRule>
  </conditionalFormatting>
  <conditionalFormatting sqref="L51:M55">
    <cfRule type="cellIs" dxfId="3101" priority="414" operator="equal">
      <formula>1</formula>
    </cfRule>
  </conditionalFormatting>
  <conditionalFormatting sqref="L51:M55">
    <cfRule type="cellIs" dxfId="3100" priority="413" operator="equal">
      <formula>1</formula>
    </cfRule>
  </conditionalFormatting>
  <conditionalFormatting sqref="L51:M55">
    <cfRule type="cellIs" dxfId="3099" priority="412" operator="equal">
      <formula>1</formula>
    </cfRule>
  </conditionalFormatting>
  <conditionalFormatting sqref="L51:M55">
    <cfRule type="cellIs" dxfId="3098" priority="411" operator="equal">
      <formula>1</formula>
    </cfRule>
  </conditionalFormatting>
  <conditionalFormatting sqref="L51:M55">
    <cfRule type="cellIs" dxfId="3097" priority="410" operator="equal">
      <formula>1</formula>
    </cfRule>
  </conditionalFormatting>
  <conditionalFormatting sqref="L51:M55">
    <cfRule type="containsText" dxfId="3096" priority="409" operator="containsText" text="3">
      <formula>NOT(ISERROR(SEARCH("3",L51)))</formula>
    </cfRule>
  </conditionalFormatting>
  <conditionalFormatting sqref="L51:M55">
    <cfRule type="containsText" dxfId="3095" priority="407" operator="containsText" text="2 match">
      <formula>NOT(ISERROR(SEARCH("2 match",L51)))</formula>
    </cfRule>
    <cfRule type="containsText" dxfId="3094" priority="408" operator="containsText" text="1 facultative">
      <formula>NOT(ISERROR(SEARCH("1 facultative",L51)))</formula>
    </cfRule>
  </conditionalFormatting>
  <conditionalFormatting sqref="L51:M55">
    <cfRule type="cellIs" dxfId="3093" priority="406" operator="equal">
      <formula>1</formula>
    </cfRule>
  </conditionalFormatting>
  <conditionalFormatting sqref="L51:M55">
    <cfRule type="cellIs" dxfId="3092" priority="405" operator="equal">
      <formula>1</formula>
    </cfRule>
  </conditionalFormatting>
  <conditionalFormatting sqref="L51:M55">
    <cfRule type="cellIs" dxfId="3091" priority="404" operator="equal">
      <formula>1</formula>
    </cfRule>
  </conditionalFormatting>
  <conditionalFormatting sqref="L51:M55">
    <cfRule type="cellIs" dxfId="3090" priority="403" operator="equal">
      <formula>1</formula>
    </cfRule>
  </conditionalFormatting>
  <conditionalFormatting sqref="L51:M55">
    <cfRule type="cellIs" dxfId="3089" priority="402" operator="equal">
      <formula>1</formula>
    </cfRule>
  </conditionalFormatting>
  <conditionalFormatting sqref="L51:M55">
    <cfRule type="cellIs" dxfId="3088" priority="401" operator="equal">
      <formula>1</formula>
    </cfRule>
  </conditionalFormatting>
  <conditionalFormatting sqref="L51:M55">
    <cfRule type="containsText" dxfId="3087" priority="400" operator="containsText" text="3">
      <formula>NOT(ISERROR(SEARCH("3",L51)))</formula>
    </cfRule>
  </conditionalFormatting>
  <conditionalFormatting sqref="I30:J36">
    <cfRule type="cellIs" dxfId="3086" priority="387" operator="equal">
      <formula>1</formula>
    </cfRule>
  </conditionalFormatting>
  <conditionalFormatting sqref="H30:J36">
    <cfRule type="cellIs" dxfId="3085" priority="385" operator="equal">
      <formula>1</formula>
    </cfRule>
  </conditionalFormatting>
  <conditionalFormatting sqref="I30:J36">
    <cfRule type="cellIs" dxfId="3084" priority="382" operator="equal">
      <formula>1</formula>
    </cfRule>
  </conditionalFormatting>
  <conditionalFormatting sqref="I30:J36">
    <cfRule type="cellIs" dxfId="3083" priority="386" operator="equal">
      <formula>1</formula>
    </cfRule>
  </conditionalFormatting>
  <conditionalFormatting sqref="H30:J36">
    <cfRule type="cellIs" dxfId="3082" priority="384" operator="equal">
      <formula>1</formula>
    </cfRule>
  </conditionalFormatting>
  <conditionalFormatting sqref="I30:J36">
    <cfRule type="cellIs" dxfId="3081" priority="399" operator="equal">
      <formula>1</formula>
    </cfRule>
  </conditionalFormatting>
  <conditionalFormatting sqref="I30:J36">
    <cfRule type="cellIs" dxfId="3080" priority="398" operator="equal">
      <formula>1</formula>
    </cfRule>
  </conditionalFormatting>
  <conditionalFormatting sqref="H30:J36">
    <cfRule type="cellIs" dxfId="3079" priority="397" operator="equal">
      <formula>1</formula>
    </cfRule>
  </conditionalFormatting>
  <conditionalFormatting sqref="H30:J36">
    <cfRule type="cellIs" dxfId="3078" priority="396" operator="equal">
      <formula>1</formula>
    </cfRule>
  </conditionalFormatting>
  <conditionalFormatting sqref="H30:J36">
    <cfRule type="containsText" dxfId="3077" priority="395" operator="containsText" text="3">
      <formula>NOT(ISERROR(SEARCH("3",H30)))</formula>
    </cfRule>
  </conditionalFormatting>
  <conditionalFormatting sqref="H30:J36">
    <cfRule type="containsText" dxfId="3076" priority="393" operator="containsText" text="2 match">
      <formula>NOT(ISERROR(SEARCH("2 match",H30)))</formula>
    </cfRule>
    <cfRule type="containsText" dxfId="3075" priority="394" operator="containsText" text="1 facultative">
      <formula>NOT(ISERROR(SEARCH("1 facultative",H30)))</formula>
    </cfRule>
  </conditionalFormatting>
  <conditionalFormatting sqref="I30:J36">
    <cfRule type="cellIs" dxfId="3074" priority="392" operator="equal">
      <formula>1</formula>
    </cfRule>
  </conditionalFormatting>
  <conditionalFormatting sqref="I30:J36">
    <cfRule type="cellIs" dxfId="3073" priority="391" operator="equal">
      <formula>1</formula>
    </cfRule>
  </conditionalFormatting>
  <conditionalFormatting sqref="H30:J36">
    <cfRule type="cellIs" dxfId="3072" priority="390" operator="equal">
      <formula>1</formula>
    </cfRule>
  </conditionalFormatting>
  <conditionalFormatting sqref="H30:J36">
    <cfRule type="cellIs" dxfId="3071" priority="389" operator="equal">
      <formula>1</formula>
    </cfRule>
  </conditionalFormatting>
  <conditionalFormatting sqref="H30:J36">
    <cfRule type="containsText" dxfId="3070" priority="388" operator="containsText" text="3">
      <formula>NOT(ISERROR(SEARCH("3",H30)))</formula>
    </cfRule>
  </conditionalFormatting>
  <conditionalFormatting sqref="H30:J36">
    <cfRule type="containsText" dxfId="3069" priority="383" operator="containsText" text="3">
      <formula>NOT(ISERROR(SEARCH("3",H30)))</formula>
    </cfRule>
  </conditionalFormatting>
  <conditionalFormatting sqref="H30:J36">
    <cfRule type="containsText" dxfId="3068" priority="380" operator="containsText" text="Néant">
      <formula>NOT(ISERROR(SEARCH("Néant",H30)))</formula>
    </cfRule>
  </conditionalFormatting>
  <conditionalFormatting sqref="I30:J36">
    <cfRule type="cellIs" dxfId="3067" priority="375" operator="equal">
      <formula>1</formula>
    </cfRule>
  </conditionalFormatting>
  <conditionalFormatting sqref="I30:J36">
    <cfRule type="cellIs" dxfId="3066" priority="374" operator="equal">
      <formula>1</formula>
    </cfRule>
  </conditionalFormatting>
  <conditionalFormatting sqref="I30:J36">
    <cfRule type="cellIs" dxfId="3065" priority="379" operator="equal">
      <formula>1</formula>
    </cfRule>
  </conditionalFormatting>
  <conditionalFormatting sqref="I30:J36">
    <cfRule type="cellIs" dxfId="3064" priority="378" operator="equal">
      <formula>1</formula>
    </cfRule>
  </conditionalFormatting>
  <conditionalFormatting sqref="I30:J36">
    <cfRule type="cellIs" dxfId="3063" priority="377" operator="equal">
      <formula>1</formula>
    </cfRule>
  </conditionalFormatting>
  <conditionalFormatting sqref="I30:J36">
    <cfRule type="cellIs" dxfId="3062" priority="376" operator="equal">
      <formula>1</formula>
    </cfRule>
  </conditionalFormatting>
  <conditionalFormatting sqref="I45:J49">
    <cfRule type="cellIs" dxfId="3061" priority="361" operator="equal">
      <formula>1</formula>
    </cfRule>
  </conditionalFormatting>
  <conditionalFormatting sqref="H44:J49">
    <cfRule type="cellIs" dxfId="3060" priority="359" operator="equal">
      <formula>1</formula>
    </cfRule>
  </conditionalFormatting>
  <conditionalFormatting sqref="I44:J49">
    <cfRule type="cellIs" dxfId="3059" priority="356" operator="equal">
      <formula>1</formula>
    </cfRule>
  </conditionalFormatting>
  <conditionalFormatting sqref="I45:J49">
    <cfRule type="cellIs" dxfId="3058" priority="360" operator="equal">
      <formula>1</formula>
    </cfRule>
  </conditionalFormatting>
  <conditionalFormatting sqref="H44:J49">
    <cfRule type="cellIs" dxfId="3057" priority="358" operator="equal">
      <formula>1</formula>
    </cfRule>
  </conditionalFormatting>
  <conditionalFormatting sqref="I45:J49">
    <cfRule type="cellIs" dxfId="3056" priority="373" operator="equal">
      <formula>1</formula>
    </cfRule>
  </conditionalFormatting>
  <conditionalFormatting sqref="I45:J49">
    <cfRule type="cellIs" dxfId="3055" priority="372" operator="equal">
      <formula>1</formula>
    </cfRule>
  </conditionalFormatting>
  <conditionalFormatting sqref="H44:J49">
    <cfRule type="cellIs" dxfId="3054" priority="371" operator="equal">
      <formula>1</formula>
    </cfRule>
  </conditionalFormatting>
  <conditionalFormatting sqref="H44:J49">
    <cfRule type="cellIs" dxfId="3053" priority="370" operator="equal">
      <formula>1</formula>
    </cfRule>
  </conditionalFormatting>
  <conditionalFormatting sqref="H44:J49">
    <cfRule type="containsText" dxfId="3052" priority="369" operator="containsText" text="3">
      <formula>NOT(ISERROR(SEARCH("3",H44)))</formula>
    </cfRule>
  </conditionalFormatting>
  <conditionalFormatting sqref="H44:J49">
    <cfRule type="containsText" dxfId="3051" priority="367" operator="containsText" text="2 match">
      <formula>NOT(ISERROR(SEARCH("2 match",H44)))</formula>
    </cfRule>
    <cfRule type="containsText" dxfId="3050" priority="368" operator="containsText" text="1 facultative">
      <formula>NOT(ISERROR(SEARCH("1 facultative",H44)))</formula>
    </cfRule>
  </conditionalFormatting>
  <conditionalFormatting sqref="I45:J49">
    <cfRule type="cellIs" dxfId="3049" priority="366" operator="equal">
      <formula>1</formula>
    </cfRule>
  </conditionalFormatting>
  <conditionalFormatting sqref="I45:J49">
    <cfRule type="cellIs" dxfId="3048" priority="365" operator="equal">
      <formula>1</formula>
    </cfRule>
  </conditionalFormatting>
  <conditionalFormatting sqref="H44:J49">
    <cfRule type="cellIs" dxfId="3047" priority="364" operator="equal">
      <formula>1</formula>
    </cfRule>
  </conditionalFormatting>
  <conditionalFormatting sqref="H44:J49">
    <cfRule type="cellIs" dxfId="3046" priority="363" operator="equal">
      <formula>1</formula>
    </cfRule>
  </conditionalFormatting>
  <conditionalFormatting sqref="H44:J49">
    <cfRule type="containsText" dxfId="3045" priority="362" operator="containsText" text="3">
      <formula>NOT(ISERROR(SEARCH("3",H44)))</formula>
    </cfRule>
  </conditionalFormatting>
  <conditionalFormatting sqref="H44:J49">
    <cfRule type="containsText" dxfId="3044" priority="357" operator="containsText" text="3">
      <formula>NOT(ISERROR(SEARCH("3",H44)))</formula>
    </cfRule>
  </conditionalFormatting>
  <conditionalFormatting sqref="H44:J49">
    <cfRule type="containsText" dxfId="3043" priority="354" operator="containsText" text="Néant">
      <formula>NOT(ISERROR(SEARCH("Néant",H44)))</formula>
    </cfRule>
  </conditionalFormatting>
  <conditionalFormatting sqref="I44:J49">
    <cfRule type="cellIs" dxfId="3042" priority="349" operator="equal">
      <formula>1</formula>
    </cfRule>
  </conditionalFormatting>
  <conditionalFormatting sqref="I44:J49">
    <cfRule type="cellIs" dxfId="3041" priority="348" operator="equal">
      <formula>1</formula>
    </cfRule>
  </conditionalFormatting>
  <conditionalFormatting sqref="I44:J49">
    <cfRule type="cellIs" dxfId="3040" priority="353" operator="equal">
      <formula>1</formula>
    </cfRule>
  </conditionalFormatting>
  <conditionalFormatting sqref="I44:J49">
    <cfRule type="cellIs" dxfId="3039" priority="352" operator="equal">
      <formula>1</formula>
    </cfRule>
  </conditionalFormatting>
  <conditionalFormatting sqref="I44:J49">
    <cfRule type="cellIs" dxfId="3038" priority="351" operator="equal">
      <formula>1</formula>
    </cfRule>
  </conditionalFormatting>
  <conditionalFormatting sqref="I44:J49">
    <cfRule type="cellIs" dxfId="3037" priority="350" operator="equal">
      <formula>1</formula>
    </cfRule>
  </conditionalFormatting>
  <conditionalFormatting sqref="K32:M36 K29:M29 L30:M31">
    <cfRule type="containsText" dxfId="3036" priority="347" operator="containsText" text="Néant">
      <formula>NOT(ISERROR(SEARCH("Néant",K29)))</formula>
    </cfRule>
  </conditionalFormatting>
  <conditionalFormatting sqref="L30:M35">
    <cfRule type="cellIs" dxfId="3035" priority="346" operator="equal">
      <formula>1</formula>
    </cfRule>
  </conditionalFormatting>
  <conditionalFormatting sqref="L30:M35">
    <cfRule type="cellIs" dxfId="3034" priority="345" operator="equal">
      <formula>1</formula>
    </cfRule>
  </conditionalFormatting>
  <conditionalFormatting sqref="L30:M36">
    <cfRule type="cellIs" dxfId="3033" priority="344" operator="equal">
      <formula>1</formula>
    </cfRule>
  </conditionalFormatting>
  <conditionalFormatting sqref="L30:M36">
    <cfRule type="cellIs" dxfId="3032" priority="343" operator="equal">
      <formula>1</formula>
    </cfRule>
  </conditionalFormatting>
  <conditionalFormatting sqref="L30:M36">
    <cfRule type="cellIs" dxfId="3031" priority="342" operator="equal">
      <formula>1</formula>
    </cfRule>
  </conditionalFormatting>
  <conditionalFormatting sqref="L30:M36">
    <cfRule type="cellIs" dxfId="3030" priority="341" operator="equal">
      <formula>1</formula>
    </cfRule>
  </conditionalFormatting>
  <conditionalFormatting sqref="L30:M36">
    <cfRule type="containsText" dxfId="3029" priority="340" operator="containsText" text="3">
      <formula>NOT(ISERROR(SEARCH("3",L30)))</formula>
    </cfRule>
  </conditionalFormatting>
  <conditionalFormatting sqref="L30:M36">
    <cfRule type="containsText" dxfId="3028" priority="338" operator="containsText" text="2 match">
      <formula>NOT(ISERROR(SEARCH("2 match",L30)))</formula>
    </cfRule>
    <cfRule type="containsText" dxfId="3027" priority="339" operator="containsText" text="1 facultative">
      <formula>NOT(ISERROR(SEARCH("1 facultative",L30)))</formula>
    </cfRule>
  </conditionalFormatting>
  <conditionalFormatting sqref="L30:M35">
    <cfRule type="cellIs" dxfId="3026" priority="337" operator="equal">
      <formula>1</formula>
    </cfRule>
  </conditionalFormatting>
  <conditionalFormatting sqref="L30:M36">
    <cfRule type="cellIs" dxfId="3025" priority="334" operator="equal">
      <formula>1</formula>
    </cfRule>
  </conditionalFormatting>
  <conditionalFormatting sqref="L30:M36">
    <cfRule type="containsText" dxfId="3024" priority="331" operator="containsText" text="3">
      <formula>NOT(ISERROR(SEARCH("3",L30)))</formula>
    </cfRule>
  </conditionalFormatting>
  <conditionalFormatting sqref="L30:M35">
    <cfRule type="cellIs" dxfId="3023" priority="329" operator="equal">
      <formula>1</formula>
    </cfRule>
  </conditionalFormatting>
  <conditionalFormatting sqref="L30:M36">
    <cfRule type="cellIs" dxfId="3022" priority="328" operator="equal">
      <formula>1</formula>
    </cfRule>
  </conditionalFormatting>
  <conditionalFormatting sqref="L30:M36">
    <cfRule type="cellIs" dxfId="3021" priority="327" operator="equal">
      <formula>1</formula>
    </cfRule>
  </conditionalFormatting>
  <conditionalFormatting sqref="L30:M36">
    <cfRule type="cellIs" dxfId="3020" priority="326" operator="equal">
      <formula>1</formula>
    </cfRule>
  </conditionalFormatting>
  <conditionalFormatting sqref="L30:M36">
    <cfRule type="cellIs" dxfId="3019" priority="325" operator="equal">
      <formula>1</formula>
    </cfRule>
  </conditionalFormatting>
  <conditionalFormatting sqref="L30:M36">
    <cfRule type="containsText" dxfId="3018" priority="324" operator="containsText" text="3">
      <formula>NOT(ISERROR(SEARCH("3",L30)))</formula>
    </cfRule>
  </conditionalFormatting>
  <conditionalFormatting sqref="L30:M36">
    <cfRule type="containsText" dxfId="3017" priority="322" operator="containsText" text="2 match">
      <formula>NOT(ISERROR(SEARCH("2 match",L30)))</formula>
    </cfRule>
    <cfRule type="containsText" dxfId="3016" priority="323" operator="containsText" text="1 facultative">
      <formula>NOT(ISERROR(SEARCH("1 facultative",L30)))</formula>
    </cfRule>
  </conditionalFormatting>
  <conditionalFormatting sqref="L30:M35">
    <cfRule type="cellIs" dxfId="3015" priority="321" operator="equal">
      <formula>1</formula>
    </cfRule>
  </conditionalFormatting>
  <conditionalFormatting sqref="L30:M35">
    <cfRule type="cellIs" dxfId="3014" priority="320" operator="equal">
      <formula>1</formula>
    </cfRule>
  </conditionalFormatting>
  <conditionalFormatting sqref="L30:M36">
    <cfRule type="cellIs" dxfId="3013" priority="319" operator="equal">
      <formula>1</formula>
    </cfRule>
  </conditionalFormatting>
  <conditionalFormatting sqref="L30:M36">
    <cfRule type="cellIs" dxfId="3012" priority="318" operator="equal">
      <formula>1</formula>
    </cfRule>
  </conditionalFormatting>
  <conditionalFormatting sqref="L30:M36">
    <cfRule type="cellIs" dxfId="3011" priority="317" operator="equal">
      <formula>1</formula>
    </cfRule>
  </conditionalFormatting>
  <conditionalFormatting sqref="L30:M36">
    <cfRule type="cellIs" dxfId="3010" priority="316" operator="equal">
      <formula>1</formula>
    </cfRule>
  </conditionalFormatting>
  <conditionalFormatting sqref="L30:M36">
    <cfRule type="containsText" dxfId="3009" priority="315" operator="containsText" text="3">
      <formula>NOT(ISERROR(SEARCH("3",L30)))</formula>
    </cfRule>
  </conditionalFormatting>
  <conditionalFormatting sqref="K30">
    <cfRule type="cellIs" dxfId="3008" priority="312" operator="equal">
      <formula>1</formula>
    </cfRule>
  </conditionalFormatting>
  <conditionalFormatting sqref="N30:P30">
    <cfRule type="cellIs" dxfId="3007" priority="313" operator="equal">
      <formula>1</formula>
    </cfRule>
  </conditionalFormatting>
  <conditionalFormatting sqref="K30">
    <cfRule type="containsText" dxfId="3006" priority="305" operator="containsText" text="Néant">
      <formula>NOT(ISERROR(SEARCH("Néant",K30)))</formula>
    </cfRule>
  </conditionalFormatting>
  <conditionalFormatting sqref="G30">
    <cfRule type="cellIs" dxfId="3005" priority="314" operator="lessThan">
      <formula>1</formula>
    </cfRule>
  </conditionalFormatting>
  <conditionalFormatting sqref="N30:P30">
    <cfRule type="cellIs" dxfId="3004" priority="311" operator="equal">
      <formula>1</formula>
    </cfRule>
  </conditionalFormatting>
  <conditionalFormatting sqref="K30">
    <cfRule type="cellIs" dxfId="3003" priority="310" operator="equal">
      <formula>1</formula>
    </cfRule>
  </conditionalFormatting>
  <conditionalFormatting sqref="K30 N30:P30">
    <cfRule type="containsText" dxfId="3002" priority="309" operator="containsText" text="3">
      <formula>NOT(ISERROR(SEARCH("3",K30)))</formula>
    </cfRule>
  </conditionalFormatting>
  <conditionalFormatting sqref="K30 N30:P30">
    <cfRule type="containsText" dxfId="3001" priority="307" operator="containsText" text="2 match">
      <formula>NOT(ISERROR(SEARCH("2 match",K30)))</formula>
    </cfRule>
    <cfRule type="containsText" dxfId="3000" priority="308" operator="containsText" text="1 facultative">
      <formula>NOT(ISERROR(SEARCH("1 facultative",K30)))</formula>
    </cfRule>
  </conditionalFormatting>
  <conditionalFormatting sqref="K30 N30:P30">
    <cfRule type="containsText" dxfId="2999" priority="306" operator="containsText" text="Néant">
      <formula>NOT(ISERROR(SEARCH("Néant",K30)))</formula>
    </cfRule>
  </conditionalFormatting>
  <conditionalFormatting sqref="K30">
    <cfRule type="containsText" dxfId="2998" priority="304" operator="containsText" text="Néant">
      <formula>NOT(ISERROR(SEARCH("Néant",K30)))</formula>
    </cfRule>
  </conditionalFormatting>
  <conditionalFormatting sqref="N31:P31">
    <cfRule type="cellIs" dxfId="2997" priority="303" operator="equal">
      <formula>1</formula>
    </cfRule>
  </conditionalFormatting>
  <conditionalFormatting sqref="N31:P31">
    <cfRule type="cellIs" dxfId="2996" priority="302" operator="equal">
      <formula>1</formula>
    </cfRule>
  </conditionalFormatting>
  <conditionalFormatting sqref="K31">
    <cfRule type="cellIs" dxfId="2995" priority="283" operator="equal">
      <formula>1</formula>
    </cfRule>
  </conditionalFormatting>
  <conditionalFormatting sqref="K31">
    <cfRule type="cellIs" dxfId="2994" priority="285" operator="equal">
      <formula>1</formula>
    </cfRule>
  </conditionalFormatting>
  <conditionalFormatting sqref="K31">
    <cfRule type="cellIs" dxfId="2993" priority="284" operator="equal">
      <formula>1</formula>
    </cfRule>
  </conditionalFormatting>
  <conditionalFormatting sqref="K31">
    <cfRule type="cellIs" dxfId="2992" priority="282" operator="equal">
      <formula>1</formula>
    </cfRule>
  </conditionalFormatting>
  <conditionalFormatting sqref="K31">
    <cfRule type="containsText" dxfId="2991" priority="281" operator="containsText" text="3">
      <formula>NOT(ISERROR(SEARCH("3",K31)))</formula>
    </cfRule>
  </conditionalFormatting>
  <conditionalFormatting sqref="N31:P31">
    <cfRule type="containsText" dxfId="2990" priority="301" operator="containsText" text="3">
      <formula>NOT(ISERROR(SEARCH("3",N31)))</formula>
    </cfRule>
  </conditionalFormatting>
  <conditionalFormatting sqref="N31:P31">
    <cfRule type="cellIs" dxfId="2989" priority="298" operator="equal">
      <formula>1</formula>
    </cfRule>
  </conditionalFormatting>
  <conditionalFormatting sqref="N31:P31">
    <cfRule type="cellIs" dxfId="2988" priority="297" operator="equal">
      <formula>1</formula>
    </cfRule>
  </conditionalFormatting>
  <conditionalFormatting sqref="N31:P31">
    <cfRule type="containsText" dxfId="2987" priority="296" operator="containsText" text="3">
      <formula>NOT(ISERROR(SEARCH("3",N31)))</formula>
    </cfRule>
  </conditionalFormatting>
  <conditionalFormatting sqref="N31:P31">
    <cfRule type="cellIs" dxfId="2986" priority="293" operator="equal">
      <formula>1</formula>
    </cfRule>
  </conditionalFormatting>
  <conditionalFormatting sqref="N31:P31">
    <cfRule type="cellIs" dxfId="2985" priority="292" operator="equal">
      <formula>1</formula>
    </cfRule>
  </conditionalFormatting>
  <conditionalFormatting sqref="K31">
    <cfRule type="cellIs" dxfId="2984" priority="290" operator="equal">
      <formula>1</formula>
    </cfRule>
  </conditionalFormatting>
  <conditionalFormatting sqref="D31:E31 N31:P31 T31 G31 V31">
    <cfRule type="containsText" dxfId="2983" priority="299" operator="containsText" text="2 match">
      <formula>NOT(ISERROR(SEARCH("2 match",D31)))</formula>
    </cfRule>
    <cfRule type="containsText" dxfId="2982" priority="300" operator="containsText" text="1 facultative">
      <formula>NOT(ISERROR(SEARCH("1 facultative",D31)))</formula>
    </cfRule>
  </conditionalFormatting>
  <conditionalFormatting sqref="N31:P31">
    <cfRule type="cellIs" dxfId="2981" priority="295" operator="equal">
      <formula>1</formula>
    </cfRule>
  </conditionalFormatting>
  <conditionalFormatting sqref="N31:P31">
    <cfRule type="cellIs" dxfId="2980" priority="294" operator="equal">
      <formula>1</formula>
    </cfRule>
  </conditionalFormatting>
  <conditionalFormatting sqref="N31:P31">
    <cfRule type="containsText" dxfId="2979" priority="291" operator="containsText" text="3">
      <formula>NOT(ISERROR(SEARCH("3",N31)))</formula>
    </cfRule>
  </conditionalFormatting>
  <conditionalFormatting sqref="K31">
    <cfRule type="containsText" dxfId="2978" priority="286" operator="containsText" text="2 match">
      <formula>NOT(ISERROR(SEARCH("2 match",K31)))</formula>
    </cfRule>
    <cfRule type="containsText" dxfId="2977" priority="287" operator="containsText" text="1 facultative">
      <formula>NOT(ISERROR(SEARCH("1 facultative",K31)))</formula>
    </cfRule>
  </conditionalFormatting>
  <conditionalFormatting sqref="K31">
    <cfRule type="cellIs" dxfId="2976" priority="289" operator="equal">
      <formula>1</formula>
    </cfRule>
  </conditionalFormatting>
  <conditionalFormatting sqref="K31">
    <cfRule type="containsText" dxfId="2975" priority="288" operator="containsText" text="3">
      <formula>NOT(ISERROR(SEARCH("3",K31)))</formula>
    </cfRule>
  </conditionalFormatting>
  <conditionalFormatting sqref="N24:P27">
    <cfRule type="cellIs" dxfId="2974" priority="145" operator="equal">
      <formula>1</formula>
    </cfRule>
  </conditionalFormatting>
  <conditionalFormatting sqref="N24:P27">
    <cfRule type="cellIs" dxfId="2973" priority="148" operator="equal">
      <formula>1</formula>
    </cfRule>
  </conditionalFormatting>
  <conditionalFormatting sqref="N24:P27">
    <cfRule type="cellIs" dxfId="2972" priority="147" operator="equal">
      <formula>1</formula>
    </cfRule>
  </conditionalFormatting>
  <conditionalFormatting sqref="G9:G16 E28 G28">
    <cfRule type="cellIs" dxfId="2971" priority="280" operator="lessThan">
      <formula>1</formula>
    </cfRule>
  </conditionalFormatting>
  <conditionalFormatting sqref="N9:P9">
    <cfRule type="cellIs" dxfId="2970" priority="279" operator="equal">
      <formula>1</formula>
    </cfRule>
  </conditionalFormatting>
  <conditionalFormatting sqref="N9:P17 N28:P28">
    <cfRule type="cellIs" dxfId="2969" priority="274" operator="equal">
      <formula>1</formula>
    </cfRule>
  </conditionalFormatting>
  <conditionalFormatting sqref="K28">
    <cfRule type="cellIs" dxfId="2968" priority="278" operator="equal">
      <formula>1</formula>
    </cfRule>
  </conditionalFormatting>
  <conditionalFormatting sqref="N28:P28">
    <cfRule type="cellIs" dxfId="2967" priority="277" operator="equal">
      <formula>1</formula>
    </cfRule>
  </conditionalFormatting>
  <conditionalFormatting sqref="K28 N28:P28">
    <cfRule type="cellIs" dxfId="2966" priority="276" operator="equal">
      <formula>1</formula>
    </cfRule>
  </conditionalFormatting>
  <conditionalFormatting sqref="K9:K17 K28">
    <cfRule type="cellIs" dxfId="2965" priority="275" operator="equal">
      <formula>1</formula>
    </cfRule>
  </conditionalFormatting>
  <conditionalFormatting sqref="N10:P17 K9:K17 K28 N28:P28">
    <cfRule type="cellIs" dxfId="2964" priority="273" operator="equal">
      <formula>1</formula>
    </cfRule>
  </conditionalFormatting>
  <conditionalFormatting sqref="K9:K17 N28:P28 K28 N9:P17">
    <cfRule type="containsText" dxfId="2963" priority="268" operator="containsText" text="3">
      <formula>NOT(ISERROR(SEARCH("3",K9)))</formula>
    </cfRule>
  </conditionalFormatting>
  <conditionalFormatting sqref="K9:K17 N28:P28 K28 N9:P17">
    <cfRule type="containsText" dxfId="2962" priority="266" operator="containsText" text="2 match">
      <formula>NOT(ISERROR(SEARCH("2 match",K9)))</formula>
    </cfRule>
    <cfRule type="containsText" dxfId="2961" priority="267" operator="containsText" text="1 facultative">
      <formula>NOT(ISERROR(SEARCH("1 facultative",K9)))</formula>
    </cfRule>
  </conditionalFormatting>
  <conditionalFormatting sqref="I9:J17">
    <cfRule type="cellIs" dxfId="2960" priority="250" operator="equal">
      <formula>1</formula>
    </cfRule>
  </conditionalFormatting>
  <conditionalFormatting sqref="I9:J17">
    <cfRule type="cellIs" dxfId="2959" priority="249" operator="equal">
      <formula>1</formula>
    </cfRule>
  </conditionalFormatting>
  <conditionalFormatting sqref="I9:J17">
    <cfRule type="cellIs" dxfId="2958" priority="245" operator="equal">
      <formula>1</formula>
    </cfRule>
  </conditionalFormatting>
  <conditionalFormatting sqref="I9:J17">
    <cfRule type="cellIs" dxfId="2957" priority="244" operator="equal">
      <formula>1</formula>
    </cfRule>
  </conditionalFormatting>
  <conditionalFormatting sqref="N24:P27">
    <cfRule type="cellIs" dxfId="2956" priority="144" operator="equal">
      <formula>1</formula>
    </cfRule>
  </conditionalFormatting>
  <conditionalFormatting sqref="Q9:Q28">
    <cfRule type="cellIs" dxfId="2955" priority="211" operator="equal">
      <formula>1</formula>
    </cfRule>
  </conditionalFormatting>
  <conditionalFormatting sqref="N17:P17">
    <cfRule type="cellIs" dxfId="2954" priority="270" operator="equal">
      <formula>1</formula>
    </cfRule>
  </conditionalFormatting>
  <conditionalFormatting sqref="N17:P17">
    <cfRule type="cellIs" dxfId="2953" priority="269" operator="equal">
      <formula>1</formula>
    </cfRule>
  </conditionalFormatting>
  <conditionalFormatting sqref="K17">
    <cfRule type="cellIs" dxfId="2952" priority="272" operator="equal">
      <formula>1</formula>
    </cfRule>
  </conditionalFormatting>
  <conditionalFormatting sqref="K17">
    <cfRule type="cellIs" dxfId="2951" priority="271" operator="equal">
      <formula>1</formula>
    </cfRule>
  </conditionalFormatting>
  <conditionalFormatting sqref="K9:K17 N9:P17 N28:P28 K28">
    <cfRule type="containsText" dxfId="2950" priority="265" operator="containsText" text="Néant">
      <formula>NOT(ISERROR(SEARCH("Néant",K9)))</formula>
    </cfRule>
  </conditionalFormatting>
  <conditionalFormatting sqref="K9:K17 K28">
    <cfRule type="containsText" dxfId="2949" priority="264" operator="containsText" text="Néant">
      <formula>NOT(ISERROR(SEARCH("Néant",K9)))</formula>
    </cfRule>
  </conditionalFormatting>
  <conditionalFormatting sqref="L9:M28">
    <cfRule type="cellIs" dxfId="2948" priority="190" operator="equal">
      <formula>1</formula>
    </cfRule>
  </conditionalFormatting>
  <conditionalFormatting sqref="L9:M28">
    <cfRule type="cellIs" dxfId="2947" priority="189" operator="equal">
      <formula>1</formula>
    </cfRule>
  </conditionalFormatting>
  <conditionalFormatting sqref="L9:M28">
    <cfRule type="cellIs" dxfId="2946" priority="188" operator="equal">
      <formula>1</formula>
    </cfRule>
  </conditionalFormatting>
  <conditionalFormatting sqref="L9:M28">
    <cfRule type="cellIs" dxfId="2945" priority="187" operator="equal">
      <formula>1</formula>
    </cfRule>
  </conditionalFormatting>
  <conditionalFormatting sqref="L9:M28">
    <cfRule type="cellIs" dxfId="2944" priority="181" operator="equal">
      <formula>1</formula>
    </cfRule>
  </conditionalFormatting>
  <conditionalFormatting sqref="L9:M28">
    <cfRule type="cellIs" dxfId="2943" priority="180" operator="equal">
      <formula>1</formula>
    </cfRule>
  </conditionalFormatting>
  <conditionalFormatting sqref="L9:M28">
    <cfRule type="cellIs" dxfId="2942" priority="263" operator="equal">
      <formula>1</formula>
    </cfRule>
  </conditionalFormatting>
  <conditionalFormatting sqref="L9:M28">
    <cfRule type="cellIs" dxfId="2941" priority="262" operator="equal">
      <formula>1</formula>
    </cfRule>
  </conditionalFormatting>
  <conditionalFormatting sqref="L9:M28">
    <cfRule type="cellIs" dxfId="2940" priority="261" operator="equal">
      <formula>1</formula>
    </cfRule>
  </conditionalFormatting>
  <conditionalFormatting sqref="L9:M28">
    <cfRule type="cellIs" dxfId="2939" priority="260" operator="equal">
      <formula>1</formula>
    </cfRule>
  </conditionalFormatting>
  <conditionalFormatting sqref="L9:M28">
    <cfRule type="containsText" dxfId="2938" priority="259" operator="containsText" text="3">
      <formula>NOT(ISERROR(SEARCH("3",L9)))</formula>
    </cfRule>
  </conditionalFormatting>
  <conditionalFormatting sqref="L9:M28">
    <cfRule type="containsText" dxfId="2937" priority="257" operator="containsText" text="2 match">
      <formula>NOT(ISERROR(SEARCH("2 match",L9)))</formula>
    </cfRule>
    <cfRule type="containsText" dxfId="2936" priority="258" operator="containsText" text="1 facultative">
      <formula>NOT(ISERROR(SEARCH("1 facultative",L9)))</formula>
    </cfRule>
  </conditionalFormatting>
  <conditionalFormatting sqref="L9:M28">
    <cfRule type="cellIs" dxfId="2935" priority="256" operator="equal">
      <formula>1</formula>
    </cfRule>
  </conditionalFormatting>
  <conditionalFormatting sqref="L9:M28">
    <cfRule type="cellIs" dxfId="2934" priority="255" operator="equal">
      <formula>1</formula>
    </cfRule>
  </conditionalFormatting>
  <conditionalFormatting sqref="L9:M28">
    <cfRule type="cellIs" dxfId="2933" priority="254" operator="equal">
      <formula>1</formula>
    </cfRule>
  </conditionalFormatting>
  <conditionalFormatting sqref="L9:M28">
    <cfRule type="cellIs" dxfId="2932" priority="253" operator="equal">
      <formula>1</formula>
    </cfRule>
  </conditionalFormatting>
  <conditionalFormatting sqref="L9:M28">
    <cfRule type="containsText" dxfId="2931" priority="252" operator="containsText" text="3">
      <formula>NOT(ISERROR(SEARCH("3",L9)))</formula>
    </cfRule>
  </conditionalFormatting>
  <conditionalFormatting sqref="N24:P27">
    <cfRule type="containsText" dxfId="2930" priority="146" operator="containsText" text="3">
      <formula>NOT(ISERROR(SEARCH("3",N24)))</formula>
    </cfRule>
  </conditionalFormatting>
  <conditionalFormatting sqref="K24:K27">
    <cfRule type="cellIs" dxfId="2929" priority="140" operator="equal">
      <formula>1</formula>
    </cfRule>
  </conditionalFormatting>
  <conditionalFormatting sqref="K24:K27">
    <cfRule type="cellIs" dxfId="2928" priority="139" operator="equal">
      <formula>1</formula>
    </cfRule>
  </conditionalFormatting>
  <conditionalFormatting sqref="S27">
    <cfRule type="cellIs" dxfId="2927" priority="130" operator="equal">
      <formula>1</formula>
    </cfRule>
  </conditionalFormatting>
  <conditionalFormatting sqref="S27">
    <cfRule type="cellIs" dxfId="2926" priority="129" operator="equal">
      <formula>1</formula>
    </cfRule>
  </conditionalFormatting>
  <conditionalFormatting sqref="S27">
    <cfRule type="cellIs" dxfId="2925" priority="128" operator="equal">
      <formula>1</formula>
    </cfRule>
  </conditionalFormatting>
  <conditionalFormatting sqref="L9:M28">
    <cfRule type="cellIs" dxfId="2924" priority="156" operator="equal">
      <formula>1</formula>
    </cfRule>
  </conditionalFormatting>
  <conditionalFormatting sqref="L9:M28">
    <cfRule type="cellIs" dxfId="2923" priority="155" operator="equal">
      <formula>1</formula>
    </cfRule>
  </conditionalFormatting>
  <conditionalFormatting sqref="K9:M13 K28 K14:K17 L14:M28">
    <cfRule type="containsText" dxfId="2922" priority="251" operator="containsText" text="Néant">
      <formula>NOT(ISERROR(SEARCH("Néant",K9)))</formula>
    </cfRule>
  </conditionalFormatting>
  <conditionalFormatting sqref="I9:J17">
    <cfRule type="cellIs" dxfId="2921" priority="242" operator="equal">
      <formula>1</formula>
    </cfRule>
  </conditionalFormatting>
  <conditionalFormatting sqref="I9:J17">
    <cfRule type="cellIs" dxfId="2920" priority="239" operator="equal">
      <formula>1</formula>
    </cfRule>
  </conditionalFormatting>
  <conditionalFormatting sqref="I9:J17">
    <cfRule type="cellIs" dxfId="2919" priority="241" operator="equal">
      <formula>1</formula>
    </cfRule>
  </conditionalFormatting>
  <conditionalFormatting sqref="I9:J17">
    <cfRule type="containsText" dxfId="2918" priority="248" operator="containsText" text="3">
      <formula>NOT(ISERROR(SEARCH("3",I9)))</formula>
    </cfRule>
  </conditionalFormatting>
  <conditionalFormatting sqref="I9:J17">
    <cfRule type="containsText" dxfId="2917" priority="246" operator="containsText" text="2 match">
      <formula>NOT(ISERROR(SEARCH("2 match",I9)))</formula>
    </cfRule>
    <cfRule type="containsText" dxfId="2916" priority="247" operator="containsText" text="1 facultative">
      <formula>NOT(ISERROR(SEARCH("1 facultative",I9)))</formula>
    </cfRule>
  </conditionalFormatting>
  <conditionalFormatting sqref="I9:J17">
    <cfRule type="containsText" dxfId="2915" priority="243" operator="containsText" text="3">
      <formula>NOT(ISERROR(SEARCH("3",I9)))</formula>
    </cfRule>
  </conditionalFormatting>
  <conditionalFormatting sqref="I9:J17">
    <cfRule type="containsText" dxfId="2914" priority="240" operator="containsText" text="3">
      <formula>NOT(ISERROR(SEARCH("3",I9)))</formula>
    </cfRule>
  </conditionalFormatting>
  <conditionalFormatting sqref="I9:J17">
    <cfRule type="containsText" dxfId="2913" priority="237" operator="containsText" text="Néant">
      <formula>NOT(ISERROR(SEARCH("Néant",I9)))</formula>
    </cfRule>
  </conditionalFormatting>
  <conditionalFormatting sqref="I9:J17">
    <cfRule type="cellIs" dxfId="2912" priority="232" operator="equal">
      <formula>1</formula>
    </cfRule>
  </conditionalFormatting>
  <conditionalFormatting sqref="I9:J17">
    <cfRule type="cellIs" dxfId="2911" priority="231" operator="equal">
      <formula>1</formula>
    </cfRule>
  </conditionalFormatting>
  <conditionalFormatting sqref="I9:J17">
    <cfRule type="cellIs" dxfId="2910" priority="236" operator="equal">
      <formula>1</formula>
    </cfRule>
  </conditionalFormatting>
  <conditionalFormatting sqref="I9:J17">
    <cfRule type="cellIs" dxfId="2909" priority="235" operator="equal">
      <formula>1</formula>
    </cfRule>
  </conditionalFormatting>
  <conditionalFormatting sqref="I9:J17">
    <cfRule type="cellIs" dxfId="2908" priority="234" operator="equal">
      <formula>1</formula>
    </cfRule>
  </conditionalFormatting>
  <conditionalFormatting sqref="I9:J17">
    <cfRule type="cellIs" dxfId="2907" priority="233" operator="equal">
      <formula>1</formula>
    </cfRule>
  </conditionalFormatting>
  <conditionalFormatting sqref="H9:H28">
    <cfRule type="cellIs" dxfId="2906" priority="222" operator="equal">
      <formula>1</formula>
    </cfRule>
  </conditionalFormatting>
  <conditionalFormatting sqref="H9:H28">
    <cfRule type="cellIs" dxfId="2905" priority="221" operator="equal">
      <formula>1</formula>
    </cfRule>
  </conditionalFormatting>
  <conditionalFormatting sqref="H9:H28">
    <cfRule type="cellIs" dxfId="2904" priority="230" operator="equal">
      <formula>1</formula>
    </cfRule>
  </conditionalFormatting>
  <conditionalFormatting sqref="H9:H28">
    <cfRule type="cellIs" dxfId="2903" priority="229" operator="equal">
      <formula>1</formula>
    </cfRule>
  </conditionalFormatting>
  <conditionalFormatting sqref="H9:H28">
    <cfRule type="containsText" dxfId="2902" priority="228" operator="containsText" text="3">
      <formula>NOT(ISERROR(SEARCH("3",H9)))</formula>
    </cfRule>
  </conditionalFormatting>
  <conditionalFormatting sqref="H9:H28">
    <cfRule type="containsText" dxfId="2901" priority="226" operator="containsText" text="2 match">
      <formula>NOT(ISERROR(SEARCH("2 match",H9)))</formula>
    </cfRule>
    <cfRule type="containsText" dxfId="2900" priority="227" operator="containsText" text="1 facultative">
      <formula>NOT(ISERROR(SEARCH("1 facultative",H9)))</formula>
    </cfRule>
  </conditionalFormatting>
  <conditionalFormatting sqref="H9:H28">
    <cfRule type="cellIs" dxfId="2899" priority="225" operator="equal">
      <formula>1</formula>
    </cfRule>
  </conditionalFormatting>
  <conditionalFormatting sqref="H9:H28">
    <cfRule type="cellIs" dxfId="2898" priority="224" operator="equal">
      <formula>1</formula>
    </cfRule>
  </conditionalFormatting>
  <conditionalFormatting sqref="H9:H28">
    <cfRule type="containsText" dxfId="2897" priority="223" operator="containsText" text="3">
      <formula>NOT(ISERROR(SEARCH("3",H9)))</formula>
    </cfRule>
  </conditionalFormatting>
  <conditionalFormatting sqref="H9:H28">
    <cfRule type="containsText" dxfId="2896" priority="220" operator="containsText" text="3">
      <formula>NOT(ISERROR(SEARCH("3",H9)))</formula>
    </cfRule>
  </conditionalFormatting>
  <conditionalFormatting sqref="H9:H28">
    <cfRule type="containsText" dxfId="2895" priority="219" operator="containsText" text="Néant">
      <formula>NOT(ISERROR(SEARCH("Néant",H9)))</formula>
    </cfRule>
  </conditionalFormatting>
  <conditionalFormatting sqref="S28 R18:R28 R9:S17">
    <cfRule type="cellIs" dxfId="2894" priority="218" operator="equal">
      <formula>1</formula>
    </cfRule>
  </conditionalFormatting>
  <conditionalFormatting sqref="S28 R18:R28 R9:S17">
    <cfRule type="cellIs" dxfId="2893" priority="217" operator="equal">
      <formula>1</formula>
    </cfRule>
  </conditionalFormatting>
  <conditionalFormatting sqref="S28 R18:R28 R9:S17">
    <cfRule type="cellIs" dxfId="2892" priority="216" operator="equal">
      <formula>1</formula>
    </cfRule>
  </conditionalFormatting>
  <conditionalFormatting sqref="S28 R18:R28 R9:S17">
    <cfRule type="containsText" dxfId="2891" priority="215" operator="containsText" text="3">
      <formula>NOT(ISERROR(SEARCH("3",R9)))</formula>
    </cfRule>
  </conditionalFormatting>
  <conditionalFormatting sqref="S28 R18:R28 R9:S17">
    <cfRule type="containsText" dxfId="2890" priority="213" operator="containsText" text="2 match">
      <formula>NOT(ISERROR(SEARCH("2 match",R9)))</formula>
    </cfRule>
    <cfRule type="containsText" dxfId="2889" priority="214" operator="containsText" text="1 facultative">
      <formula>NOT(ISERROR(SEARCH("1 facultative",R9)))</formula>
    </cfRule>
  </conditionalFormatting>
  <conditionalFormatting sqref="Q9:Q28">
    <cfRule type="cellIs" dxfId="2888" priority="212" operator="equal">
      <formula>1</formula>
    </cfRule>
  </conditionalFormatting>
  <conditionalFormatting sqref="Q9:Q28">
    <cfRule type="cellIs" dxfId="2887" priority="209" operator="equal">
      <formula>1</formula>
    </cfRule>
  </conditionalFormatting>
  <conditionalFormatting sqref="Q9:Q28">
    <cfRule type="cellIs" dxfId="2886" priority="210" operator="equal">
      <formula>1</formula>
    </cfRule>
  </conditionalFormatting>
  <conditionalFormatting sqref="Q9:Q28">
    <cfRule type="cellIs" dxfId="2885" priority="208" operator="equal">
      <formula>1</formula>
    </cfRule>
  </conditionalFormatting>
  <conditionalFormatting sqref="Q9:Q28">
    <cfRule type="containsText" dxfId="2884" priority="207" operator="containsText" text="3">
      <formula>NOT(ISERROR(SEARCH("3",Q9)))</formula>
    </cfRule>
  </conditionalFormatting>
  <conditionalFormatting sqref="Q9:Q28">
    <cfRule type="containsText" dxfId="2883" priority="205" operator="containsText" text="2 match">
      <formula>NOT(ISERROR(SEARCH("2 match",Q9)))</formula>
    </cfRule>
    <cfRule type="containsText" dxfId="2882" priority="206" operator="containsText" text="1 facultative">
      <formula>NOT(ISERROR(SEARCH("1 facultative",Q9)))</formula>
    </cfRule>
  </conditionalFormatting>
  <conditionalFormatting sqref="X24:X28 X9:X17">
    <cfRule type="cellIs" dxfId="2881" priority="202" operator="between">
      <formula>1</formula>
      <formula>10000000000</formula>
    </cfRule>
    <cfRule type="containsBlanks" dxfId="2880" priority="203">
      <formula>LEN(TRIM(X9))=0</formula>
    </cfRule>
    <cfRule type="cellIs" dxfId="2879" priority="204" operator="between">
      <formula>0</formula>
      <formula>0</formula>
    </cfRule>
  </conditionalFormatting>
  <conditionalFormatting sqref="L10:M28">
    <cfRule type="cellIs" dxfId="2878" priority="201" operator="equal">
      <formula>1</formula>
    </cfRule>
  </conditionalFormatting>
  <conditionalFormatting sqref="L10:M28">
    <cfRule type="cellIs" dxfId="2877" priority="200" operator="equal">
      <formula>1</formula>
    </cfRule>
  </conditionalFormatting>
  <conditionalFormatting sqref="L9:M28">
    <cfRule type="cellIs" dxfId="2876" priority="199" operator="equal">
      <formula>1</formula>
    </cfRule>
  </conditionalFormatting>
  <conditionalFormatting sqref="L9:M28">
    <cfRule type="cellIs" dxfId="2875" priority="198" operator="equal">
      <formula>1</formula>
    </cfRule>
  </conditionalFormatting>
  <conditionalFormatting sqref="L9:M28">
    <cfRule type="cellIs" dxfId="2874" priority="197" operator="equal">
      <formula>1</formula>
    </cfRule>
  </conditionalFormatting>
  <conditionalFormatting sqref="L9:M28">
    <cfRule type="cellIs" dxfId="2873" priority="196" operator="equal">
      <formula>1</formula>
    </cfRule>
  </conditionalFormatting>
  <conditionalFormatting sqref="L9:M28">
    <cfRule type="containsText" dxfId="2872" priority="195" operator="containsText" text="3">
      <formula>NOT(ISERROR(SEARCH("3",L9)))</formula>
    </cfRule>
  </conditionalFormatting>
  <conditionalFormatting sqref="L9:M28">
    <cfRule type="containsText" dxfId="2871" priority="193" operator="containsText" text="2 match">
      <formula>NOT(ISERROR(SEARCH("2 match",L9)))</formula>
    </cfRule>
    <cfRule type="containsText" dxfId="2870" priority="194" operator="containsText" text="1 facultative">
      <formula>NOT(ISERROR(SEARCH("1 facultative",L9)))</formula>
    </cfRule>
  </conditionalFormatting>
  <conditionalFormatting sqref="L10:M28">
    <cfRule type="cellIs" dxfId="2869" priority="192" operator="equal">
      <formula>1</formula>
    </cfRule>
  </conditionalFormatting>
  <conditionalFormatting sqref="L10:M28">
    <cfRule type="cellIs" dxfId="2868" priority="191" operator="equal">
      <formula>1</formula>
    </cfRule>
  </conditionalFormatting>
  <conditionalFormatting sqref="L9:M28">
    <cfRule type="containsText" dxfId="2867" priority="186" operator="containsText" text="3">
      <formula>NOT(ISERROR(SEARCH("3",L9)))</formula>
    </cfRule>
  </conditionalFormatting>
  <conditionalFormatting sqref="L9:M28">
    <cfRule type="cellIs" dxfId="2866" priority="185" operator="equal">
      <formula>1</formula>
    </cfRule>
  </conditionalFormatting>
  <conditionalFormatting sqref="L9:M28">
    <cfRule type="cellIs" dxfId="2865" priority="184" operator="equal">
      <formula>1</formula>
    </cfRule>
  </conditionalFormatting>
  <conditionalFormatting sqref="L9:M28">
    <cfRule type="cellIs" dxfId="2864" priority="183" operator="equal">
      <formula>1</formula>
    </cfRule>
  </conditionalFormatting>
  <conditionalFormatting sqref="L9:M28">
    <cfRule type="cellIs" dxfId="2863" priority="182" operator="equal">
      <formula>1</formula>
    </cfRule>
  </conditionalFormatting>
  <conditionalFormatting sqref="L9:M28">
    <cfRule type="containsText" dxfId="2862" priority="179" operator="containsText" text="3">
      <formula>NOT(ISERROR(SEARCH("3",L9)))</formula>
    </cfRule>
  </conditionalFormatting>
  <conditionalFormatting sqref="L9:M28">
    <cfRule type="containsText" dxfId="2861" priority="177" operator="containsText" text="2 match">
      <formula>NOT(ISERROR(SEARCH("2 match",L9)))</formula>
    </cfRule>
    <cfRule type="containsText" dxfId="2860" priority="178" operator="containsText" text="1 facultative">
      <formula>NOT(ISERROR(SEARCH("1 facultative",L9)))</formula>
    </cfRule>
  </conditionalFormatting>
  <conditionalFormatting sqref="L9:M28">
    <cfRule type="cellIs" dxfId="2859" priority="176" operator="equal">
      <formula>1</formula>
    </cfRule>
  </conditionalFormatting>
  <conditionalFormatting sqref="L9:M28">
    <cfRule type="cellIs" dxfId="2858" priority="175" operator="equal">
      <formula>1</formula>
    </cfRule>
  </conditionalFormatting>
  <conditionalFormatting sqref="L9:M28">
    <cfRule type="cellIs" dxfId="2857" priority="174" operator="equal">
      <formula>1</formula>
    </cfRule>
  </conditionalFormatting>
  <conditionalFormatting sqref="L9:M28">
    <cfRule type="cellIs" dxfId="2856" priority="173" operator="equal">
      <formula>1</formula>
    </cfRule>
  </conditionalFormatting>
  <conditionalFormatting sqref="L9:M28">
    <cfRule type="cellIs" dxfId="2855" priority="172" operator="equal">
      <formula>1</formula>
    </cfRule>
  </conditionalFormatting>
  <conditionalFormatting sqref="L9:M28">
    <cfRule type="cellIs" dxfId="2854" priority="171" operator="equal">
      <formula>1</formula>
    </cfRule>
  </conditionalFormatting>
  <conditionalFormatting sqref="L9:M28">
    <cfRule type="containsText" dxfId="2853" priority="170" operator="containsText" text="3">
      <formula>NOT(ISERROR(SEARCH("3",L9)))</formula>
    </cfRule>
  </conditionalFormatting>
  <conditionalFormatting sqref="L9:M28">
    <cfRule type="cellIs" dxfId="2852" priority="169" operator="equal">
      <formula>1</formula>
    </cfRule>
  </conditionalFormatting>
  <conditionalFormatting sqref="L9:M28">
    <cfRule type="cellIs" dxfId="2851" priority="168" operator="equal">
      <formula>1</formula>
    </cfRule>
  </conditionalFormatting>
  <conditionalFormatting sqref="L9:M28">
    <cfRule type="cellIs" dxfId="2850" priority="167" operator="equal">
      <formula>1</formula>
    </cfRule>
  </conditionalFormatting>
  <conditionalFormatting sqref="L9:M28">
    <cfRule type="cellIs" dxfId="2849" priority="166" operator="equal">
      <formula>1</formula>
    </cfRule>
  </conditionalFormatting>
  <conditionalFormatting sqref="L9:M28">
    <cfRule type="cellIs" dxfId="2848" priority="165" operator="equal">
      <formula>1</formula>
    </cfRule>
  </conditionalFormatting>
  <conditionalFormatting sqref="L9:M28">
    <cfRule type="cellIs" dxfId="2847" priority="164" operator="equal">
      <formula>1</formula>
    </cfRule>
  </conditionalFormatting>
  <conditionalFormatting sqref="L9:M28">
    <cfRule type="containsText" dxfId="2846" priority="163" operator="containsText" text="3">
      <formula>NOT(ISERROR(SEARCH("3",L9)))</formula>
    </cfRule>
  </conditionalFormatting>
  <conditionalFormatting sqref="L9:M28">
    <cfRule type="containsText" dxfId="2845" priority="161" operator="containsText" text="2 match">
      <formula>NOT(ISERROR(SEARCH("2 match",L9)))</formula>
    </cfRule>
    <cfRule type="containsText" dxfId="2844" priority="162" operator="containsText" text="1 facultative">
      <formula>NOT(ISERROR(SEARCH("1 facultative",L9)))</formula>
    </cfRule>
  </conditionalFormatting>
  <conditionalFormatting sqref="L9:M28">
    <cfRule type="cellIs" dxfId="2843" priority="160" operator="equal">
      <formula>1</formula>
    </cfRule>
  </conditionalFormatting>
  <conditionalFormatting sqref="L9:M28">
    <cfRule type="cellIs" dxfId="2842" priority="159" operator="equal">
      <formula>1</formula>
    </cfRule>
  </conditionalFormatting>
  <conditionalFormatting sqref="L9:M28">
    <cfRule type="cellIs" dxfId="2841" priority="158" operator="equal">
      <formula>1</formula>
    </cfRule>
  </conditionalFormatting>
  <conditionalFormatting sqref="L9:M28">
    <cfRule type="cellIs" dxfId="2840" priority="157" operator="equal">
      <formula>1</formula>
    </cfRule>
  </conditionalFormatting>
  <conditionalFormatting sqref="L9:M28">
    <cfRule type="containsText" dxfId="2839" priority="154" operator="containsText" text="3">
      <formula>NOT(ISERROR(SEARCH("3",L9)))</formula>
    </cfRule>
  </conditionalFormatting>
  <conditionalFormatting sqref="N24:P27">
    <cfRule type="cellIs" dxfId="2838" priority="153" operator="equal">
      <formula>1</formula>
    </cfRule>
  </conditionalFormatting>
  <conditionalFormatting sqref="N24:P27">
    <cfRule type="cellIs" dxfId="2837" priority="152" operator="equal">
      <formula>1</formula>
    </cfRule>
  </conditionalFormatting>
  <conditionalFormatting sqref="N24:P27">
    <cfRule type="containsText" dxfId="2836" priority="151" operator="containsText" text="3">
      <formula>NOT(ISERROR(SEARCH("3",N24)))</formula>
    </cfRule>
  </conditionalFormatting>
  <conditionalFormatting sqref="D24:E27 N24:P27 T24:T27 G24:G27 V24:V27">
    <cfRule type="containsText" dxfId="2835" priority="149" operator="containsText" text="2 match">
      <formula>NOT(ISERROR(SEARCH("2 match",D24)))</formula>
    </cfRule>
    <cfRule type="containsText" dxfId="2834" priority="150" operator="containsText" text="1 facultative">
      <formula>NOT(ISERROR(SEARCH("1 facultative",D24)))</formula>
    </cfRule>
  </conditionalFormatting>
  <conditionalFormatting sqref="N24:P27">
    <cfRule type="cellIs" dxfId="2833" priority="143" operator="equal">
      <formula>1</formula>
    </cfRule>
  </conditionalFormatting>
  <conditionalFormatting sqref="N24:P27">
    <cfRule type="cellIs" dxfId="2832" priority="142" operator="equal">
      <formula>1</formula>
    </cfRule>
  </conditionalFormatting>
  <conditionalFormatting sqref="N24:P27">
    <cfRule type="containsText" dxfId="2831" priority="141" operator="containsText" text="3">
      <formula>NOT(ISERROR(SEARCH("3",N24)))</formula>
    </cfRule>
  </conditionalFormatting>
  <conditionalFormatting sqref="K24:K27">
    <cfRule type="containsText" dxfId="2830" priority="136" operator="containsText" text="2 match">
      <formula>NOT(ISERROR(SEARCH("2 match",K24)))</formula>
    </cfRule>
    <cfRule type="containsText" dxfId="2829" priority="137" operator="containsText" text="1 facultative">
      <formula>NOT(ISERROR(SEARCH("1 facultative",K24)))</formula>
    </cfRule>
  </conditionalFormatting>
  <conditionalFormatting sqref="K24:K27">
    <cfRule type="containsText" dxfId="2828" priority="138" operator="containsText" text="3">
      <formula>NOT(ISERROR(SEARCH("3",K24)))</formula>
    </cfRule>
  </conditionalFormatting>
  <conditionalFormatting sqref="K24:K27">
    <cfRule type="cellIs" dxfId="2827" priority="135" operator="equal">
      <formula>1</formula>
    </cfRule>
  </conditionalFormatting>
  <conditionalFormatting sqref="K24:K27">
    <cfRule type="cellIs" dxfId="2826" priority="134" operator="equal">
      <formula>1</formula>
    </cfRule>
  </conditionalFormatting>
  <conditionalFormatting sqref="K24:K27">
    <cfRule type="cellIs" dxfId="2825" priority="133" operator="equal">
      <formula>1</formula>
    </cfRule>
  </conditionalFormatting>
  <conditionalFormatting sqref="K24:K27">
    <cfRule type="cellIs" dxfId="2824" priority="132" operator="equal">
      <formula>1</formula>
    </cfRule>
  </conditionalFormatting>
  <conditionalFormatting sqref="K24:K27">
    <cfRule type="containsText" dxfId="2823" priority="131" operator="containsText" text="3">
      <formula>NOT(ISERROR(SEARCH("3",K24)))</formula>
    </cfRule>
  </conditionalFormatting>
  <conditionalFormatting sqref="S27">
    <cfRule type="containsText" dxfId="2822" priority="127" operator="containsText" text="3">
      <formula>NOT(ISERROR(SEARCH("3",S27)))</formula>
    </cfRule>
  </conditionalFormatting>
  <conditionalFormatting sqref="S27">
    <cfRule type="containsText" dxfId="2821" priority="125" operator="containsText" text="2 match">
      <formula>NOT(ISERROR(SEARCH("2 match",S27)))</formula>
    </cfRule>
    <cfRule type="containsText" dxfId="2820" priority="126" operator="containsText" text="1 facultative">
      <formula>NOT(ISERROR(SEARCH("1 facultative",S27)))</formula>
    </cfRule>
  </conditionalFormatting>
  <conditionalFormatting sqref="N18:P18">
    <cfRule type="cellIs" dxfId="2819" priority="122" operator="equal">
      <formula>1</formula>
    </cfRule>
  </conditionalFormatting>
  <conditionalFormatting sqref="N18:P18">
    <cfRule type="cellIs" dxfId="2818" priority="121" operator="equal">
      <formula>1</formula>
    </cfRule>
  </conditionalFormatting>
  <conditionalFormatting sqref="N19:P23">
    <cfRule type="cellIs" dxfId="2817" priority="124" operator="equal">
      <formula>1</formula>
    </cfRule>
  </conditionalFormatting>
  <conditionalFormatting sqref="N19:P23">
    <cfRule type="cellIs" dxfId="2816" priority="123" operator="equal">
      <formula>1</formula>
    </cfRule>
  </conditionalFormatting>
  <conditionalFormatting sqref="N18:P23">
    <cfRule type="containsText" dxfId="2815" priority="120" operator="containsText" text="3">
      <formula>NOT(ISERROR(SEARCH("3",N18)))</formula>
    </cfRule>
  </conditionalFormatting>
  <conditionalFormatting sqref="D18:E23 N18:P23 G18:G23 T18:T23 V18:V23">
    <cfRule type="containsText" dxfId="2814" priority="118" operator="containsText" text="2 match">
      <formula>NOT(ISERROR(SEARCH("2 match",D18)))</formula>
    </cfRule>
    <cfRule type="containsText" dxfId="2813" priority="119" operator="containsText" text="1 facultative">
      <formula>NOT(ISERROR(SEARCH("1 facultative",D18)))</formula>
    </cfRule>
  </conditionalFormatting>
  <conditionalFormatting sqref="N18:P18">
    <cfRule type="cellIs" dxfId="2812" priority="115" operator="equal">
      <formula>1</formula>
    </cfRule>
  </conditionalFormatting>
  <conditionalFormatting sqref="N18:P18">
    <cfRule type="cellIs" dxfId="2811" priority="114" operator="equal">
      <formula>1</formula>
    </cfRule>
  </conditionalFormatting>
  <conditionalFormatting sqref="N19:P23">
    <cfRule type="cellIs" dxfId="2810" priority="117" operator="equal">
      <formula>1</formula>
    </cfRule>
  </conditionalFormatting>
  <conditionalFormatting sqref="N19:P23">
    <cfRule type="cellIs" dxfId="2809" priority="116" operator="equal">
      <formula>1</formula>
    </cfRule>
  </conditionalFormatting>
  <conditionalFormatting sqref="N18:P23">
    <cfRule type="containsText" dxfId="2808" priority="113" operator="containsText" text="3">
      <formula>NOT(ISERROR(SEARCH("3",N18)))</formula>
    </cfRule>
  </conditionalFormatting>
  <conditionalFormatting sqref="N18:P23">
    <cfRule type="cellIs" dxfId="2807" priority="110" operator="equal">
      <formula>1</formula>
    </cfRule>
  </conditionalFormatting>
  <conditionalFormatting sqref="N18:P18">
    <cfRule type="cellIs" dxfId="2806" priority="108" operator="equal">
      <formula>1</formula>
    </cfRule>
  </conditionalFormatting>
  <conditionalFormatting sqref="N18:P18">
    <cfRule type="cellIs" dxfId="2805" priority="107" operator="equal">
      <formula>1</formula>
    </cfRule>
  </conditionalFormatting>
  <conditionalFormatting sqref="N19:P23">
    <cfRule type="cellIs" dxfId="2804" priority="112" operator="equal">
      <formula>1</formula>
    </cfRule>
  </conditionalFormatting>
  <conditionalFormatting sqref="N19:P23">
    <cfRule type="cellIs" dxfId="2803" priority="111" operator="equal">
      <formula>1</formula>
    </cfRule>
  </conditionalFormatting>
  <conditionalFormatting sqref="N18:P23">
    <cfRule type="cellIs" dxfId="2802" priority="109" operator="equal">
      <formula>1</formula>
    </cfRule>
  </conditionalFormatting>
  <conditionalFormatting sqref="N18:P23">
    <cfRule type="containsText" dxfId="2801" priority="106" operator="containsText" text="3">
      <formula>NOT(ISERROR(SEARCH("3",N18)))</formula>
    </cfRule>
  </conditionalFormatting>
  <conditionalFormatting sqref="K18:K23">
    <cfRule type="containsText" dxfId="2800" priority="101" operator="containsText" text="2 match">
      <formula>NOT(ISERROR(SEARCH("2 match",K18)))</formula>
    </cfRule>
    <cfRule type="containsText" dxfId="2799" priority="102" operator="containsText" text="1 facultative">
      <formula>NOT(ISERROR(SEARCH("1 facultative",K18)))</formula>
    </cfRule>
  </conditionalFormatting>
  <conditionalFormatting sqref="K18:K23">
    <cfRule type="cellIs" dxfId="2798" priority="105" operator="equal">
      <formula>1</formula>
    </cfRule>
  </conditionalFormatting>
  <conditionalFormatting sqref="K18:K23">
    <cfRule type="cellIs" dxfId="2797" priority="104" operator="equal">
      <formula>1</formula>
    </cfRule>
  </conditionalFormatting>
  <conditionalFormatting sqref="K18:K23">
    <cfRule type="containsText" dxfId="2796" priority="103" operator="containsText" text="3">
      <formula>NOT(ISERROR(SEARCH("3",K18)))</formula>
    </cfRule>
  </conditionalFormatting>
  <conditionalFormatting sqref="K18:K23">
    <cfRule type="cellIs" dxfId="2795" priority="100" operator="equal">
      <formula>1</formula>
    </cfRule>
  </conditionalFormatting>
  <conditionalFormatting sqref="K18:K23">
    <cfRule type="cellIs" dxfId="2794" priority="99" operator="equal">
      <formula>1</formula>
    </cfRule>
  </conditionalFormatting>
  <conditionalFormatting sqref="K18:K23">
    <cfRule type="cellIs" dxfId="2793" priority="98" operator="equal">
      <formula>1</formula>
    </cfRule>
  </conditionalFormatting>
  <conditionalFormatting sqref="K18:K23">
    <cfRule type="cellIs" dxfId="2792" priority="97" operator="equal">
      <formula>1</formula>
    </cfRule>
  </conditionalFormatting>
  <conditionalFormatting sqref="K18:K23">
    <cfRule type="containsText" dxfId="2791" priority="96" operator="containsText" text="3">
      <formula>NOT(ISERROR(SEARCH("3",K18)))</formula>
    </cfRule>
  </conditionalFormatting>
  <conditionalFormatting sqref="J18 I19:J28">
    <cfRule type="cellIs" dxfId="2790" priority="83" operator="equal">
      <formula>1</formula>
    </cfRule>
  </conditionalFormatting>
  <conditionalFormatting sqref="I18:J28">
    <cfRule type="cellIs" dxfId="2789" priority="81" operator="equal">
      <formula>1</formula>
    </cfRule>
  </conditionalFormatting>
  <conditionalFormatting sqref="I18:J28">
    <cfRule type="cellIs" dxfId="2788" priority="78" operator="equal">
      <formula>1</formula>
    </cfRule>
  </conditionalFormatting>
  <conditionalFormatting sqref="J18 I19:J28">
    <cfRule type="cellIs" dxfId="2787" priority="82" operator="equal">
      <formula>1</formula>
    </cfRule>
  </conditionalFormatting>
  <conditionalFormatting sqref="I18:J28">
    <cfRule type="cellIs" dxfId="2786" priority="80" operator="equal">
      <formula>1</formula>
    </cfRule>
  </conditionalFormatting>
  <conditionalFormatting sqref="J18 I19:J28">
    <cfRule type="cellIs" dxfId="2785" priority="95" operator="equal">
      <formula>1</formula>
    </cfRule>
  </conditionalFormatting>
  <conditionalFormatting sqref="J18 I19:J28">
    <cfRule type="cellIs" dxfId="2784" priority="94" operator="equal">
      <formula>1</formula>
    </cfRule>
  </conditionalFormatting>
  <conditionalFormatting sqref="I18:J28">
    <cfRule type="cellIs" dxfId="2783" priority="93" operator="equal">
      <formula>1</formula>
    </cfRule>
  </conditionalFormatting>
  <conditionalFormatting sqref="I18:J28">
    <cfRule type="cellIs" dxfId="2782" priority="92" operator="equal">
      <formula>1</formula>
    </cfRule>
  </conditionalFormatting>
  <conditionalFormatting sqref="I18:J28">
    <cfRule type="containsText" dxfId="2781" priority="91" operator="containsText" text="3">
      <formula>NOT(ISERROR(SEARCH("3",I18)))</formula>
    </cfRule>
  </conditionalFormatting>
  <conditionalFormatting sqref="I18:J28">
    <cfRule type="containsText" dxfId="2780" priority="89" operator="containsText" text="2 match">
      <formula>NOT(ISERROR(SEARCH("2 match",I18)))</formula>
    </cfRule>
    <cfRule type="containsText" dxfId="2779" priority="90" operator="containsText" text="1 facultative">
      <formula>NOT(ISERROR(SEARCH("1 facultative",I18)))</formula>
    </cfRule>
  </conditionalFormatting>
  <conditionalFormatting sqref="J18 I19:J28">
    <cfRule type="cellIs" dxfId="2778" priority="88" operator="equal">
      <formula>1</formula>
    </cfRule>
  </conditionalFormatting>
  <conditionalFormatting sqref="J18 I19:J28">
    <cfRule type="cellIs" dxfId="2777" priority="87" operator="equal">
      <formula>1</formula>
    </cfRule>
  </conditionalFormatting>
  <conditionalFormatting sqref="I18:J28">
    <cfRule type="cellIs" dxfId="2776" priority="86" operator="equal">
      <formula>1</formula>
    </cfRule>
  </conditionalFormatting>
  <conditionalFormatting sqref="I18:J28">
    <cfRule type="cellIs" dxfId="2775" priority="85" operator="equal">
      <formula>1</formula>
    </cfRule>
  </conditionalFormatting>
  <conditionalFormatting sqref="I18:J28">
    <cfRule type="containsText" dxfId="2774" priority="84" operator="containsText" text="3">
      <formula>NOT(ISERROR(SEARCH("3",I18)))</formula>
    </cfRule>
  </conditionalFormatting>
  <conditionalFormatting sqref="I18:J28">
    <cfRule type="containsText" dxfId="2773" priority="79" operator="containsText" text="3">
      <formula>NOT(ISERROR(SEARCH("3",I18)))</formula>
    </cfRule>
  </conditionalFormatting>
  <conditionalFormatting sqref="I18:J28">
    <cfRule type="containsText" dxfId="2772" priority="76" operator="containsText" text="Néant">
      <formula>NOT(ISERROR(SEARCH("Néant",I18)))</formula>
    </cfRule>
  </conditionalFormatting>
  <conditionalFormatting sqref="I18:J28">
    <cfRule type="cellIs" dxfId="2771" priority="71" operator="equal">
      <formula>1</formula>
    </cfRule>
  </conditionalFormatting>
  <conditionalFormatting sqref="I18:J28">
    <cfRule type="cellIs" dxfId="2770" priority="70" operator="equal">
      <formula>1</formula>
    </cfRule>
  </conditionalFormatting>
  <conditionalFormatting sqref="I18:J28">
    <cfRule type="cellIs" dxfId="2769" priority="75" operator="equal">
      <formula>1</formula>
    </cfRule>
  </conditionalFormatting>
  <conditionalFormatting sqref="I18:J28">
    <cfRule type="cellIs" dxfId="2768" priority="74" operator="equal">
      <formula>1</formula>
    </cfRule>
  </conditionalFormatting>
  <conditionalFormatting sqref="I18:J28">
    <cfRule type="cellIs" dxfId="2767" priority="73" operator="equal">
      <formula>1</formula>
    </cfRule>
  </conditionalFormatting>
  <conditionalFormatting sqref="I18:J28">
    <cfRule type="cellIs" dxfId="2766" priority="72" operator="equal">
      <formula>1</formula>
    </cfRule>
  </conditionalFormatting>
  <conditionalFormatting sqref="S18:S26">
    <cfRule type="cellIs" dxfId="2765" priority="69" operator="equal">
      <formula>1</formula>
    </cfRule>
  </conditionalFormatting>
  <conditionalFormatting sqref="S18:S26">
    <cfRule type="cellIs" dxfId="2764" priority="68" operator="equal">
      <formula>1</formula>
    </cfRule>
  </conditionalFormatting>
  <conditionalFormatting sqref="S18:S26">
    <cfRule type="cellIs" dxfId="2763" priority="67" operator="equal">
      <formula>1</formula>
    </cfRule>
  </conditionalFormatting>
  <conditionalFormatting sqref="S18:S26">
    <cfRule type="containsText" dxfId="2762" priority="66" operator="containsText" text="3">
      <formula>NOT(ISERROR(SEARCH("3",S18)))</formula>
    </cfRule>
  </conditionalFormatting>
  <conditionalFormatting sqref="S18:S26">
    <cfRule type="containsText" dxfId="2761" priority="64" operator="containsText" text="2 match">
      <formula>NOT(ISERROR(SEARCH("2 match",S18)))</formula>
    </cfRule>
    <cfRule type="containsText" dxfId="2760" priority="65" operator="containsText" text="1 facultative">
      <formula>NOT(ISERROR(SEARCH("1 facultative",S18)))</formula>
    </cfRule>
  </conditionalFormatting>
  <conditionalFormatting sqref="X18:X23">
    <cfRule type="cellIs" dxfId="2759" priority="61" operator="between">
      <formula>1</formula>
      <formula>10000000000</formula>
    </cfRule>
    <cfRule type="containsBlanks" dxfId="2758" priority="62">
      <formula>LEN(TRIM(X18))=0</formula>
    </cfRule>
    <cfRule type="cellIs" dxfId="2757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2756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2755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2754" priority="53" operator="containsText" text="Néant">
      <formula>NOT(ISERROR(SEARCH("Néant",K56)))</formula>
    </cfRule>
  </conditionalFormatting>
  <conditionalFormatting sqref="W44:W49">
    <cfRule type="containsBlanks" dxfId="2753" priority="51">
      <formula>LEN(TRIM(W44))=0</formula>
    </cfRule>
    <cfRule type="containsText" dxfId="2752" priority="52" operator="containsText" text="En cours">
      <formula>NOT(ISERROR(SEARCH("En cours",W44)))</formula>
    </cfRule>
  </conditionalFormatting>
  <conditionalFormatting sqref="X45:X49">
    <cfRule type="cellIs" dxfId="2751" priority="48" operator="between">
      <formula>1</formula>
      <formula>10000000000</formula>
    </cfRule>
    <cfRule type="containsBlanks" dxfId="2750" priority="49">
      <formula>LEN(TRIM(X45))=0</formula>
    </cfRule>
    <cfRule type="cellIs" dxfId="2749" priority="50" operator="between">
      <formula>0</formula>
      <formula>0</formula>
    </cfRule>
  </conditionalFormatting>
  <conditionalFormatting sqref="X44">
    <cfRule type="cellIs" dxfId="2748" priority="45" operator="between">
      <formula>1</formula>
      <formula>10000000000</formula>
    </cfRule>
    <cfRule type="containsBlanks" dxfId="2747" priority="46">
      <formula>LEN(TRIM(X44))=0</formula>
    </cfRule>
    <cfRule type="cellIs" dxfId="2746" priority="47" operator="between">
      <formula>0</formula>
      <formula>0</formula>
    </cfRule>
  </conditionalFormatting>
  <conditionalFormatting sqref="X51:X55">
    <cfRule type="cellIs" dxfId="2745" priority="42" operator="between">
      <formula>1</formula>
      <formula>10000000000</formula>
    </cfRule>
    <cfRule type="containsBlanks" dxfId="2744" priority="43">
      <formula>LEN(TRIM(X51))=0</formula>
    </cfRule>
    <cfRule type="cellIs" dxfId="2743" priority="44" operator="between">
      <formula>0</formula>
      <formula>0</formula>
    </cfRule>
  </conditionalFormatting>
  <conditionalFormatting sqref="W30:W36">
    <cfRule type="containsText" dxfId="2742" priority="36" operator="containsText" text="Signé partie">
      <formula>NOT(ISERROR(SEARCH("Signé partie",W30)))</formula>
    </cfRule>
    <cfRule type="containsText" dxfId="2741" priority="37" operator="containsText" text="Reporté">
      <formula>NOT(ISERROR(SEARCH("Reporté",W30)))</formula>
    </cfRule>
    <cfRule type="containsText" dxfId="2740" priority="38" operator="containsText" text="Abandon">
      <formula>NOT(ISERROR(SEARCH("Abandon",W30)))</formula>
    </cfRule>
    <cfRule type="containsText" dxfId="2739" priority="39" operator="containsText" text="Signé 100%">
      <formula>NOT(ISERROR(SEARCH("Signé 100%",W30)))</formula>
    </cfRule>
    <cfRule type="containsBlanks" dxfId="2738" priority="40">
      <formula>LEN(TRIM(W30))=0</formula>
    </cfRule>
    <cfRule type="containsText" dxfId="2737" priority="41" operator="containsText" text="En cours">
      <formula>NOT(ISERROR(SEARCH("En cours",W30)))</formula>
    </cfRule>
  </conditionalFormatting>
  <conditionalFormatting sqref="W9:W28">
    <cfRule type="containsBlanks" dxfId="2736" priority="34">
      <formula>LEN(TRIM(W9))=0</formula>
    </cfRule>
    <cfRule type="containsText" dxfId="2735" priority="35" operator="containsText" text="En cours">
      <formula>NOT(ISERROR(SEARCH("En cours",W9)))</formula>
    </cfRule>
  </conditionalFormatting>
  <conditionalFormatting sqref="W51:W55">
    <cfRule type="containsText" dxfId="2734" priority="28" operator="containsText" text="Signé partie">
      <formula>NOT(ISERROR(SEARCH("Signé partie",W51)))</formula>
    </cfRule>
    <cfRule type="containsText" dxfId="2733" priority="29" operator="containsText" text="Reporté">
      <formula>NOT(ISERROR(SEARCH("Reporté",W51)))</formula>
    </cfRule>
    <cfRule type="containsText" dxfId="2732" priority="30" operator="containsText" text="Abandon">
      <formula>NOT(ISERROR(SEARCH("Abandon",W51)))</formula>
    </cfRule>
    <cfRule type="containsText" dxfId="2731" priority="31" operator="containsText" text="Signé 100%">
      <formula>NOT(ISERROR(SEARCH("Signé 100%",W51)))</formula>
    </cfRule>
    <cfRule type="containsBlanks" dxfId="2730" priority="32">
      <formula>LEN(TRIM(W51))=0</formula>
    </cfRule>
    <cfRule type="containsText" dxfId="2729" priority="33" operator="containsText" text="En cours">
      <formula>NOT(ISERROR(SEARCH("En cours",W51)))</formula>
    </cfRule>
  </conditionalFormatting>
  <conditionalFormatting sqref="X57:X58">
    <cfRule type="cellIs" dxfId="2724" priority="13" operator="greaterThan">
      <formula>25000</formula>
    </cfRule>
    <cfRule type="cellIs" dxfId="2723" priority="14" operator="equal">
      <formula>10000</formula>
    </cfRule>
    <cfRule type="cellIs" dxfId="2722" priority="15" operator="lessThan">
      <formula>10000</formula>
    </cfRule>
    <cfRule type="cellIs" dxfId="2721" priority="16" operator="greaterThan">
      <formula>10000</formula>
    </cfRule>
    <cfRule type="cellIs" dxfId="2720" priority="17" operator="lessThan">
      <formula>25000</formula>
    </cfRule>
    <cfRule type="cellIs" dxfId="2719" priority="18" operator="greaterThan">
      <formula>25000</formula>
    </cfRule>
  </conditionalFormatting>
  <conditionalFormatting sqref="X57">
    <cfRule type="cellIs" dxfId="2718" priority="10" operator="equal">
      <formula>0.5</formula>
    </cfRule>
    <cfRule type="cellIs" priority="11" operator="between">
      <formula>30</formula>
      <formula>50</formula>
    </cfRule>
    <cfRule type="cellIs" dxfId="2717" priority="12" operator="greaterThan">
      <formula>0.5</formula>
    </cfRule>
  </conditionalFormatting>
  <dataValidations count="14">
    <dataValidation type="list" allowBlank="1" showInputMessage="1" showErrorMessage="1" sqref="W30:W36 W44:W49 W51:W55 W9:W28">
      <formula1>StadeRV002</formula1>
    </dataValidation>
    <dataValidation type="list" allowBlank="1" showInputMessage="1" showErrorMessage="1" sqref="F30:F31 F9:F28">
      <formula1>Listedates</formula1>
    </dataValidation>
    <dataValidation type="list" allowBlank="1" showInputMessage="1" showErrorMessage="1" sqref="F51:F55 F44:F49 F32">
      <formula1>Liste_mai</formula1>
    </dataValidation>
    <dataValidation type="list" allowBlank="1" showInputMessage="1" showErrorMessage="1" sqref="Y44:Y49 Y51:Y55">
      <formula1>Initiative</formula1>
    </dataValidation>
    <dataValidation type="list" allowBlank="1" showInputMessage="1" showErrorMessage="1" sqref="G32">
      <formula1>NatureRV0</formula1>
    </dataValidation>
    <dataValidation type="list" allowBlank="1" showInputMessage="1" showErrorMessage="1" sqref="G51:G55">
      <formula1>NatureRV2</formula1>
    </dataValidation>
    <dataValidation type="list" allowBlank="1" showInputMessage="1" showErrorMessage="1" sqref="E51:E55 E44:E49 E30:E36 E9:E28">
      <formula1>Catégorie1</formula1>
    </dataValidation>
    <dataValidation type="list" allowBlank="1" showInputMessage="1" showErrorMessage="1" sqref="G44:G49 G33:G36 G30:G31 G9:G28">
      <formula1>Liste</formula1>
    </dataValidation>
    <dataValidation type="list" allowBlank="1" showInputMessage="1" showErrorMessage="1" sqref="X30:X36 X44:X49 X51:X55 X9:X28">
      <formula1>R.A.S</formula1>
    </dataValidation>
    <dataValidation type="list" allowBlank="1" showInputMessage="1" showErrorMessage="1" sqref="F33:F36">
      <formula1>Liste0405</formula1>
    </dataValidation>
    <dataValidation type="list" allowBlank="1" showInputMessage="1" showErrorMessage="1" sqref="V51:V55 V44:V49 V30:V36 V9:V28">
      <formula1>Produit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H44:P49 H9:P28 H30:P36 H51:P55">
      <formula1>Liste004</formula1>
    </dataValidation>
    <dataValidation type="list" allowBlank="1" showInputMessage="1" showErrorMessage="1" sqref="Q51:S55 Q44:S49 Q30:S36 Q9:S28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DD7BF893-1F6F-46E4-9D03-4AD3B8008056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A0792DA1-F985-4BDE-AABC-6093777C6389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CC27DF9A-5239-44CE-A90F-8DE4290DE6DD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2BCE5ED2-63AF-4CDA-8140-FA240F6A55C1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Z62"/>
  <sheetViews>
    <sheetView showGridLines="0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36"/>
    </row>
    <row r="5" spans="2:26" x14ac:dyDescent="0.35">
      <c r="B5" s="34"/>
      <c r="C5" s="37"/>
      <c r="D5" s="157" t="s">
        <v>31</v>
      </c>
      <c r="E5" s="158"/>
      <c r="F5" s="158"/>
      <c r="G5" s="158"/>
      <c r="H5" s="163" t="s">
        <v>32</v>
      </c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4" t="s">
        <v>33</v>
      </c>
      <c r="U5" s="167" t="s">
        <v>34</v>
      </c>
      <c r="V5" s="170" t="s">
        <v>35</v>
      </c>
      <c r="W5" s="138" t="s">
        <v>36</v>
      </c>
      <c r="X5" s="141" t="s">
        <v>37</v>
      </c>
      <c r="Y5" s="38"/>
      <c r="Z5" s="36"/>
    </row>
    <row r="6" spans="2:26" x14ac:dyDescent="0.35">
      <c r="B6" s="34"/>
      <c r="C6" s="37"/>
      <c r="D6" s="159"/>
      <c r="E6" s="160"/>
      <c r="F6" s="160"/>
      <c r="G6" s="160"/>
      <c r="H6" s="147" t="s">
        <v>4</v>
      </c>
      <c r="I6" s="148"/>
      <c r="J6" s="149"/>
      <c r="K6" s="147" t="s">
        <v>6</v>
      </c>
      <c r="L6" s="148"/>
      <c r="M6" s="149"/>
      <c r="N6" s="147" t="s">
        <v>38</v>
      </c>
      <c r="O6" s="148"/>
      <c r="P6" s="149"/>
      <c r="Q6" s="147" t="s">
        <v>9</v>
      </c>
      <c r="R6" s="148"/>
      <c r="S6" s="149"/>
      <c r="T6" s="165"/>
      <c r="U6" s="168"/>
      <c r="V6" s="171"/>
      <c r="W6" s="139"/>
      <c r="X6" s="142"/>
      <c r="Y6" s="38"/>
      <c r="Z6" s="36"/>
    </row>
    <row r="7" spans="2:26" x14ac:dyDescent="0.35">
      <c r="B7" s="34"/>
      <c r="C7" s="37"/>
      <c r="D7" s="161"/>
      <c r="E7" s="162"/>
      <c r="F7" s="162"/>
      <c r="G7" s="162"/>
      <c r="H7" s="150" t="s">
        <v>39</v>
      </c>
      <c r="I7" s="152" t="s">
        <v>40</v>
      </c>
      <c r="J7" s="153"/>
      <c r="K7" s="150" t="s">
        <v>41</v>
      </c>
      <c r="L7" s="154" t="s">
        <v>40</v>
      </c>
      <c r="M7" s="155"/>
      <c r="N7" s="150" t="s">
        <v>41</v>
      </c>
      <c r="O7" s="154" t="s">
        <v>40</v>
      </c>
      <c r="P7" s="155"/>
      <c r="Q7" s="150" t="s">
        <v>41</v>
      </c>
      <c r="R7" s="152" t="s">
        <v>40</v>
      </c>
      <c r="S7" s="153"/>
      <c r="T7" s="165"/>
      <c r="U7" s="168"/>
      <c r="V7" s="171"/>
      <c r="W7" s="139"/>
      <c r="X7" s="142"/>
      <c r="Y7" s="38"/>
      <c r="Z7" s="36"/>
    </row>
    <row r="8" spans="2:26" x14ac:dyDescent="0.35">
      <c r="B8" s="34"/>
      <c r="C8" s="156"/>
      <c r="D8" s="39" t="s">
        <v>42</v>
      </c>
      <c r="E8" s="39" t="s">
        <v>43</v>
      </c>
      <c r="F8" s="39" t="s">
        <v>44</v>
      </c>
      <c r="G8" s="40" t="s">
        <v>45</v>
      </c>
      <c r="H8" s="151"/>
      <c r="I8" s="41" t="s">
        <v>46</v>
      </c>
      <c r="J8" s="42" t="s">
        <v>47</v>
      </c>
      <c r="K8" s="151"/>
      <c r="L8" s="42" t="s">
        <v>46</v>
      </c>
      <c r="M8" s="43" t="s">
        <v>47</v>
      </c>
      <c r="N8" s="151"/>
      <c r="O8" s="43" t="s">
        <v>46</v>
      </c>
      <c r="P8" s="43" t="s">
        <v>47</v>
      </c>
      <c r="Q8" s="151"/>
      <c r="R8" s="42" t="s">
        <v>46</v>
      </c>
      <c r="S8" s="43" t="s">
        <v>47</v>
      </c>
      <c r="T8" s="166"/>
      <c r="U8" s="169"/>
      <c r="V8" s="172"/>
      <c r="W8" s="140"/>
      <c r="X8" s="143"/>
      <c r="Y8" s="38"/>
      <c r="Z8" s="36"/>
    </row>
    <row r="9" spans="2:26" x14ac:dyDescent="0.35">
      <c r="B9" s="34"/>
      <c r="C9" s="156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56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56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56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56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56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56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56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56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56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56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56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56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56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56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56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56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56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56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56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57" t="s">
        <v>31</v>
      </c>
      <c r="E40" s="158"/>
      <c r="F40" s="158"/>
      <c r="G40" s="158"/>
      <c r="H40" s="163" t="s">
        <v>64</v>
      </c>
      <c r="I40" s="163"/>
      <c r="J40" s="163"/>
      <c r="K40" s="163"/>
      <c r="L40" s="163"/>
      <c r="M40" s="163"/>
      <c r="N40" s="163"/>
      <c r="O40" s="163"/>
      <c r="P40" s="163"/>
      <c r="Q40" s="163"/>
      <c r="R40" s="163"/>
      <c r="S40" s="163"/>
      <c r="T40" s="164" t="s">
        <v>65</v>
      </c>
      <c r="U40" s="167" t="s">
        <v>34</v>
      </c>
      <c r="V40" s="170" t="s">
        <v>35</v>
      </c>
      <c r="W40" s="138" t="s">
        <v>36</v>
      </c>
      <c r="X40" s="141" t="s">
        <v>37</v>
      </c>
      <c r="Y40" s="144" t="s">
        <v>66</v>
      </c>
      <c r="Z40" s="36"/>
    </row>
    <row r="41" spans="2:26" x14ac:dyDescent="0.35">
      <c r="B41" s="34"/>
      <c r="C41" s="35"/>
      <c r="D41" s="159"/>
      <c r="E41" s="160"/>
      <c r="F41" s="160"/>
      <c r="G41" s="160"/>
      <c r="H41" s="147" t="s">
        <v>4</v>
      </c>
      <c r="I41" s="148"/>
      <c r="J41" s="149"/>
      <c r="K41" s="147" t="s">
        <v>6</v>
      </c>
      <c r="L41" s="148"/>
      <c r="M41" s="149"/>
      <c r="N41" s="147" t="s">
        <v>38</v>
      </c>
      <c r="O41" s="148"/>
      <c r="P41" s="149"/>
      <c r="Q41" s="147" t="s">
        <v>9</v>
      </c>
      <c r="R41" s="148"/>
      <c r="S41" s="149"/>
      <c r="T41" s="165"/>
      <c r="U41" s="168"/>
      <c r="V41" s="171"/>
      <c r="W41" s="139"/>
      <c r="X41" s="142"/>
      <c r="Y41" s="145"/>
      <c r="Z41" s="36"/>
    </row>
    <row r="42" spans="2:26" x14ac:dyDescent="0.35">
      <c r="B42" s="34"/>
      <c r="C42" s="35"/>
      <c r="D42" s="161"/>
      <c r="E42" s="162"/>
      <c r="F42" s="162"/>
      <c r="G42" s="162"/>
      <c r="H42" s="150" t="s">
        <v>41</v>
      </c>
      <c r="I42" s="152" t="s">
        <v>40</v>
      </c>
      <c r="J42" s="153"/>
      <c r="K42" s="150" t="s">
        <v>41</v>
      </c>
      <c r="L42" s="154" t="s">
        <v>40</v>
      </c>
      <c r="M42" s="155"/>
      <c r="N42" s="150" t="s">
        <v>41</v>
      </c>
      <c r="O42" s="152" t="s">
        <v>40</v>
      </c>
      <c r="P42" s="153"/>
      <c r="Q42" s="150" t="s">
        <v>41</v>
      </c>
      <c r="R42" s="152" t="s">
        <v>40</v>
      </c>
      <c r="S42" s="153"/>
      <c r="T42" s="165"/>
      <c r="U42" s="168"/>
      <c r="V42" s="171"/>
      <c r="W42" s="139"/>
      <c r="X42" s="142"/>
      <c r="Y42" s="145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51"/>
      <c r="I43" s="42" t="s">
        <v>46</v>
      </c>
      <c r="J43" s="42" t="s">
        <v>47</v>
      </c>
      <c r="K43" s="151"/>
      <c r="L43" s="42" t="s">
        <v>46</v>
      </c>
      <c r="M43" s="43" t="s">
        <v>47</v>
      </c>
      <c r="N43" s="151"/>
      <c r="O43" s="43" t="s">
        <v>46</v>
      </c>
      <c r="P43" s="43" t="s">
        <v>47</v>
      </c>
      <c r="Q43" s="151"/>
      <c r="R43" s="42" t="s">
        <v>46</v>
      </c>
      <c r="S43" s="43" t="s">
        <v>47</v>
      </c>
      <c r="T43" s="166"/>
      <c r="U43" s="169"/>
      <c r="V43" s="172"/>
      <c r="W43" s="140"/>
      <c r="X43" s="143"/>
      <c r="Y43" s="146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207"/>
      <c r="E56" s="207"/>
      <c r="F56" s="208"/>
      <c r="G56" s="209">
        <f>COUNTA(G51:G55)</f>
        <v>0</v>
      </c>
      <c r="H56" s="209">
        <f t="shared" ref="H56:S56" si="45">COUNTIF(H51:H55,"1 facultative")+COUNTIF(H51:H55,"2 match")</f>
        <v>0</v>
      </c>
      <c r="I56" s="209">
        <f t="shared" si="45"/>
        <v>0</v>
      </c>
      <c r="J56" s="209">
        <f t="shared" si="45"/>
        <v>0</v>
      </c>
      <c r="K56" s="209">
        <f t="shared" si="45"/>
        <v>0</v>
      </c>
      <c r="L56" s="209">
        <f t="shared" si="45"/>
        <v>0</v>
      </c>
      <c r="M56" s="209">
        <f t="shared" si="45"/>
        <v>0</v>
      </c>
      <c r="N56" s="209">
        <f t="shared" si="45"/>
        <v>0</v>
      </c>
      <c r="O56" s="209">
        <f t="shared" si="45"/>
        <v>0</v>
      </c>
      <c r="P56" s="209">
        <f t="shared" si="45"/>
        <v>0</v>
      </c>
      <c r="Q56" s="209">
        <f t="shared" si="45"/>
        <v>0</v>
      </c>
      <c r="R56" s="209">
        <f t="shared" si="45"/>
        <v>0</v>
      </c>
      <c r="S56" s="209">
        <f t="shared" si="45"/>
        <v>0</v>
      </c>
      <c r="T56" s="210">
        <f t="shared" ref="T56:U56" si="46">SUM(T51:T55)</f>
        <v>0</v>
      </c>
      <c r="U56" s="210">
        <f t="shared" si="46"/>
        <v>0</v>
      </c>
      <c r="V56" s="207"/>
      <c r="W56" s="207"/>
      <c r="X56" s="210">
        <f>SUM(X51:X55)</f>
        <v>0</v>
      </c>
      <c r="Y56" s="222">
        <f>SUM(Y51:Y55)</f>
        <v>0</v>
      </c>
      <c r="Z56" s="36"/>
    </row>
    <row r="57" spans="2:26" x14ac:dyDescent="0.35">
      <c r="B57" s="34"/>
      <c r="C57" s="35"/>
      <c r="D57" s="223"/>
      <c r="E57" s="223"/>
      <c r="F57" s="223"/>
      <c r="G57" s="223"/>
      <c r="H57" s="224"/>
      <c r="I57" s="224"/>
      <c r="J57" s="223"/>
      <c r="K57" s="223"/>
      <c r="L57" s="224"/>
      <c r="M57" s="224"/>
      <c r="N57" s="32"/>
      <c r="O57" s="223"/>
      <c r="P57" s="224"/>
      <c r="Q57" s="224"/>
      <c r="R57" s="223"/>
      <c r="S57" s="223"/>
      <c r="T57" s="223"/>
      <c r="U57" s="223"/>
      <c r="V57" s="223"/>
      <c r="W57" s="223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211" t="s">
        <v>76</v>
      </c>
      <c r="E58" s="212"/>
      <c r="F58" s="213"/>
      <c r="G58" s="214" t="s">
        <v>77</v>
      </c>
      <c r="H58" s="215">
        <f>SUM(H29+K29+N29+Q29)</f>
        <v>0</v>
      </c>
      <c r="I58" s="216"/>
      <c r="J58" s="217" t="s">
        <v>78</v>
      </c>
      <c r="K58" s="218"/>
      <c r="L58" s="215">
        <f>SUM(H37+K37+N37+Q37)</f>
        <v>0</v>
      </c>
      <c r="M58" s="226"/>
      <c r="N58" s="227"/>
      <c r="O58" s="219" t="s">
        <v>79</v>
      </c>
      <c r="P58" s="219"/>
      <c r="Q58" s="219"/>
      <c r="R58" s="219"/>
      <c r="S58" s="218"/>
      <c r="T58" s="214" t="s">
        <v>77</v>
      </c>
      <c r="U58" s="220">
        <f>SUM(H50+K50+N50+Q50)</f>
        <v>0</v>
      </c>
      <c r="V58" s="221" t="s">
        <v>78</v>
      </c>
      <c r="W58" s="220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20" t="s">
        <v>80</v>
      </c>
      <c r="E59" s="121"/>
      <c r="F59" s="122"/>
      <c r="G59" s="76" t="s">
        <v>77</v>
      </c>
      <c r="H59" s="123">
        <f>SUM(I29+L29+O29+R29)</f>
        <v>0</v>
      </c>
      <c r="I59" s="124"/>
      <c r="J59" s="125" t="s">
        <v>78</v>
      </c>
      <c r="K59" s="126"/>
      <c r="L59" s="123">
        <f>SUM(I37+L37+O37+R37)</f>
        <v>0</v>
      </c>
      <c r="M59" s="228"/>
      <c r="N59" s="227"/>
      <c r="O59" s="128" t="s">
        <v>81</v>
      </c>
      <c r="P59" s="128"/>
      <c r="Q59" s="128"/>
      <c r="R59" s="128"/>
      <c r="S59" s="129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25" t="s">
        <v>82</v>
      </c>
      <c r="E60" s="130"/>
      <c r="F60" s="126"/>
      <c r="G60" s="76" t="s">
        <v>77</v>
      </c>
      <c r="H60" s="123">
        <f>SUM(J29+M29+P29+S29)</f>
        <v>0</v>
      </c>
      <c r="I60" s="124"/>
      <c r="J60" s="125" t="s">
        <v>78</v>
      </c>
      <c r="K60" s="126"/>
      <c r="L60" s="123">
        <f>SUM(J37+M37+P37+S37)</f>
        <v>0</v>
      </c>
      <c r="M60" s="124"/>
      <c r="N60" s="78"/>
      <c r="O60" s="131" t="s">
        <v>83</v>
      </c>
      <c r="P60" s="132"/>
      <c r="Q60" s="132"/>
      <c r="R60" s="132"/>
      <c r="S60" s="133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13" t="s">
        <v>84</v>
      </c>
      <c r="E61" s="114"/>
      <c r="F61" s="115"/>
      <c r="G61" s="80" t="s">
        <v>77</v>
      </c>
      <c r="H61" s="116">
        <f>SUM(H58:I60)</f>
        <v>0</v>
      </c>
      <c r="I61" s="117"/>
      <c r="J61" s="118" t="s">
        <v>78</v>
      </c>
      <c r="K61" s="119"/>
      <c r="L61" s="116">
        <f>SUM(L58:M60)</f>
        <v>0</v>
      </c>
      <c r="M61" s="117"/>
      <c r="N61" s="78"/>
      <c r="O61" s="113" t="s">
        <v>84</v>
      </c>
      <c r="P61" s="114"/>
      <c r="Q61" s="114"/>
      <c r="R61" s="114"/>
      <c r="S61" s="115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2716" priority="631" operator="equal">
      <formula>10000</formula>
    </cfRule>
    <cfRule type="cellIs" dxfId="2715" priority="632" operator="greaterThan">
      <formula>10000</formula>
    </cfRule>
  </conditionalFormatting>
  <conditionalFormatting sqref="X37">
    <cfRule type="cellIs" dxfId="2714" priority="625" operator="equal">
      <formula>10000</formula>
    </cfRule>
    <cfRule type="cellIs" dxfId="2713" priority="626" operator="lessThan">
      <formula>10000</formula>
    </cfRule>
    <cfRule type="cellIs" dxfId="2712" priority="627" operator="greaterThan">
      <formula>10000</formula>
    </cfRule>
    <cfRule type="cellIs" dxfId="2711" priority="628" operator="lessThan">
      <formula>25000</formula>
    </cfRule>
    <cfRule type="cellIs" dxfId="2710" priority="629" operator="greaterThan">
      <formula>25000</formula>
    </cfRule>
    <cfRule type="cellIs" dxfId="2709" priority="630" operator="greaterThan">
      <formula>25000</formula>
    </cfRule>
  </conditionalFormatting>
  <conditionalFormatting sqref="N56:P56">
    <cfRule type="cellIs" dxfId="2708" priority="624" operator="equal">
      <formula>1</formula>
    </cfRule>
  </conditionalFormatting>
  <conditionalFormatting sqref="N56:P56">
    <cfRule type="cellIs" dxfId="2707" priority="623" operator="equal">
      <formula>1</formula>
    </cfRule>
  </conditionalFormatting>
  <conditionalFormatting sqref="H56:J56">
    <cfRule type="cellIs" dxfId="2706" priority="622" operator="equal">
      <formula>1</formula>
    </cfRule>
  </conditionalFormatting>
  <conditionalFormatting sqref="H56:J56">
    <cfRule type="cellIs" dxfId="2705" priority="621" operator="equal">
      <formula>1</formula>
    </cfRule>
  </conditionalFormatting>
  <conditionalFormatting sqref="X50:Y50">
    <cfRule type="containsBlanks" dxfId="2704" priority="619">
      <formula>LEN(TRIM(X50))=0</formula>
    </cfRule>
    <cfRule type="containsText" dxfId="2703" priority="620" operator="containsText" text="En cours">
      <formula>NOT(ISERROR(SEARCH("En cours",X50)))</formula>
    </cfRule>
  </conditionalFormatting>
  <conditionalFormatting sqref="X56">
    <cfRule type="containsBlanks" dxfId="2702" priority="617">
      <formula>LEN(TRIM(X56))=0</formula>
    </cfRule>
    <cfRule type="containsText" dxfId="2701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2700" priority="615" operator="containsText" text="2 match">
      <formula>NOT(ISERROR(SEARCH("2 match",D9)))</formula>
    </cfRule>
    <cfRule type="containsText" dxfId="2699" priority="616" operator="containsText" text="1 facultative">
      <formula>NOT(ISERROR(SEARCH("1 facultative",D9)))</formula>
    </cfRule>
  </conditionalFormatting>
  <conditionalFormatting sqref="X56">
    <cfRule type="cellIs" dxfId="2698" priority="611" operator="equal">
      <formula>10000</formula>
    </cfRule>
    <cfRule type="cellIs" dxfId="2697" priority="612" operator="lessThan">
      <formula>10000</formula>
    </cfRule>
    <cfRule type="cellIs" dxfId="2696" priority="613" operator="greaterThan">
      <formula>10000</formula>
    </cfRule>
    <cfRule type="cellIs" dxfId="2695" priority="614" operator="lessThan">
      <formula>25000</formula>
    </cfRule>
  </conditionalFormatting>
  <conditionalFormatting sqref="N32:P36">
    <cfRule type="cellIs" dxfId="2694" priority="607" operator="equal">
      <formula>1</formula>
    </cfRule>
  </conditionalFormatting>
  <conditionalFormatting sqref="N32:P36">
    <cfRule type="cellIs" dxfId="2693" priority="606" operator="equal">
      <formula>1</formula>
    </cfRule>
  </conditionalFormatting>
  <conditionalFormatting sqref="N32:P36">
    <cfRule type="containsText" dxfId="2692" priority="605" operator="containsText" text="3">
      <formula>NOT(ISERROR(SEARCH("3",N32)))</formula>
    </cfRule>
  </conditionalFormatting>
  <conditionalFormatting sqref="D32:G36 N32:P36 T32:T36 V32:V36">
    <cfRule type="containsText" dxfId="2691" priority="603" operator="containsText" text="2 match">
      <formula>NOT(ISERROR(SEARCH("2 match",D32)))</formula>
    </cfRule>
    <cfRule type="containsText" dxfId="2690" priority="604" operator="containsText" text="1 facultative">
      <formula>NOT(ISERROR(SEARCH("1 facultative",D32)))</formula>
    </cfRule>
  </conditionalFormatting>
  <conditionalFormatting sqref="N32:P36">
    <cfRule type="cellIs" dxfId="2689" priority="600" operator="equal">
      <formula>1</formula>
    </cfRule>
  </conditionalFormatting>
  <conditionalFormatting sqref="N32:P36">
    <cfRule type="cellIs" dxfId="2688" priority="602" operator="equal">
      <formula>1</formula>
    </cfRule>
  </conditionalFormatting>
  <conditionalFormatting sqref="N32:P36">
    <cfRule type="cellIs" dxfId="2687" priority="601" operator="equal">
      <formula>1</formula>
    </cfRule>
  </conditionalFormatting>
  <conditionalFormatting sqref="N32:P36">
    <cfRule type="cellIs" dxfId="2686" priority="599" operator="equal">
      <formula>1</formula>
    </cfRule>
  </conditionalFormatting>
  <conditionalFormatting sqref="N32:P36">
    <cfRule type="containsText" dxfId="2685" priority="598" operator="containsText" text="3">
      <formula>NOT(ISERROR(SEARCH("3",N32)))</formula>
    </cfRule>
  </conditionalFormatting>
  <conditionalFormatting sqref="K32:K36">
    <cfRule type="cellIs" dxfId="2684" priority="597" operator="equal">
      <formula>1</formula>
    </cfRule>
  </conditionalFormatting>
  <conditionalFormatting sqref="K32:K36">
    <cfRule type="cellIs" dxfId="2683" priority="596" operator="equal">
      <formula>1</formula>
    </cfRule>
  </conditionalFormatting>
  <conditionalFormatting sqref="K32:K36">
    <cfRule type="containsText" dxfId="2682" priority="595" operator="containsText" text="3">
      <formula>NOT(ISERROR(SEARCH("3",K32)))</formula>
    </cfRule>
  </conditionalFormatting>
  <conditionalFormatting sqref="K32:K36">
    <cfRule type="containsText" dxfId="2681" priority="593" operator="containsText" text="2 match">
      <formula>NOT(ISERROR(SEARCH("2 match",K32)))</formula>
    </cfRule>
    <cfRule type="containsText" dxfId="2680" priority="594" operator="containsText" text="1 facultative">
      <formula>NOT(ISERROR(SEARCH("1 facultative",K32)))</formula>
    </cfRule>
  </conditionalFormatting>
  <conditionalFormatting sqref="K32:K36">
    <cfRule type="cellIs" dxfId="2679" priority="592" operator="equal">
      <formula>1</formula>
    </cfRule>
  </conditionalFormatting>
  <conditionalFormatting sqref="K32:K36">
    <cfRule type="cellIs" dxfId="2678" priority="591" operator="equal">
      <formula>1</formula>
    </cfRule>
  </conditionalFormatting>
  <conditionalFormatting sqref="K32:K36">
    <cfRule type="cellIs" dxfId="2677" priority="590" operator="equal">
      <formula>1</formula>
    </cfRule>
  </conditionalFormatting>
  <conditionalFormatting sqref="K32:K36">
    <cfRule type="cellIs" dxfId="2676" priority="589" operator="equal">
      <formula>1</formula>
    </cfRule>
  </conditionalFormatting>
  <conditionalFormatting sqref="K32:K36">
    <cfRule type="containsText" dxfId="2675" priority="588" operator="containsText" text="3">
      <formula>NOT(ISERROR(SEARCH("3",K32)))</formula>
    </cfRule>
  </conditionalFormatting>
  <conditionalFormatting sqref="Y44:Y49">
    <cfRule type="containsText" dxfId="2674" priority="586" operator="containsText" text="non">
      <formula>NOT(ISERROR(SEARCH("non",Y44)))</formula>
    </cfRule>
    <cfRule type="containsText" dxfId="2673" priority="587" operator="containsText" text="oui">
      <formula>NOT(ISERROR(SEARCH("oui",Y44)))</formula>
    </cfRule>
  </conditionalFormatting>
  <conditionalFormatting sqref="N44:P44">
    <cfRule type="cellIs" dxfId="2672" priority="583" operator="equal">
      <formula>1</formula>
    </cfRule>
  </conditionalFormatting>
  <conditionalFormatting sqref="N44:P44">
    <cfRule type="cellIs" dxfId="2671" priority="582" operator="equal">
      <formula>1</formula>
    </cfRule>
  </conditionalFormatting>
  <conditionalFormatting sqref="N45:P49">
    <cfRule type="cellIs" dxfId="2670" priority="585" operator="equal">
      <formula>1</formula>
    </cfRule>
  </conditionalFormatting>
  <conditionalFormatting sqref="N45:P49">
    <cfRule type="cellIs" dxfId="2669" priority="584" operator="equal">
      <formula>1</formula>
    </cfRule>
  </conditionalFormatting>
  <conditionalFormatting sqref="N44:P49">
    <cfRule type="containsText" dxfId="2668" priority="581" operator="containsText" text="3">
      <formula>NOT(ISERROR(SEARCH("3",N44)))</formula>
    </cfRule>
  </conditionalFormatting>
  <conditionalFormatting sqref="D44:G49 N44:P49 Y44:Y49 T44:V49">
    <cfRule type="containsText" dxfId="2667" priority="579" operator="containsText" text="2 match">
      <formula>NOT(ISERROR(SEARCH("2 match",D44)))</formula>
    </cfRule>
    <cfRule type="containsText" dxfId="2666" priority="580" operator="containsText" text="1 facultative">
      <formula>NOT(ISERROR(SEARCH("1 facultative",D44)))</formula>
    </cfRule>
  </conditionalFormatting>
  <conditionalFormatting sqref="N44:P44">
    <cfRule type="cellIs" dxfId="2665" priority="576" operator="equal">
      <formula>1</formula>
    </cfRule>
  </conditionalFormatting>
  <conditionalFormatting sqref="N44:P44">
    <cfRule type="cellIs" dxfId="2664" priority="575" operator="equal">
      <formula>1</formula>
    </cfRule>
  </conditionalFormatting>
  <conditionalFormatting sqref="N45:P49">
    <cfRule type="cellIs" dxfId="2663" priority="578" operator="equal">
      <formula>1</formula>
    </cfRule>
  </conditionalFormatting>
  <conditionalFormatting sqref="N45:P49">
    <cfRule type="cellIs" dxfId="2662" priority="577" operator="equal">
      <formula>1</formula>
    </cfRule>
  </conditionalFormatting>
  <conditionalFormatting sqref="N44:P49">
    <cfRule type="containsText" dxfId="2661" priority="574" operator="containsText" text="3">
      <formula>NOT(ISERROR(SEARCH("3",N44)))</formula>
    </cfRule>
  </conditionalFormatting>
  <conditionalFormatting sqref="N44:P49">
    <cfRule type="cellIs" dxfId="2660" priority="571" operator="equal">
      <formula>1</formula>
    </cfRule>
  </conditionalFormatting>
  <conditionalFormatting sqref="N44:P44">
    <cfRule type="cellIs" dxfId="2659" priority="569" operator="equal">
      <formula>1</formula>
    </cfRule>
  </conditionalFormatting>
  <conditionalFormatting sqref="N44:P44">
    <cfRule type="cellIs" dxfId="2658" priority="568" operator="equal">
      <formula>1</formula>
    </cfRule>
  </conditionalFormatting>
  <conditionalFormatting sqref="N45:P49">
    <cfRule type="cellIs" dxfId="2657" priority="573" operator="equal">
      <formula>1</formula>
    </cfRule>
  </conditionalFormatting>
  <conditionalFormatting sqref="N45:P49">
    <cfRule type="cellIs" dxfId="2656" priority="572" operator="equal">
      <formula>1</formula>
    </cfRule>
  </conditionalFormatting>
  <conditionalFormatting sqref="N44:P49">
    <cfRule type="cellIs" dxfId="2655" priority="570" operator="equal">
      <formula>1</formula>
    </cfRule>
  </conditionalFormatting>
  <conditionalFormatting sqref="N44:P49">
    <cfRule type="containsText" dxfId="2654" priority="567" operator="containsText" text="3">
      <formula>NOT(ISERROR(SEARCH("3",N44)))</formula>
    </cfRule>
  </conditionalFormatting>
  <conditionalFormatting sqref="Y51:Y55">
    <cfRule type="containsText" dxfId="2653" priority="565" operator="containsText" text="non">
      <formula>NOT(ISERROR(SEARCH("non",Y51)))</formula>
    </cfRule>
    <cfRule type="containsText" dxfId="2652" priority="566" operator="containsText" text="oui">
      <formula>NOT(ISERROR(SEARCH("oui",Y51)))</formula>
    </cfRule>
  </conditionalFormatting>
  <conditionalFormatting sqref="I51:J55">
    <cfRule type="cellIs" dxfId="2651" priority="564" operator="equal">
      <formula>1</formula>
    </cfRule>
  </conditionalFormatting>
  <conditionalFormatting sqref="N51:P55">
    <cfRule type="cellIs" dxfId="2650" priority="563" operator="equal">
      <formula>1</formula>
    </cfRule>
  </conditionalFormatting>
  <conditionalFormatting sqref="I51:J55 N51:P55">
    <cfRule type="cellIs" dxfId="2649" priority="562" operator="equal">
      <formula>1</formula>
    </cfRule>
  </conditionalFormatting>
  <conditionalFormatting sqref="H51:J55">
    <cfRule type="cellIs" dxfId="2648" priority="561" operator="equal">
      <formula>1</formula>
    </cfRule>
  </conditionalFormatting>
  <conditionalFormatting sqref="H51:J55">
    <cfRule type="cellIs" dxfId="2647" priority="560" operator="equal">
      <formula>1</formula>
    </cfRule>
  </conditionalFormatting>
  <conditionalFormatting sqref="H51:J55 N51:P55">
    <cfRule type="containsText" dxfId="2646" priority="559" operator="containsText" text="3">
      <formula>NOT(ISERROR(SEARCH("3",H51)))</formula>
    </cfRule>
  </conditionalFormatting>
  <conditionalFormatting sqref="D51:J55 N51:P55 Y51:Y55 T51:V55">
    <cfRule type="containsText" dxfId="2645" priority="557" operator="containsText" text="2 match">
      <formula>NOT(ISERROR(SEARCH("2 match",D51)))</formula>
    </cfRule>
    <cfRule type="containsText" dxfId="2644" priority="558" operator="containsText" text="1 facultative">
      <formula>NOT(ISERROR(SEARCH("1 facultative",D51)))</formula>
    </cfRule>
  </conditionalFormatting>
  <conditionalFormatting sqref="I51:J55">
    <cfRule type="cellIs" dxfId="2643" priority="556" operator="equal">
      <formula>1</formula>
    </cfRule>
  </conditionalFormatting>
  <conditionalFormatting sqref="I51:J55">
    <cfRule type="cellIs" dxfId="2642" priority="555" operator="equal">
      <formula>1</formula>
    </cfRule>
  </conditionalFormatting>
  <conditionalFormatting sqref="H51:J55">
    <cfRule type="cellIs" dxfId="2641" priority="554" operator="equal">
      <formula>1</formula>
    </cfRule>
  </conditionalFormatting>
  <conditionalFormatting sqref="H51:J55">
    <cfRule type="cellIs" dxfId="2640" priority="553" operator="equal">
      <formula>1</formula>
    </cfRule>
  </conditionalFormatting>
  <conditionalFormatting sqref="H51:J55">
    <cfRule type="containsText" dxfId="2639" priority="552" operator="containsText" text="3">
      <formula>NOT(ISERROR(SEARCH("3",H51)))</formula>
    </cfRule>
  </conditionalFormatting>
  <conditionalFormatting sqref="I51:J55">
    <cfRule type="cellIs" dxfId="2638" priority="551" operator="equal">
      <formula>1</formula>
    </cfRule>
  </conditionalFormatting>
  <conditionalFormatting sqref="I51:J55">
    <cfRule type="cellIs" dxfId="2637" priority="550" operator="equal">
      <formula>1</formula>
    </cfRule>
  </conditionalFormatting>
  <conditionalFormatting sqref="H51:J55">
    <cfRule type="cellIs" dxfId="2636" priority="549" operator="equal">
      <formula>1</formula>
    </cfRule>
  </conditionalFormatting>
  <conditionalFormatting sqref="H51:J55">
    <cfRule type="cellIs" dxfId="2635" priority="548" operator="equal">
      <formula>1</formula>
    </cfRule>
  </conditionalFormatting>
  <conditionalFormatting sqref="H51:J55">
    <cfRule type="containsText" dxfId="2634" priority="547" operator="containsText" text="3">
      <formula>NOT(ISERROR(SEARCH("3",H51)))</formula>
    </cfRule>
  </conditionalFormatting>
  <conditionalFormatting sqref="I51:J55">
    <cfRule type="cellIs" dxfId="2633" priority="546" operator="equal">
      <formula>1</formula>
    </cfRule>
  </conditionalFormatting>
  <conditionalFormatting sqref="I51:J55">
    <cfRule type="cellIs" dxfId="2632" priority="545" operator="equal">
      <formula>1</formula>
    </cfRule>
  </conditionalFormatting>
  <conditionalFormatting sqref="H51:J55">
    <cfRule type="cellIs" dxfId="2631" priority="544" operator="equal">
      <formula>1</formula>
    </cfRule>
  </conditionalFormatting>
  <conditionalFormatting sqref="H51:J55">
    <cfRule type="cellIs" dxfId="2630" priority="543" operator="equal">
      <formula>1</formula>
    </cfRule>
  </conditionalFormatting>
  <conditionalFormatting sqref="H51:J55">
    <cfRule type="containsText" dxfId="2629" priority="542" operator="containsText" text="3">
      <formula>NOT(ISERROR(SEARCH("3",H51)))</formula>
    </cfRule>
  </conditionalFormatting>
  <conditionalFormatting sqref="I51:J55">
    <cfRule type="cellIs" dxfId="2628" priority="541" operator="equal">
      <formula>1</formula>
    </cfRule>
  </conditionalFormatting>
  <conditionalFormatting sqref="I51:J55">
    <cfRule type="cellIs" dxfId="2627" priority="540" operator="equal">
      <formula>1</formula>
    </cfRule>
  </conditionalFormatting>
  <conditionalFormatting sqref="H51:J55">
    <cfRule type="cellIs" dxfId="2626" priority="539" operator="equal">
      <formula>1</formula>
    </cfRule>
  </conditionalFormatting>
  <conditionalFormatting sqref="H51:J55">
    <cfRule type="cellIs" dxfId="2625" priority="538" operator="equal">
      <formula>1</formula>
    </cfRule>
  </conditionalFormatting>
  <conditionalFormatting sqref="H51:J55">
    <cfRule type="containsText" dxfId="2624" priority="537" operator="containsText" text="3">
      <formula>NOT(ISERROR(SEARCH("3",H51)))</formula>
    </cfRule>
  </conditionalFormatting>
  <conditionalFormatting sqref="I51:J55">
    <cfRule type="cellIs" dxfId="2623" priority="536" operator="equal">
      <formula>1</formula>
    </cfRule>
  </conditionalFormatting>
  <conditionalFormatting sqref="I51:J55">
    <cfRule type="cellIs" dxfId="2622" priority="535" operator="equal">
      <formula>1</formula>
    </cfRule>
  </conditionalFormatting>
  <conditionalFormatting sqref="H51:J55">
    <cfRule type="cellIs" dxfId="2621" priority="534" operator="equal">
      <formula>1</formula>
    </cfRule>
  </conditionalFormatting>
  <conditionalFormatting sqref="H51:J55">
    <cfRule type="cellIs" dxfId="2620" priority="533" operator="equal">
      <formula>1</formula>
    </cfRule>
  </conditionalFormatting>
  <conditionalFormatting sqref="H51:J55">
    <cfRule type="containsText" dxfId="2619" priority="532" operator="containsText" text="3">
      <formula>NOT(ISERROR(SEARCH("3",H51)))</formula>
    </cfRule>
  </conditionalFormatting>
  <conditionalFormatting sqref="I51:J55">
    <cfRule type="cellIs" dxfId="2618" priority="531" operator="equal">
      <formula>1</formula>
    </cfRule>
  </conditionalFormatting>
  <conditionalFormatting sqref="I51:J55">
    <cfRule type="cellIs" dxfId="2617" priority="530" operator="equal">
      <formula>1</formula>
    </cfRule>
  </conditionalFormatting>
  <conditionalFormatting sqref="H51:J55">
    <cfRule type="cellIs" dxfId="2616" priority="529" operator="equal">
      <formula>1</formula>
    </cfRule>
  </conditionalFormatting>
  <conditionalFormatting sqref="H51:J55">
    <cfRule type="cellIs" dxfId="2615" priority="528" operator="equal">
      <formula>1</formula>
    </cfRule>
  </conditionalFormatting>
  <conditionalFormatting sqref="H51:J55">
    <cfRule type="containsText" dxfId="2614" priority="527" operator="containsText" text="3">
      <formula>NOT(ISERROR(SEARCH("3",H51)))</formula>
    </cfRule>
  </conditionalFormatting>
  <conditionalFormatting sqref="I51:J55">
    <cfRule type="cellIs" dxfId="2613" priority="526" operator="equal">
      <formula>1</formula>
    </cfRule>
  </conditionalFormatting>
  <conditionalFormatting sqref="I51:J55">
    <cfRule type="cellIs" dxfId="2612" priority="525" operator="equal">
      <formula>1</formula>
    </cfRule>
  </conditionalFormatting>
  <conditionalFormatting sqref="H51:J55">
    <cfRule type="cellIs" dxfId="2611" priority="524" operator="equal">
      <formula>1</formula>
    </cfRule>
  </conditionalFormatting>
  <conditionalFormatting sqref="H51:J55">
    <cfRule type="cellIs" dxfId="2610" priority="523" operator="equal">
      <formula>1</formula>
    </cfRule>
  </conditionalFormatting>
  <conditionalFormatting sqref="H51:J55">
    <cfRule type="containsText" dxfId="2609" priority="522" operator="containsText" text="3">
      <formula>NOT(ISERROR(SEARCH("3",H51)))</formula>
    </cfRule>
  </conditionalFormatting>
  <conditionalFormatting sqref="I51:J55">
    <cfRule type="cellIs" dxfId="2608" priority="521" operator="equal">
      <formula>1</formula>
    </cfRule>
  </conditionalFormatting>
  <conditionalFormatting sqref="I51:J55">
    <cfRule type="cellIs" dxfId="2607" priority="520" operator="equal">
      <formula>1</formula>
    </cfRule>
  </conditionalFormatting>
  <conditionalFormatting sqref="H51:J55">
    <cfRule type="cellIs" dxfId="2606" priority="519" operator="equal">
      <formula>1</formula>
    </cfRule>
  </conditionalFormatting>
  <conditionalFormatting sqref="H51:J55">
    <cfRule type="cellIs" dxfId="2605" priority="518" operator="equal">
      <formula>1</formula>
    </cfRule>
  </conditionalFormatting>
  <conditionalFormatting sqref="H51:J55">
    <cfRule type="containsText" dxfId="2604" priority="517" operator="containsText" text="3">
      <formula>NOT(ISERROR(SEARCH("3",H51)))</formula>
    </cfRule>
  </conditionalFormatting>
  <conditionalFormatting sqref="I51:J55">
    <cfRule type="cellIs" dxfId="2603" priority="516" operator="equal">
      <formula>1</formula>
    </cfRule>
  </conditionalFormatting>
  <conditionalFormatting sqref="I51:J55">
    <cfRule type="cellIs" dxfId="2602" priority="515" operator="equal">
      <formula>1</formula>
    </cfRule>
  </conditionalFormatting>
  <conditionalFormatting sqref="H51:J55">
    <cfRule type="cellIs" dxfId="2601" priority="514" operator="equal">
      <formula>1</formula>
    </cfRule>
  </conditionalFormatting>
  <conditionalFormatting sqref="H51:J55">
    <cfRule type="cellIs" dxfId="2600" priority="513" operator="equal">
      <formula>1</formula>
    </cfRule>
  </conditionalFormatting>
  <conditionalFormatting sqref="H51:J55">
    <cfRule type="containsText" dxfId="2599" priority="512" operator="containsText" text="3">
      <formula>NOT(ISERROR(SEARCH("3",H51)))</formula>
    </cfRule>
  </conditionalFormatting>
  <conditionalFormatting sqref="N51:P55">
    <cfRule type="cellIs" dxfId="2598" priority="511" operator="equal">
      <formula>1</formula>
    </cfRule>
  </conditionalFormatting>
  <conditionalFormatting sqref="N51:P55">
    <cfRule type="cellIs" dxfId="2597" priority="510" operator="equal">
      <formula>1</formula>
    </cfRule>
  </conditionalFormatting>
  <conditionalFormatting sqref="N51:P55">
    <cfRule type="containsText" dxfId="2596" priority="509" operator="containsText" text="3">
      <formula>NOT(ISERROR(SEARCH("3",N51)))</formula>
    </cfRule>
  </conditionalFormatting>
  <conditionalFormatting sqref="N51:P55">
    <cfRule type="cellIs" dxfId="2595" priority="508" operator="equal">
      <formula>1</formula>
    </cfRule>
  </conditionalFormatting>
  <conditionalFormatting sqref="N51:P55">
    <cfRule type="cellIs" dxfId="2594" priority="507" operator="equal">
      <formula>1</formula>
    </cfRule>
  </conditionalFormatting>
  <conditionalFormatting sqref="N51:P55">
    <cfRule type="containsText" dxfId="2593" priority="506" operator="containsText" text="3">
      <formula>NOT(ISERROR(SEARCH("3",N51)))</formula>
    </cfRule>
  </conditionalFormatting>
  <conditionalFormatting sqref="N51:P55">
    <cfRule type="cellIs" dxfId="2592" priority="503" operator="equal">
      <formula>1</formula>
    </cfRule>
  </conditionalFormatting>
  <conditionalFormatting sqref="N51:P55">
    <cfRule type="cellIs" dxfId="2591" priority="505" operator="equal">
      <formula>1</formula>
    </cfRule>
  </conditionalFormatting>
  <conditionalFormatting sqref="N51:P55">
    <cfRule type="cellIs" dxfId="2590" priority="504" operator="equal">
      <formula>1</formula>
    </cfRule>
  </conditionalFormatting>
  <conditionalFormatting sqref="N51:P55">
    <cfRule type="cellIs" dxfId="2589" priority="502" operator="equal">
      <formula>1</formula>
    </cfRule>
  </conditionalFormatting>
  <conditionalFormatting sqref="N51:P55">
    <cfRule type="containsText" dxfId="2588" priority="501" operator="containsText" text="3">
      <formula>NOT(ISERROR(SEARCH("3",N51)))</formula>
    </cfRule>
  </conditionalFormatting>
  <conditionalFormatting sqref="Q30:S36">
    <cfRule type="cellIs" dxfId="2587" priority="500" operator="equal">
      <formula>1</formula>
    </cfRule>
  </conditionalFormatting>
  <conditionalFormatting sqref="Q30:S36">
    <cfRule type="cellIs" dxfId="2586" priority="497" operator="equal">
      <formula>1</formula>
    </cfRule>
  </conditionalFormatting>
  <conditionalFormatting sqref="Q32 Q30">
    <cfRule type="cellIs" dxfId="2585" priority="495" operator="equal">
      <formula>1</formula>
    </cfRule>
  </conditionalFormatting>
  <conditionalFormatting sqref="Q33:Q36 Q31">
    <cfRule type="cellIs" dxfId="2584" priority="499" operator="equal">
      <formula>1</formula>
    </cfRule>
  </conditionalFormatting>
  <conditionalFormatting sqref="Q33:Q36 Q31">
    <cfRule type="cellIs" dxfId="2583" priority="498" operator="equal">
      <formula>1</formula>
    </cfRule>
  </conditionalFormatting>
  <conditionalFormatting sqref="Q30:S36">
    <cfRule type="cellIs" dxfId="2582" priority="496" operator="equal">
      <formula>1</formula>
    </cfRule>
  </conditionalFormatting>
  <conditionalFormatting sqref="Q32 Q30">
    <cfRule type="cellIs" dxfId="2581" priority="494" operator="equal">
      <formula>1</formula>
    </cfRule>
  </conditionalFormatting>
  <conditionalFormatting sqref="Q30:S36">
    <cfRule type="containsText" dxfId="2580" priority="493" operator="containsText" text="3">
      <formula>NOT(ISERROR(SEARCH("3",Q30)))</formula>
    </cfRule>
  </conditionalFormatting>
  <conditionalFormatting sqref="Q30:S36">
    <cfRule type="containsText" dxfId="2579" priority="491" operator="containsText" text="2 match">
      <formula>NOT(ISERROR(SEARCH("2 match",Q30)))</formula>
    </cfRule>
    <cfRule type="containsText" dxfId="2578" priority="492" operator="containsText" text="1 facultative">
      <formula>NOT(ISERROR(SEARCH("1 facultative",Q30)))</formula>
    </cfRule>
  </conditionalFormatting>
  <conditionalFormatting sqref="Q44:S49">
    <cfRule type="cellIs" dxfId="2577" priority="490" operator="equal">
      <formula>1</formula>
    </cfRule>
  </conditionalFormatting>
  <conditionalFormatting sqref="Q44:S49">
    <cfRule type="cellIs" dxfId="2576" priority="487" operator="equal">
      <formula>1</formula>
    </cfRule>
  </conditionalFormatting>
  <conditionalFormatting sqref="Q44:Q45">
    <cfRule type="cellIs" dxfId="2575" priority="485" operator="equal">
      <formula>1</formula>
    </cfRule>
  </conditionalFormatting>
  <conditionalFormatting sqref="Q46:Q49">
    <cfRule type="cellIs" dxfId="2574" priority="489" operator="equal">
      <formula>1</formula>
    </cfRule>
  </conditionalFormatting>
  <conditionalFormatting sqref="Q46:Q49">
    <cfRule type="cellIs" dxfId="2573" priority="488" operator="equal">
      <formula>1</formula>
    </cfRule>
  </conditionalFormatting>
  <conditionalFormatting sqref="Q44:S49">
    <cfRule type="cellIs" dxfId="2572" priority="486" operator="equal">
      <formula>1</formula>
    </cfRule>
  </conditionalFormatting>
  <conditionalFormatting sqref="Q44:Q45">
    <cfRule type="cellIs" dxfId="2571" priority="484" operator="equal">
      <formula>1</formula>
    </cfRule>
  </conditionalFormatting>
  <conditionalFormatting sqref="Q44:S49">
    <cfRule type="containsText" dxfId="2570" priority="483" operator="containsText" text="3">
      <formula>NOT(ISERROR(SEARCH("3",Q44)))</formula>
    </cfRule>
  </conditionalFormatting>
  <conditionalFormatting sqref="Q44:S49">
    <cfRule type="containsText" dxfId="2569" priority="481" operator="containsText" text="2 match">
      <formula>NOT(ISERROR(SEARCH("2 match",Q44)))</formula>
    </cfRule>
    <cfRule type="containsText" dxfId="2568" priority="482" operator="containsText" text="1 facultative">
      <formula>NOT(ISERROR(SEARCH("1 facultative",Q44)))</formula>
    </cfRule>
  </conditionalFormatting>
  <conditionalFormatting sqref="Q51:S55">
    <cfRule type="cellIs" dxfId="2567" priority="480" operator="equal">
      <formula>1</formula>
    </cfRule>
  </conditionalFormatting>
  <conditionalFormatting sqref="Q51:S55">
    <cfRule type="cellIs" dxfId="2566" priority="477" operator="equal">
      <formula>1</formula>
    </cfRule>
  </conditionalFormatting>
  <conditionalFormatting sqref="Q51">
    <cfRule type="cellIs" dxfId="2565" priority="475" operator="equal">
      <formula>1</formula>
    </cfRule>
  </conditionalFormatting>
  <conditionalFormatting sqref="Q52:Q55">
    <cfRule type="cellIs" dxfId="2564" priority="479" operator="equal">
      <formula>1</formula>
    </cfRule>
  </conditionalFormatting>
  <conditionalFormatting sqref="Q52:Q55">
    <cfRule type="cellIs" dxfId="2563" priority="478" operator="equal">
      <formula>1</formula>
    </cfRule>
  </conditionalFormatting>
  <conditionalFormatting sqref="Q51:S55">
    <cfRule type="cellIs" dxfId="2562" priority="476" operator="equal">
      <formula>1</formula>
    </cfRule>
  </conditionalFormatting>
  <conditionalFormatting sqref="Q51">
    <cfRule type="cellIs" dxfId="2561" priority="474" operator="equal">
      <formula>1</formula>
    </cfRule>
  </conditionalFormatting>
  <conditionalFormatting sqref="Q51:S55">
    <cfRule type="containsText" dxfId="2560" priority="473" operator="containsText" text="3">
      <formula>NOT(ISERROR(SEARCH("3",Q51)))</formula>
    </cfRule>
  </conditionalFormatting>
  <conditionalFormatting sqref="Q51:S55">
    <cfRule type="containsText" dxfId="2559" priority="471" operator="containsText" text="2 match">
      <formula>NOT(ISERROR(SEARCH("2 match",Q51)))</formula>
    </cfRule>
    <cfRule type="containsText" dxfId="2558" priority="472" operator="containsText" text="1 facultative">
      <formula>NOT(ISERROR(SEARCH("1 facultative",Q51)))</formula>
    </cfRule>
  </conditionalFormatting>
  <conditionalFormatting sqref="L30:M35">
    <cfRule type="cellIs" dxfId="2557" priority="336" operator="equal">
      <formula>1</formula>
    </cfRule>
  </conditionalFormatting>
  <conditionalFormatting sqref="L30:M35">
    <cfRule type="cellIs" dxfId="2556" priority="330" operator="equal">
      <formula>1</formula>
    </cfRule>
  </conditionalFormatting>
  <conditionalFormatting sqref="L30:M36">
    <cfRule type="cellIs" dxfId="2555" priority="335" operator="equal">
      <formula>1</formula>
    </cfRule>
  </conditionalFormatting>
  <conditionalFormatting sqref="L30:M36">
    <cfRule type="cellIs" dxfId="2554" priority="333" operator="equal">
      <formula>1</formula>
    </cfRule>
  </conditionalFormatting>
  <conditionalFormatting sqref="L30:M36">
    <cfRule type="cellIs" dxfId="2553" priority="332" operator="equal">
      <formula>1</formula>
    </cfRule>
  </conditionalFormatting>
  <conditionalFormatting sqref="L30:M36">
    <cfRule type="cellIs" dxfId="2552" priority="470" operator="equal">
      <formula>1</formula>
    </cfRule>
  </conditionalFormatting>
  <conditionalFormatting sqref="L30:M36">
    <cfRule type="cellIs" dxfId="2551" priority="469" operator="equal">
      <formula>1</formula>
    </cfRule>
  </conditionalFormatting>
  <conditionalFormatting sqref="L30:M36">
    <cfRule type="cellIs" dxfId="2550" priority="468" operator="equal">
      <formula>1</formula>
    </cfRule>
  </conditionalFormatting>
  <conditionalFormatting sqref="L30:M36">
    <cfRule type="cellIs" dxfId="2549" priority="467" operator="equal">
      <formula>1</formula>
    </cfRule>
  </conditionalFormatting>
  <conditionalFormatting sqref="L30:M36">
    <cfRule type="cellIs" dxfId="2548" priority="466" operator="equal">
      <formula>1</formula>
    </cfRule>
  </conditionalFormatting>
  <conditionalFormatting sqref="L30:M36">
    <cfRule type="cellIs" dxfId="2547" priority="465" operator="equal">
      <formula>1</formula>
    </cfRule>
  </conditionalFormatting>
  <conditionalFormatting sqref="L30:M36">
    <cfRule type="containsText" dxfId="2546" priority="464" operator="containsText" text="3">
      <formula>NOT(ISERROR(SEARCH("3",L30)))</formula>
    </cfRule>
  </conditionalFormatting>
  <conditionalFormatting sqref="L30:M36">
    <cfRule type="containsText" dxfId="2545" priority="462" operator="containsText" text="2 match">
      <formula>NOT(ISERROR(SEARCH("2 match",L30)))</formula>
    </cfRule>
    <cfRule type="containsText" dxfId="2544" priority="463" operator="containsText" text="1 facultative">
      <formula>NOT(ISERROR(SEARCH("1 facultative",L30)))</formula>
    </cfRule>
  </conditionalFormatting>
  <conditionalFormatting sqref="L30:M36">
    <cfRule type="cellIs" dxfId="2543" priority="461" operator="equal">
      <formula>1</formula>
    </cfRule>
  </conditionalFormatting>
  <conditionalFormatting sqref="L30:M36">
    <cfRule type="cellIs" dxfId="2542" priority="460" operator="equal">
      <formula>1</formula>
    </cfRule>
  </conditionalFormatting>
  <conditionalFormatting sqref="L30:M36">
    <cfRule type="cellIs" dxfId="2541" priority="459" operator="equal">
      <formula>1</formula>
    </cfRule>
  </conditionalFormatting>
  <conditionalFormatting sqref="L30:M36">
    <cfRule type="cellIs" dxfId="2540" priority="458" operator="equal">
      <formula>1</formula>
    </cfRule>
  </conditionalFormatting>
  <conditionalFormatting sqref="L30:M36">
    <cfRule type="cellIs" dxfId="2539" priority="457" operator="equal">
      <formula>1</formula>
    </cfRule>
  </conditionalFormatting>
  <conditionalFormatting sqref="L30:M36">
    <cfRule type="cellIs" dxfId="2538" priority="456" operator="equal">
      <formula>1</formula>
    </cfRule>
  </conditionalFormatting>
  <conditionalFormatting sqref="L30:M36">
    <cfRule type="containsText" dxfId="2537" priority="455" operator="containsText" text="3">
      <formula>NOT(ISERROR(SEARCH("3",L30)))</formula>
    </cfRule>
  </conditionalFormatting>
  <conditionalFormatting sqref="X30:X36">
    <cfRule type="cellIs" dxfId="2536" priority="452" operator="between">
      <formula>1</formula>
      <formula>10000000000</formula>
    </cfRule>
    <cfRule type="containsBlanks" dxfId="2535" priority="453">
      <formula>LEN(TRIM(X30))=0</formula>
    </cfRule>
    <cfRule type="cellIs" dxfId="2534" priority="454" operator="between">
      <formula>0</formula>
      <formula>0</formula>
    </cfRule>
  </conditionalFormatting>
  <conditionalFormatting sqref="K44:K49">
    <cfRule type="cellIs" dxfId="2533" priority="451" operator="equal">
      <formula>1</formula>
    </cfRule>
  </conditionalFormatting>
  <conditionalFormatting sqref="K44:K49">
    <cfRule type="cellIs" dxfId="2532" priority="450" operator="equal">
      <formula>1</formula>
    </cfRule>
  </conditionalFormatting>
  <conditionalFormatting sqref="K44:K49">
    <cfRule type="containsText" dxfId="2531" priority="449" operator="containsText" text="3">
      <formula>NOT(ISERROR(SEARCH("3",K44)))</formula>
    </cfRule>
  </conditionalFormatting>
  <conditionalFormatting sqref="K44:K49">
    <cfRule type="containsText" dxfId="2530" priority="447" operator="containsText" text="2 match">
      <formula>NOT(ISERROR(SEARCH("2 match",K44)))</formula>
    </cfRule>
    <cfRule type="containsText" dxfId="2529" priority="448" operator="containsText" text="1 facultative">
      <formula>NOT(ISERROR(SEARCH("1 facultative",K44)))</formula>
    </cfRule>
  </conditionalFormatting>
  <conditionalFormatting sqref="K44:K49">
    <cfRule type="cellIs" dxfId="2528" priority="446" operator="equal">
      <formula>1</formula>
    </cfRule>
  </conditionalFormatting>
  <conditionalFormatting sqref="K44:K49">
    <cfRule type="cellIs" dxfId="2527" priority="445" operator="equal">
      <formula>1</formula>
    </cfRule>
  </conditionalFormatting>
  <conditionalFormatting sqref="K44:K49">
    <cfRule type="cellIs" dxfId="2526" priority="444" operator="equal">
      <formula>1</formula>
    </cfRule>
  </conditionalFormatting>
  <conditionalFormatting sqref="K44:K49">
    <cfRule type="cellIs" dxfId="2525" priority="443" operator="equal">
      <formula>1</formula>
    </cfRule>
  </conditionalFormatting>
  <conditionalFormatting sqref="K44:K49">
    <cfRule type="containsText" dxfId="2524" priority="442" operator="containsText" text="3">
      <formula>NOT(ISERROR(SEARCH("3",K44)))</formula>
    </cfRule>
  </conditionalFormatting>
  <conditionalFormatting sqref="L44:M49">
    <cfRule type="cellIs" dxfId="2523" priority="441" operator="equal">
      <formula>1</formula>
    </cfRule>
  </conditionalFormatting>
  <conditionalFormatting sqref="L44:M49">
    <cfRule type="cellIs" dxfId="2522" priority="440" operator="equal">
      <formula>1</formula>
    </cfRule>
  </conditionalFormatting>
  <conditionalFormatting sqref="L44:M49">
    <cfRule type="cellIs" dxfId="2521" priority="439" operator="equal">
      <formula>1</formula>
    </cfRule>
  </conditionalFormatting>
  <conditionalFormatting sqref="L44:M49">
    <cfRule type="cellIs" dxfId="2520" priority="438" operator="equal">
      <formula>1</formula>
    </cfRule>
  </conditionalFormatting>
  <conditionalFormatting sqref="L44:M49">
    <cfRule type="cellIs" dxfId="2519" priority="437" operator="equal">
      <formula>1</formula>
    </cfRule>
  </conditionalFormatting>
  <conditionalFormatting sqref="L44:M49">
    <cfRule type="cellIs" dxfId="2518" priority="436" operator="equal">
      <formula>1</formula>
    </cfRule>
  </conditionalFormatting>
  <conditionalFormatting sqref="L44:M49">
    <cfRule type="containsText" dxfId="2517" priority="435" operator="containsText" text="3">
      <formula>NOT(ISERROR(SEARCH("3",L44)))</formula>
    </cfRule>
  </conditionalFormatting>
  <conditionalFormatting sqref="L44:M49">
    <cfRule type="containsText" dxfId="2516" priority="433" operator="containsText" text="2 match">
      <formula>NOT(ISERROR(SEARCH("2 match",L44)))</formula>
    </cfRule>
    <cfRule type="containsText" dxfId="2515" priority="434" operator="containsText" text="1 facultative">
      <formula>NOT(ISERROR(SEARCH("1 facultative",L44)))</formula>
    </cfRule>
  </conditionalFormatting>
  <conditionalFormatting sqref="L44:M49">
    <cfRule type="cellIs" dxfId="2514" priority="432" operator="equal">
      <formula>1</formula>
    </cfRule>
  </conditionalFormatting>
  <conditionalFormatting sqref="L44:M49">
    <cfRule type="cellIs" dxfId="2513" priority="431" operator="equal">
      <formula>1</formula>
    </cfRule>
  </conditionalFormatting>
  <conditionalFormatting sqref="L44:M49">
    <cfRule type="cellIs" dxfId="2512" priority="430" operator="equal">
      <formula>1</formula>
    </cfRule>
  </conditionalFormatting>
  <conditionalFormatting sqref="L44:M49">
    <cfRule type="cellIs" dxfId="2511" priority="429" operator="equal">
      <formula>1</formula>
    </cfRule>
  </conditionalFormatting>
  <conditionalFormatting sqref="L44:M49">
    <cfRule type="cellIs" dxfId="2510" priority="428" operator="equal">
      <formula>1</formula>
    </cfRule>
  </conditionalFormatting>
  <conditionalFormatting sqref="L44:M49">
    <cfRule type="cellIs" dxfId="2509" priority="427" operator="equal">
      <formula>1</formula>
    </cfRule>
  </conditionalFormatting>
  <conditionalFormatting sqref="L44:M49">
    <cfRule type="containsText" dxfId="2508" priority="426" operator="containsText" text="3">
      <formula>NOT(ISERROR(SEARCH("3",L44)))</formula>
    </cfRule>
  </conditionalFormatting>
  <conditionalFormatting sqref="K51:K55">
    <cfRule type="cellIs" dxfId="2507" priority="425" operator="equal">
      <formula>1</formula>
    </cfRule>
  </conditionalFormatting>
  <conditionalFormatting sqref="K51:K55">
    <cfRule type="cellIs" dxfId="2506" priority="424" operator="equal">
      <formula>1</formula>
    </cfRule>
  </conditionalFormatting>
  <conditionalFormatting sqref="K51:K55">
    <cfRule type="containsText" dxfId="2505" priority="423" operator="containsText" text="3">
      <formula>NOT(ISERROR(SEARCH("3",K51)))</formula>
    </cfRule>
  </conditionalFormatting>
  <conditionalFormatting sqref="K51:K55">
    <cfRule type="containsText" dxfId="2504" priority="421" operator="containsText" text="2 match">
      <formula>NOT(ISERROR(SEARCH("2 match",K51)))</formula>
    </cfRule>
    <cfRule type="containsText" dxfId="2503" priority="422" operator="containsText" text="1 facultative">
      <formula>NOT(ISERROR(SEARCH("1 facultative",K51)))</formula>
    </cfRule>
  </conditionalFormatting>
  <conditionalFormatting sqref="K51:K55">
    <cfRule type="cellIs" dxfId="2502" priority="420" operator="equal">
      <formula>1</formula>
    </cfRule>
  </conditionalFormatting>
  <conditionalFormatting sqref="K51:K55">
    <cfRule type="cellIs" dxfId="2501" priority="419" operator="equal">
      <formula>1</formula>
    </cfRule>
  </conditionalFormatting>
  <conditionalFormatting sqref="K51:K55">
    <cfRule type="cellIs" dxfId="2500" priority="418" operator="equal">
      <formula>1</formula>
    </cfRule>
  </conditionalFormatting>
  <conditionalFormatting sqref="K51:K55">
    <cfRule type="cellIs" dxfId="2499" priority="417" operator="equal">
      <formula>1</formula>
    </cfRule>
  </conditionalFormatting>
  <conditionalFormatting sqref="K51:K55">
    <cfRule type="containsText" dxfId="2498" priority="416" operator="containsText" text="3">
      <formula>NOT(ISERROR(SEARCH("3",K51)))</formula>
    </cfRule>
  </conditionalFormatting>
  <conditionalFormatting sqref="L51:M55">
    <cfRule type="cellIs" dxfId="2497" priority="415" operator="equal">
      <formula>1</formula>
    </cfRule>
  </conditionalFormatting>
  <conditionalFormatting sqref="L51:M55">
    <cfRule type="cellIs" dxfId="2496" priority="414" operator="equal">
      <formula>1</formula>
    </cfRule>
  </conditionalFormatting>
  <conditionalFormatting sqref="L51:M55">
    <cfRule type="cellIs" dxfId="2495" priority="413" operator="equal">
      <formula>1</formula>
    </cfRule>
  </conditionalFormatting>
  <conditionalFormatting sqref="L51:M55">
    <cfRule type="cellIs" dxfId="2494" priority="412" operator="equal">
      <formula>1</formula>
    </cfRule>
  </conditionalFormatting>
  <conditionalFormatting sqref="L51:M55">
    <cfRule type="cellIs" dxfId="2493" priority="411" operator="equal">
      <formula>1</formula>
    </cfRule>
  </conditionalFormatting>
  <conditionalFormatting sqref="L51:M55">
    <cfRule type="cellIs" dxfId="2492" priority="410" operator="equal">
      <formula>1</formula>
    </cfRule>
  </conditionalFormatting>
  <conditionalFormatting sqref="L51:M55">
    <cfRule type="containsText" dxfId="2491" priority="409" operator="containsText" text="3">
      <formula>NOT(ISERROR(SEARCH("3",L51)))</formula>
    </cfRule>
  </conditionalFormatting>
  <conditionalFormatting sqref="L51:M55">
    <cfRule type="containsText" dxfId="2490" priority="407" operator="containsText" text="2 match">
      <formula>NOT(ISERROR(SEARCH("2 match",L51)))</formula>
    </cfRule>
    <cfRule type="containsText" dxfId="2489" priority="408" operator="containsText" text="1 facultative">
      <formula>NOT(ISERROR(SEARCH("1 facultative",L51)))</formula>
    </cfRule>
  </conditionalFormatting>
  <conditionalFormatting sqref="L51:M55">
    <cfRule type="cellIs" dxfId="2488" priority="406" operator="equal">
      <formula>1</formula>
    </cfRule>
  </conditionalFormatting>
  <conditionalFormatting sqref="L51:M55">
    <cfRule type="cellIs" dxfId="2487" priority="405" operator="equal">
      <formula>1</formula>
    </cfRule>
  </conditionalFormatting>
  <conditionalFormatting sqref="L51:M55">
    <cfRule type="cellIs" dxfId="2486" priority="404" operator="equal">
      <formula>1</formula>
    </cfRule>
  </conditionalFormatting>
  <conditionalFormatting sqref="L51:M55">
    <cfRule type="cellIs" dxfId="2485" priority="403" operator="equal">
      <formula>1</formula>
    </cfRule>
  </conditionalFormatting>
  <conditionalFormatting sqref="L51:M55">
    <cfRule type="cellIs" dxfId="2484" priority="402" operator="equal">
      <formula>1</formula>
    </cfRule>
  </conditionalFormatting>
  <conditionalFormatting sqref="L51:M55">
    <cfRule type="cellIs" dxfId="2483" priority="401" operator="equal">
      <formula>1</formula>
    </cfRule>
  </conditionalFormatting>
  <conditionalFormatting sqref="L51:M55">
    <cfRule type="containsText" dxfId="2482" priority="400" operator="containsText" text="3">
      <formula>NOT(ISERROR(SEARCH("3",L51)))</formula>
    </cfRule>
  </conditionalFormatting>
  <conditionalFormatting sqref="I30:J36">
    <cfRule type="cellIs" dxfId="2481" priority="387" operator="equal">
      <formula>1</formula>
    </cfRule>
  </conditionalFormatting>
  <conditionalFormatting sqref="H30:J36">
    <cfRule type="cellIs" dxfId="2480" priority="385" operator="equal">
      <formula>1</formula>
    </cfRule>
  </conditionalFormatting>
  <conditionalFormatting sqref="I30:J36">
    <cfRule type="cellIs" dxfId="2479" priority="382" operator="equal">
      <formula>1</formula>
    </cfRule>
  </conditionalFormatting>
  <conditionalFormatting sqref="I30:J36">
    <cfRule type="cellIs" dxfId="2478" priority="386" operator="equal">
      <formula>1</formula>
    </cfRule>
  </conditionalFormatting>
  <conditionalFormatting sqref="H30:J36">
    <cfRule type="cellIs" dxfId="2477" priority="384" operator="equal">
      <formula>1</formula>
    </cfRule>
  </conditionalFormatting>
  <conditionalFormatting sqref="I30:J36">
    <cfRule type="cellIs" dxfId="2476" priority="399" operator="equal">
      <formula>1</formula>
    </cfRule>
  </conditionalFormatting>
  <conditionalFormatting sqref="I30:J36">
    <cfRule type="cellIs" dxfId="2475" priority="398" operator="equal">
      <formula>1</formula>
    </cfRule>
  </conditionalFormatting>
  <conditionalFormatting sqref="H30:J36">
    <cfRule type="cellIs" dxfId="2474" priority="397" operator="equal">
      <formula>1</formula>
    </cfRule>
  </conditionalFormatting>
  <conditionalFormatting sqref="H30:J36">
    <cfRule type="cellIs" dxfId="2473" priority="396" operator="equal">
      <formula>1</formula>
    </cfRule>
  </conditionalFormatting>
  <conditionalFormatting sqref="H30:J36">
    <cfRule type="containsText" dxfId="2472" priority="395" operator="containsText" text="3">
      <formula>NOT(ISERROR(SEARCH("3",H30)))</formula>
    </cfRule>
  </conditionalFormatting>
  <conditionalFormatting sqref="H30:J36">
    <cfRule type="containsText" dxfId="2471" priority="393" operator="containsText" text="2 match">
      <formula>NOT(ISERROR(SEARCH("2 match",H30)))</formula>
    </cfRule>
    <cfRule type="containsText" dxfId="2470" priority="394" operator="containsText" text="1 facultative">
      <formula>NOT(ISERROR(SEARCH("1 facultative",H30)))</formula>
    </cfRule>
  </conditionalFormatting>
  <conditionalFormatting sqref="I30:J36">
    <cfRule type="cellIs" dxfId="2469" priority="392" operator="equal">
      <formula>1</formula>
    </cfRule>
  </conditionalFormatting>
  <conditionalFormatting sqref="I30:J36">
    <cfRule type="cellIs" dxfId="2468" priority="391" operator="equal">
      <formula>1</formula>
    </cfRule>
  </conditionalFormatting>
  <conditionalFormatting sqref="H30:J36">
    <cfRule type="cellIs" dxfId="2467" priority="390" operator="equal">
      <formula>1</formula>
    </cfRule>
  </conditionalFormatting>
  <conditionalFormatting sqref="H30:J36">
    <cfRule type="cellIs" dxfId="2466" priority="389" operator="equal">
      <formula>1</formula>
    </cfRule>
  </conditionalFormatting>
  <conditionalFormatting sqref="H30:J36">
    <cfRule type="containsText" dxfId="2465" priority="388" operator="containsText" text="3">
      <formula>NOT(ISERROR(SEARCH("3",H30)))</formula>
    </cfRule>
  </conditionalFormatting>
  <conditionalFormatting sqref="H30:J36">
    <cfRule type="containsText" dxfId="2464" priority="383" operator="containsText" text="3">
      <formula>NOT(ISERROR(SEARCH("3",H30)))</formula>
    </cfRule>
  </conditionalFormatting>
  <conditionalFormatting sqref="H30:J36">
    <cfRule type="containsText" dxfId="2463" priority="380" operator="containsText" text="Néant">
      <formula>NOT(ISERROR(SEARCH("Néant",H30)))</formula>
    </cfRule>
  </conditionalFormatting>
  <conditionalFormatting sqref="I30:J36">
    <cfRule type="cellIs" dxfId="2462" priority="375" operator="equal">
      <formula>1</formula>
    </cfRule>
  </conditionalFormatting>
  <conditionalFormatting sqref="I30:J36">
    <cfRule type="cellIs" dxfId="2461" priority="374" operator="equal">
      <formula>1</formula>
    </cfRule>
  </conditionalFormatting>
  <conditionalFormatting sqref="I30:J36">
    <cfRule type="cellIs" dxfId="2460" priority="379" operator="equal">
      <formula>1</formula>
    </cfRule>
  </conditionalFormatting>
  <conditionalFormatting sqref="I30:J36">
    <cfRule type="cellIs" dxfId="2459" priority="378" operator="equal">
      <formula>1</formula>
    </cfRule>
  </conditionalFormatting>
  <conditionalFormatting sqref="I30:J36">
    <cfRule type="cellIs" dxfId="2458" priority="377" operator="equal">
      <formula>1</formula>
    </cfRule>
  </conditionalFormatting>
  <conditionalFormatting sqref="I30:J36">
    <cfRule type="cellIs" dxfId="2457" priority="376" operator="equal">
      <formula>1</formula>
    </cfRule>
  </conditionalFormatting>
  <conditionalFormatting sqref="I45:J49">
    <cfRule type="cellIs" dxfId="2456" priority="361" operator="equal">
      <formula>1</formula>
    </cfRule>
  </conditionalFormatting>
  <conditionalFormatting sqref="H44:J49">
    <cfRule type="cellIs" dxfId="2455" priority="359" operator="equal">
      <formula>1</formula>
    </cfRule>
  </conditionalFormatting>
  <conditionalFormatting sqref="I44:J49">
    <cfRule type="cellIs" dxfId="2454" priority="356" operator="equal">
      <formula>1</formula>
    </cfRule>
  </conditionalFormatting>
  <conditionalFormatting sqref="I45:J49">
    <cfRule type="cellIs" dxfId="2453" priority="360" operator="equal">
      <formula>1</formula>
    </cfRule>
  </conditionalFormatting>
  <conditionalFormatting sqref="H44:J49">
    <cfRule type="cellIs" dxfId="2452" priority="358" operator="equal">
      <formula>1</formula>
    </cfRule>
  </conditionalFormatting>
  <conditionalFormatting sqref="I45:J49">
    <cfRule type="cellIs" dxfId="2451" priority="373" operator="equal">
      <formula>1</formula>
    </cfRule>
  </conditionalFormatting>
  <conditionalFormatting sqref="I45:J49">
    <cfRule type="cellIs" dxfId="2450" priority="372" operator="equal">
      <formula>1</formula>
    </cfRule>
  </conditionalFormatting>
  <conditionalFormatting sqref="H44:J49">
    <cfRule type="cellIs" dxfId="2449" priority="371" operator="equal">
      <formula>1</formula>
    </cfRule>
  </conditionalFormatting>
  <conditionalFormatting sqref="H44:J49">
    <cfRule type="cellIs" dxfId="2448" priority="370" operator="equal">
      <formula>1</formula>
    </cfRule>
  </conditionalFormatting>
  <conditionalFormatting sqref="H44:J49">
    <cfRule type="containsText" dxfId="2447" priority="369" operator="containsText" text="3">
      <formula>NOT(ISERROR(SEARCH("3",H44)))</formula>
    </cfRule>
  </conditionalFormatting>
  <conditionalFormatting sqref="H44:J49">
    <cfRule type="containsText" dxfId="2446" priority="367" operator="containsText" text="2 match">
      <formula>NOT(ISERROR(SEARCH("2 match",H44)))</formula>
    </cfRule>
    <cfRule type="containsText" dxfId="2445" priority="368" operator="containsText" text="1 facultative">
      <formula>NOT(ISERROR(SEARCH("1 facultative",H44)))</formula>
    </cfRule>
  </conditionalFormatting>
  <conditionalFormatting sqref="I45:J49">
    <cfRule type="cellIs" dxfId="2444" priority="366" operator="equal">
      <formula>1</formula>
    </cfRule>
  </conditionalFormatting>
  <conditionalFormatting sqref="I45:J49">
    <cfRule type="cellIs" dxfId="2443" priority="365" operator="equal">
      <formula>1</formula>
    </cfRule>
  </conditionalFormatting>
  <conditionalFormatting sqref="H44:J49">
    <cfRule type="cellIs" dxfId="2442" priority="364" operator="equal">
      <formula>1</formula>
    </cfRule>
  </conditionalFormatting>
  <conditionalFormatting sqref="H44:J49">
    <cfRule type="cellIs" dxfId="2441" priority="363" operator="equal">
      <formula>1</formula>
    </cfRule>
  </conditionalFormatting>
  <conditionalFormatting sqref="H44:J49">
    <cfRule type="containsText" dxfId="2440" priority="362" operator="containsText" text="3">
      <formula>NOT(ISERROR(SEARCH("3",H44)))</formula>
    </cfRule>
  </conditionalFormatting>
  <conditionalFormatting sqref="H44:J49">
    <cfRule type="containsText" dxfId="2439" priority="357" operator="containsText" text="3">
      <formula>NOT(ISERROR(SEARCH("3",H44)))</formula>
    </cfRule>
  </conditionalFormatting>
  <conditionalFormatting sqref="H44:J49">
    <cfRule type="containsText" dxfId="2438" priority="354" operator="containsText" text="Néant">
      <formula>NOT(ISERROR(SEARCH("Néant",H44)))</formula>
    </cfRule>
  </conditionalFormatting>
  <conditionalFormatting sqref="I44:J49">
    <cfRule type="cellIs" dxfId="2437" priority="349" operator="equal">
      <formula>1</formula>
    </cfRule>
  </conditionalFormatting>
  <conditionalFormatting sqref="I44:J49">
    <cfRule type="cellIs" dxfId="2436" priority="348" operator="equal">
      <formula>1</formula>
    </cfRule>
  </conditionalFormatting>
  <conditionalFormatting sqref="I44:J49">
    <cfRule type="cellIs" dxfId="2435" priority="353" operator="equal">
      <formula>1</formula>
    </cfRule>
  </conditionalFormatting>
  <conditionalFormatting sqref="I44:J49">
    <cfRule type="cellIs" dxfId="2434" priority="352" operator="equal">
      <formula>1</formula>
    </cfRule>
  </conditionalFormatting>
  <conditionalFormatting sqref="I44:J49">
    <cfRule type="cellIs" dxfId="2433" priority="351" operator="equal">
      <formula>1</formula>
    </cfRule>
  </conditionalFormatting>
  <conditionalFormatting sqref="I44:J49">
    <cfRule type="cellIs" dxfId="2432" priority="350" operator="equal">
      <formula>1</formula>
    </cfRule>
  </conditionalFormatting>
  <conditionalFormatting sqref="K32:M36 K29:M29 L30:M31">
    <cfRule type="containsText" dxfId="2431" priority="347" operator="containsText" text="Néant">
      <formula>NOT(ISERROR(SEARCH("Néant",K29)))</formula>
    </cfRule>
  </conditionalFormatting>
  <conditionalFormatting sqref="L30:M35">
    <cfRule type="cellIs" dxfId="2430" priority="346" operator="equal">
      <formula>1</formula>
    </cfRule>
  </conditionalFormatting>
  <conditionalFormatting sqref="L30:M35">
    <cfRule type="cellIs" dxfId="2429" priority="345" operator="equal">
      <formula>1</formula>
    </cfRule>
  </conditionalFormatting>
  <conditionalFormatting sqref="L30:M36">
    <cfRule type="cellIs" dxfId="2428" priority="344" operator="equal">
      <formula>1</formula>
    </cfRule>
  </conditionalFormatting>
  <conditionalFormatting sqref="L30:M36">
    <cfRule type="cellIs" dxfId="2427" priority="343" operator="equal">
      <formula>1</formula>
    </cfRule>
  </conditionalFormatting>
  <conditionalFormatting sqref="L30:M36">
    <cfRule type="cellIs" dxfId="2426" priority="342" operator="equal">
      <formula>1</formula>
    </cfRule>
  </conditionalFormatting>
  <conditionalFormatting sqref="L30:M36">
    <cfRule type="cellIs" dxfId="2425" priority="341" operator="equal">
      <formula>1</formula>
    </cfRule>
  </conditionalFormatting>
  <conditionalFormatting sqref="L30:M36">
    <cfRule type="containsText" dxfId="2424" priority="340" operator="containsText" text="3">
      <formula>NOT(ISERROR(SEARCH("3",L30)))</formula>
    </cfRule>
  </conditionalFormatting>
  <conditionalFormatting sqref="L30:M36">
    <cfRule type="containsText" dxfId="2423" priority="338" operator="containsText" text="2 match">
      <formula>NOT(ISERROR(SEARCH("2 match",L30)))</formula>
    </cfRule>
    <cfRule type="containsText" dxfId="2422" priority="339" operator="containsText" text="1 facultative">
      <formula>NOT(ISERROR(SEARCH("1 facultative",L30)))</formula>
    </cfRule>
  </conditionalFormatting>
  <conditionalFormatting sqref="L30:M35">
    <cfRule type="cellIs" dxfId="2421" priority="337" operator="equal">
      <formula>1</formula>
    </cfRule>
  </conditionalFormatting>
  <conditionalFormatting sqref="L30:M36">
    <cfRule type="cellIs" dxfId="2420" priority="334" operator="equal">
      <formula>1</formula>
    </cfRule>
  </conditionalFormatting>
  <conditionalFormatting sqref="L30:M36">
    <cfRule type="containsText" dxfId="2419" priority="331" operator="containsText" text="3">
      <formula>NOT(ISERROR(SEARCH("3",L30)))</formula>
    </cfRule>
  </conditionalFormatting>
  <conditionalFormatting sqref="L30:M35">
    <cfRule type="cellIs" dxfId="2418" priority="329" operator="equal">
      <formula>1</formula>
    </cfRule>
  </conditionalFormatting>
  <conditionalFormatting sqref="L30:M36">
    <cfRule type="cellIs" dxfId="2417" priority="328" operator="equal">
      <formula>1</formula>
    </cfRule>
  </conditionalFormatting>
  <conditionalFormatting sqref="L30:M36">
    <cfRule type="cellIs" dxfId="2416" priority="327" operator="equal">
      <formula>1</formula>
    </cfRule>
  </conditionalFormatting>
  <conditionalFormatting sqref="L30:M36">
    <cfRule type="cellIs" dxfId="2415" priority="326" operator="equal">
      <formula>1</formula>
    </cfRule>
  </conditionalFormatting>
  <conditionalFormatting sqref="L30:M36">
    <cfRule type="cellIs" dxfId="2414" priority="325" operator="equal">
      <formula>1</formula>
    </cfRule>
  </conditionalFormatting>
  <conditionalFormatting sqref="L30:M36">
    <cfRule type="containsText" dxfId="2413" priority="324" operator="containsText" text="3">
      <formula>NOT(ISERROR(SEARCH("3",L30)))</formula>
    </cfRule>
  </conditionalFormatting>
  <conditionalFormatting sqref="L30:M36">
    <cfRule type="containsText" dxfId="2412" priority="322" operator="containsText" text="2 match">
      <formula>NOT(ISERROR(SEARCH("2 match",L30)))</formula>
    </cfRule>
    <cfRule type="containsText" dxfId="2411" priority="323" operator="containsText" text="1 facultative">
      <formula>NOT(ISERROR(SEARCH("1 facultative",L30)))</formula>
    </cfRule>
  </conditionalFormatting>
  <conditionalFormatting sqref="L30:M35">
    <cfRule type="cellIs" dxfId="2410" priority="321" operator="equal">
      <formula>1</formula>
    </cfRule>
  </conditionalFormatting>
  <conditionalFormatting sqref="L30:M35">
    <cfRule type="cellIs" dxfId="2409" priority="320" operator="equal">
      <formula>1</formula>
    </cfRule>
  </conditionalFormatting>
  <conditionalFormatting sqref="L30:M36">
    <cfRule type="cellIs" dxfId="2408" priority="319" operator="equal">
      <formula>1</formula>
    </cfRule>
  </conditionalFormatting>
  <conditionalFormatting sqref="L30:M36">
    <cfRule type="cellIs" dxfId="2407" priority="318" operator="equal">
      <formula>1</formula>
    </cfRule>
  </conditionalFormatting>
  <conditionalFormatting sqref="L30:M36">
    <cfRule type="cellIs" dxfId="2406" priority="317" operator="equal">
      <formula>1</formula>
    </cfRule>
  </conditionalFormatting>
  <conditionalFormatting sqref="L30:M36">
    <cfRule type="cellIs" dxfId="2405" priority="316" operator="equal">
      <formula>1</formula>
    </cfRule>
  </conditionalFormatting>
  <conditionalFormatting sqref="L30:M36">
    <cfRule type="containsText" dxfId="2404" priority="315" operator="containsText" text="3">
      <formula>NOT(ISERROR(SEARCH("3",L30)))</formula>
    </cfRule>
  </conditionalFormatting>
  <conditionalFormatting sqref="K30">
    <cfRule type="cellIs" dxfId="2403" priority="312" operator="equal">
      <formula>1</formula>
    </cfRule>
  </conditionalFormatting>
  <conditionalFormatting sqref="N30:P30">
    <cfRule type="cellIs" dxfId="2402" priority="313" operator="equal">
      <formula>1</formula>
    </cfRule>
  </conditionalFormatting>
  <conditionalFormatting sqref="K30">
    <cfRule type="containsText" dxfId="2401" priority="305" operator="containsText" text="Néant">
      <formula>NOT(ISERROR(SEARCH("Néant",K30)))</formula>
    </cfRule>
  </conditionalFormatting>
  <conditionalFormatting sqref="G30">
    <cfRule type="cellIs" dxfId="2400" priority="314" operator="lessThan">
      <formula>1</formula>
    </cfRule>
  </conditionalFormatting>
  <conditionalFormatting sqref="N30:P30">
    <cfRule type="cellIs" dxfId="2399" priority="311" operator="equal">
      <formula>1</formula>
    </cfRule>
  </conditionalFormatting>
  <conditionalFormatting sqref="K30">
    <cfRule type="cellIs" dxfId="2398" priority="310" operator="equal">
      <formula>1</formula>
    </cfRule>
  </conditionalFormatting>
  <conditionalFormatting sqref="K30 N30:P30">
    <cfRule type="containsText" dxfId="2397" priority="309" operator="containsText" text="3">
      <formula>NOT(ISERROR(SEARCH("3",K30)))</formula>
    </cfRule>
  </conditionalFormatting>
  <conditionalFormatting sqref="K30 N30:P30">
    <cfRule type="containsText" dxfId="2396" priority="307" operator="containsText" text="2 match">
      <formula>NOT(ISERROR(SEARCH("2 match",K30)))</formula>
    </cfRule>
    <cfRule type="containsText" dxfId="2395" priority="308" operator="containsText" text="1 facultative">
      <formula>NOT(ISERROR(SEARCH("1 facultative",K30)))</formula>
    </cfRule>
  </conditionalFormatting>
  <conditionalFormatting sqref="K30 N30:P30">
    <cfRule type="containsText" dxfId="2394" priority="306" operator="containsText" text="Néant">
      <formula>NOT(ISERROR(SEARCH("Néant",K30)))</formula>
    </cfRule>
  </conditionalFormatting>
  <conditionalFormatting sqref="K30">
    <cfRule type="containsText" dxfId="2393" priority="304" operator="containsText" text="Néant">
      <formula>NOT(ISERROR(SEARCH("Néant",K30)))</formula>
    </cfRule>
  </conditionalFormatting>
  <conditionalFormatting sqref="N31:P31">
    <cfRule type="cellIs" dxfId="2392" priority="303" operator="equal">
      <formula>1</formula>
    </cfRule>
  </conditionalFormatting>
  <conditionalFormatting sqref="N31:P31">
    <cfRule type="cellIs" dxfId="2391" priority="302" operator="equal">
      <formula>1</formula>
    </cfRule>
  </conditionalFormatting>
  <conditionalFormatting sqref="K31">
    <cfRule type="cellIs" dxfId="2390" priority="283" operator="equal">
      <formula>1</formula>
    </cfRule>
  </conditionalFormatting>
  <conditionalFormatting sqref="K31">
    <cfRule type="cellIs" dxfId="2389" priority="285" operator="equal">
      <formula>1</formula>
    </cfRule>
  </conditionalFormatting>
  <conditionalFormatting sqref="K31">
    <cfRule type="cellIs" dxfId="2388" priority="284" operator="equal">
      <formula>1</formula>
    </cfRule>
  </conditionalFormatting>
  <conditionalFormatting sqref="K31">
    <cfRule type="cellIs" dxfId="2387" priority="282" operator="equal">
      <formula>1</formula>
    </cfRule>
  </conditionalFormatting>
  <conditionalFormatting sqref="K31">
    <cfRule type="containsText" dxfId="2386" priority="281" operator="containsText" text="3">
      <formula>NOT(ISERROR(SEARCH("3",K31)))</formula>
    </cfRule>
  </conditionalFormatting>
  <conditionalFormatting sqref="N31:P31">
    <cfRule type="containsText" dxfId="2385" priority="301" operator="containsText" text="3">
      <formula>NOT(ISERROR(SEARCH("3",N31)))</formula>
    </cfRule>
  </conditionalFormatting>
  <conditionalFormatting sqref="N31:P31">
    <cfRule type="cellIs" dxfId="2384" priority="298" operator="equal">
      <formula>1</formula>
    </cfRule>
  </conditionalFormatting>
  <conditionalFormatting sqref="N31:P31">
    <cfRule type="cellIs" dxfId="2383" priority="297" operator="equal">
      <formula>1</formula>
    </cfRule>
  </conditionalFormatting>
  <conditionalFormatting sqref="N31:P31">
    <cfRule type="containsText" dxfId="2382" priority="296" operator="containsText" text="3">
      <formula>NOT(ISERROR(SEARCH("3",N31)))</formula>
    </cfRule>
  </conditionalFormatting>
  <conditionalFormatting sqref="N31:P31">
    <cfRule type="cellIs" dxfId="2381" priority="293" operator="equal">
      <formula>1</formula>
    </cfRule>
  </conditionalFormatting>
  <conditionalFormatting sqref="N31:P31">
    <cfRule type="cellIs" dxfId="2380" priority="292" operator="equal">
      <formula>1</formula>
    </cfRule>
  </conditionalFormatting>
  <conditionalFormatting sqref="K31">
    <cfRule type="cellIs" dxfId="2379" priority="290" operator="equal">
      <formula>1</formula>
    </cfRule>
  </conditionalFormatting>
  <conditionalFormatting sqref="D31:E31 N31:P31 T31 G31 V31">
    <cfRule type="containsText" dxfId="2378" priority="299" operator="containsText" text="2 match">
      <formula>NOT(ISERROR(SEARCH("2 match",D31)))</formula>
    </cfRule>
    <cfRule type="containsText" dxfId="2377" priority="300" operator="containsText" text="1 facultative">
      <formula>NOT(ISERROR(SEARCH("1 facultative",D31)))</formula>
    </cfRule>
  </conditionalFormatting>
  <conditionalFormatting sqref="N31:P31">
    <cfRule type="cellIs" dxfId="2376" priority="295" operator="equal">
      <formula>1</formula>
    </cfRule>
  </conditionalFormatting>
  <conditionalFormatting sqref="N31:P31">
    <cfRule type="cellIs" dxfId="2375" priority="294" operator="equal">
      <formula>1</formula>
    </cfRule>
  </conditionalFormatting>
  <conditionalFormatting sqref="N31:P31">
    <cfRule type="containsText" dxfId="2374" priority="291" operator="containsText" text="3">
      <formula>NOT(ISERROR(SEARCH("3",N31)))</formula>
    </cfRule>
  </conditionalFormatting>
  <conditionalFormatting sqref="K31">
    <cfRule type="containsText" dxfId="2373" priority="286" operator="containsText" text="2 match">
      <formula>NOT(ISERROR(SEARCH("2 match",K31)))</formula>
    </cfRule>
    <cfRule type="containsText" dxfId="2372" priority="287" operator="containsText" text="1 facultative">
      <formula>NOT(ISERROR(SEARCH("1 facultative",K31)))</formula>
    </cfRule>
  </conditionalFormatting>
  <conditionalFormatting sqref="K31">
    <cfRule type="cellIs" dxfId="2371" priority="289" operator="equal">
      <formula>1</formula>
    </cfRule>
  </conditionalFormatting>
  <conditionalFormatting sqref="K31">
    <cfRule type="containsText" dxfId="2370" priority="288" operator="containsText" text="3">
      <formula>NOT(ISERROR(SEARCH("3",K31)))</formula>
    </cfRule>
  </conditionalFormatting>
  <conditionalFormatting sqref="N24:P27">
    <cfRule type="cellIs" dxfId="2369" priority="145" operator="equal">
      <formula>1</formula>
    </cfRule>
  </conditionalFormatting>
  <conditionalFormatting sqref="N24:P27">
    <cfRule type="cellIs" dxfId="2368" priority="148" operator="equal">
      <formula>1</formula>
    </cfRule>
  </conditionalFormatting>
  <conditionalFormatting sqref="N24:P27">
    <cfRule type="cellIs" dxfId="2367" priority="147" operator="equal">
      <formula>1</formula>
    </cfRule>
  </conditionalFormatting>
  <conditionalFormatting sqref="G9:G16 E28 G28">
    <cfRule type="cellIs" dxfId="2366" priority="280" operator="lessThan">
      <formula>1</formula>
    </cfRule>
  </conditionalFormatting>
  <conditionalFormatting sqref="N9:P9">
    <cfRule type="cellIs" dxfId="2365" priority="279" operator="equal">
      <formula>1</formula>
    </cfRule>
  </conditionalFormatting>
  <conditionalFormatting sqref="N9:P17 N28:P28">
    <cfRule type="cellIs" dxfId="2364" priority="274" operator="equal">
      <formula>1</formula>
    </cfRule>
  </conditionalFormatting>
  <conditionalFormatting sqref="K28">
    <cfRule type="cellIs" dxfId="2363" priority="278" operator="equal">
      <formula>1</formula>
    </cfRule>
  </conditionalFormatting>
  <conditionalFormatting sqref="N28:P28">
    <cfRule type="cellIs" dxfId="2362" priority="277" operator="equal">
      <formula>1</formula>
    </cfRule>
  </conditionalFormatting>
  <conditionalFormatting sqref="K28 N28:P28">
    <cfRule type="cellIs" dxfId="2361" priority="276" operator="equal">
      <formula>1</formula>
    </cfRule>
  </conditionalFormatting>
  <conditionalFormatting sqref="K9:K17 K28">
    <cfRule type="cellIs" dxfId="2360" priority="275" operator="equal">
      <formula>1</formula>
    </cfRule>
  </conditionalFormatting>
  <conditionalFormatting sqref="N10:P17 K9:K17 K28 N28:P28">
    <cfRule type="cellIs" dxfId="2359" priority="273" operator="equal">
      <formula>1</formula>
    </cfRule>
  </conditionalFormatting>
  <conditionalFormatting sqref="K9:K17 N28:P28 K28 N9:P17">
    <cfRule type="containsText" dxfId="2358" priority="268" operator="containsText" text="3">
      <formula>NOT(ISERROR(SEARCH("3",K9)))</formula>
    </cfRule>
  </conditionalFormatting>
  <conditionalFormatting sqref="K9:K17 N28:P28 K28 N9:P17">
    <cfRule type="containsText" dxfId="2357" priority="266" operator="containsText" text="2 match">
      <formula>NOT(ISERROR(SEARCH("2 match",K9)))</formula>
    </cfRule>
    <cfRule type="containsText" dxfId="2356" priority="267" operator="containsText" text="1 facultative">
      <formula>NOT(ISERROR(SEARCH("1 facultative",K9)))</formula>
    </cfRule>
  </conditionalFormatting>
  <conditionalFormatting sqref="I9:J17">
    <cfRule type="cellIs" dxfId="2355" priority="250" operator="equal">
      <formula>1</formula>
    </cfRule>
  </conditionalFormatting>
  <conditionalFormatting sqref="I9:J17">
    <cfRule type="cellIs" dxfId="2354" priority="249" operator="equal">
      <formula>1</formula>
    </cfRule>
  </conditionalFormatting>
  <conditionalFormatting sqref="I9:J17">
    <cfRule type="cellIs" dxfId="2353" priority="245" operator="equal">
      <formula>1</formula>
    </cfRule>
  </conditionalFormatting>
  <conditionalFormatting sqref="I9:J17">
    <cfRule type="cellIs" dxfId="2352" priority="244" operator="equal">
      <formula>1</formula>
    </cfRule>
  </conditionalFormatting>
  <conditionalFormatting sqref="N24:P27">
    <cfRule type="cellIs" dxfId="2351" priority="144" operator="equal">
      <formula>1</formula>
    </cfRule>
  </conditionalFormatting>
  <conditionalFormatting sqref="Q9:Q28">
    <cfRule type="cellIs" dxfId="2350" priority="211" operator="equal">
      <formula>1</formula>
    </cfRule>
  </conditionalFormatting>
  <conditionalFormatting sqref="N17:P17">
    <cfRule type="cellIs" dxfId="2349" priority="270" operator="equal">
      <formula>1</formula>
    </cfRule>
  </conditionalFormatting>
  <conditionalFormatting sqref="N17:P17">
    <cfRule type="cellIs" dxfId="2348" priority="269" operator="equal">
      <formula>1</formula>
    </cfRule>
  </conditionalFormatting>
  <conditionalFormatting sqref="K17">
    <cfRule type="cellIs" dxfId="2347" priority="272" operator="equal">
      <formula>1</formula>
    </cfRule>
  </conditionalFormatting>
  <conditionalFormatting sqref="K17">
    <cfRule type="cellIs" dxfId="2346" priority="271" operator="equal">
      <formula>1</formula>
    </cfRule>
  </conditionalFormatting>
  <conditionalFormatting sqref="K9:K17 N9:P17 N28:P28 K28">
    <cfRule type="containsText" dxfId="2345" priority="265" operator="containsText" text="Néant">
      <formula>NOT(ISERROR(SEARCH("Néant",K9)))</formula>
    </cfRule>
  </conditionalFormatting>
  <conditionalFormatting sqref="K9:K17 K28">
    <cfRule type="containsText" dxfId="2344" priority="264" operator="containsText" text="Néant">
      <formula>NOT(ISERROR(SEARCH("Néant",K9)))</formula>
    </cfRule>
  </conditionalFormatting>
  <conditionalFormatting sqref="L9:M28">
    <cfRule type="cellIs" dxfId="2343" priority="190" operator="equal">
      <formula>1</formula>
    </cfRule>
  </conditionalFormatting>
  <conditionalFormatting sqref="L9:M28">
    <cfRule type="cellIs" dxfId="2342" priority="189" operator="equal">
      <formula>1</formula>
    </cfRule>
  </conditionalFormatting>
  <conditionalFormatting sqref="L9:M28">
    <cfRule type="cellIs" dxfId="2341" priority="188" operator="equal">
      <formula>1</formula>
    </cfRule>
  </conditionalFormatting>
  <conditionalFormatting sqref="L9:M28">
    <cfRule type="cellIs" dxfId="2340" priority="187" operator="equal">
      <formula>1</formula>
    </cfRule>
  </conditionalFormatting>
  <conditionalFormatting sqref="L9:M28">
    <cfRule type="cellIs" dxfId="2339" priority="181" operator="equal">
      <formula>1</formula>
    </cfRule>
  </conditionalFormatting>
  <conditionalFormatting sqref="L9:M28">
    <cfRule type="cellIs" dxfId="2338" priority="180" operator="equal">
      <formula>1</formula>
    </cfRule>
  </conditionalFormatting>
  <conditionalFormatting sqref="L9:M28">
    <cfRule type="cellIs" dxfId="2337" priority="263" operator="equal">
      <formula>1</formula>
    </cfRule>
  </conditionalFormatting>
  <conditionalFormatting sqref="L9:M28">
    <cfRule type="cellIs" dxfId="2336" priority="262" operator="equal">
      <formula>1</formula>
    </cfRule>
  </conditionalFormatting>
  <conditionalFormatting sqref="L9:M28">
    <cfRule type="cellIs" dxfId="2335" priority="261" operator="equal">
      <formula>1</formula>
    </cfRule>
  </conditionalFormatting>
  <conditionalFormatting sqref="L9:M28">
    <cfRule type="cellIs" dxfId="2334" priority="260" operator="equal">
      <formula>1</formula>
    </cfRule>
  </conditionalFormatting>
  <conditionalFormatting sqref="L9:M28">
    <cfRule type="containsText" dxfId="2333" priority="259" operator="containsText" text="3">
      <formula>NOT(ISERROR(SEARCH("3",L9)))</formula>
    </cfRule>
  </conditionalFormatting>
  <conditionalFormatting sqref="L9:M28">
    <cfRule type="containsText" dxfId="2332" priority="257" operator="containsText" text="2 match">
      <formula>NOT(ISERROR(SEARCH("2 match",L9)))</formula>
    </cfRule>
    <cfRule type="containsText" dxfId="2331" priority="258" operator="containsText" text="1 facultative">
      <formula>NOT(ISERROR(SEARCH("1 facultative",L9)))</formula>
    </cfRule>
  </conditionalFormatting>
  <conditionalFormatting sqref="L9:M28">
    <cfRule type="cellIs" dxfId="2330" priority="256" operator="equal">
      <formula>1</formula>
    </cfRule>
  </conditionalFormatting>
  <conditionalFormatting sqref="L9:M28">
    <cfRule type="cellIs" dxfId="2329" priority="255" operator="equal">
      <formula>1</formula>
    </cfRule>
  </conditionalFormatting>
  <conditionalFormatting sqref="L9:M28">
    <cfRule type="cellIs" dxfId="2328" priority="254" operator="equal">
      <formula>1</formula>
    </cfRule>
  </conditionalFormatting>
  <conditionalFormatting sqref="L9:M28">
    <cfRule type="cellIs" dxfId="2327" priority="253" operator="equal">
      <formula>1</formula>
    </cfRule>
  </conditionalFormatting>
  <conditionalFormatting sqref="L9:M28">
    <cfRule type="containsText" dxfId="2326" priority="252" operator="containsText" text="3">
      <formula>NOT(ISERROR(SEARCH("3",L9)))</formula>
    </cfRule>
  </conditionalFormatting>
  <conditionalFormatting sqref="N24:P27">
    <cfRule type="containsText" dxfId="2325" priority="146" operator="containsText" text="3">
      <formula>NOT(ISERROR(SEARCH("3",N24)))</formula>
    </cfRule>
  </conditionalFormatting>
  <conditionalFormatting sqref="K24:K27">
    <cfRule type="cellIs" dxfId="2324" priority="140" operator="equal">
      <formula>1</formula>
    </cfRule>
  </conditionalFormatting>
  <conditionalFormatting sqref="K24:K27">
    <cfRule type="cellIs" dxfId="2323" priority="139" operator="equal">
      <formula>1</formula>
    </cfRule>
  </conditionalFormatting>
  <conditionalFormatting sqref="S27">
    <cfRule type="cellIs" dxfId="2322" priority="130" operator="equal">
      <formula>1</formula>
    </cfRule>
  </conditionalFormatting>
  <conditionalFormatting sqref="S27">
    <cfRule type="cellIs" dxfId="2321" priority="129" operator="equal">
      <formula>1</formula>
    </cfRule>
  </conditionalFormatting>
  <conditionalFormatting sqref="S27">
    <cfRule type="cellIs" dxfId="2320" priority="128" operator="equal">
      <formula>1</formula>
    </cfRule>
  </conditionalFormatting>
  <conditionalFormatting sqref="L9:M28">
    <cfRule type="cellIs" dxfId="2319" priority="156" operator="equal">
      <formula>1</formula>
    </cfRule>
  </conditionalFormatting>
  <conditionalFormatting sqref="L9:M28">
    <cfRule type="cellIs" dxfId="2318" priority="155" operator="equal">
      <formula>1</formula>
    </cfRule>
  </conditionalFormatting>
  <conditionalFormatting sqref="K9:M13 K28 K14:K17 L14:M28">
    <cfRule type="containsText" dxfId="2317" priority="251" operator="containsText" text="Néant">
      <formula>NOT(ISERROR(SEARCH("Néant",K9)))</formula>
    </cfRule>
  </conditionalFormatting>
  <conditionalFormatting sqref="I9:J17">
    <cfRule type="cellIs" dxfId="2316" priority="242" operator="equal">
      <formula>1</formula>
    </cfRule>
  </conditionalFormatting>
  <conditionalFormatting sqref="I9:J17">
    <cfRule type="cellIs" dxfId="2315" priority="239" operator="equal">
      <formula>1</formula>
    </cfRule>
  </conditionalFormatting>
  <conditionalFormatting sqref="I9:J17">
    <cfRule type="cellIs" dxfId="2314" priority="241" operator="equal">
      <formula>1</formula>
    </cfRule>
  </conditionalFormatting>
  <conditionalFormatting sqref="I9:J17">
    <cfRule type="containsText" dxfId="2313" priority="248" operator="containsText" text="3">
      <formula>NOT(ISERROR(SEARCH("3",I9)))</formula>
    </cfRule>
  </conditionalFormatting>
  <conditionalFormatting sqref="I9:J17">
    <cfRule type="containsText" dxfId="2312" priority="246" operator="containsText" text="2 match">
      <formula>NOT(ISERROR(SEARCH("2 match",I9)))</formula>
    </cfRule>
    <cfRule type="containsText" dxfId="2311" priority="247" operator="containsText" text="1 facultative">
      <formula>NOT(ISERROR(SEARCH("1 facultative",I9)))</formula>
    </cfRule>
  </conditionalFormatting>
  <conditionalFormatting sqref="I9:J17">
    <cfRule type="containsText" dxfId="2310" priority="243" operator="containsText" text="3">
      <formula>NOT(ISERROR(SEARCH("3",I9)))</formula>
    </cfRule>
  </conditionalFormatting>
  <conditionalFormatting sqref="I9:J17">
    <cfRule type="containsText" dxfId="2309" priority="240" operator="containsText" text="3">
      <formula>NOT(ISERROR(SEARCH("3",I9)))</formula>
    </cfRule>
  </conditionalFormatting>
  <conditionalFormatting sqref="I9:J17">
    <cfRule type="containsText" dxfId="2308" priority="237" operator="containsText" text="Néant">
      <formula>NOT(ISERROR(SEARCH("Néant",I9)))</formula>
    </cfRule>
  </conditionalFormatting>
  <conditionalFormatting sqref="I9:J17">
    <cfRule type="cellIs" dxfId="2307" priority="232" operator="equal">
      <formula>1</formula>
    </cfRule>
  </conditionalFormatting>
  <conditionalFormatting sqref="I9:J17">
    <cfRule type="cellIs" dxfId="2306" priority="231" operator="equal">
      <formula>1</formula>
    </cfRule>
  </conditionalFormatting>
  <conditionalFormatting sqref="I9:J17">
    <cfRule type="cellIs" dxfId="2305" priority="236" operator="equal">
      <formula>1</formula>
    </cfRule>
  </conditionalFormatting>
  <conditionalFormatting sqref="I9:J17">
    <cfRule type="cellIs" dxfId="2304" priority="235" operator="equal">
      <formula>1</formula>
    </cfRule>
  </conditionalFormatting>
  <conditionalFormatting sqref="I9:J17">
    <cfRule type="cellIs" dxfId="2303" priority="234" operator="equal">
      <formula>1</formula>
    </cfRule>
  </conditionalFormatting>
  <conditionalFormatting sqref="I9:J17">
    <cfRule type="cellIs" dxfId="2302" priority="233" operator="equal">
      <formula>1</formula>
    </cfRule>
  </conditionalFormatting>
  <conditionalFormatting sqref="H9:H28">
    <cfRule type="cellIs" dxfId="2301" priority="222" operator="equal">
      <formula>1</formula>
    </cfRule>
  </conditionalFormatting>
  <conditionalFormatting sqref="H9:H28">
    <cfRule type="cellIs" dxfId="2300" priority="221" operator="equal">
      <formula>1</formula>
    </cfRule>
  </conditionalFormatting>
  <conditionalFormatting sqref="H9:H28">
    <cfRule type="cellIs" dxfId="2299" priority="230" operator="equal">
      <formula>1</formula>
    </cfRule>
  </conditionalFormatting>
  <conditionalFormatting sqref="H9:H28">
    <cfRule type="cellIs" dxfId="2298" priority="229" operator="equal">
      <formula>1</formula>
    </cfRule>
  </conditionalFormatting>
  <conditionalFormatting sqref="H9:H28">
    <cfRule type="containsText" dxfId="2297" priority="228" operator="containsText" text="3">
      <formula>NOT(ISERROR(SEARCH("3",H9)))</formula>
    </cfRule>
  </conditionalFormatting>
  <conditionalFormatting sqref="H9:H28">
    <cfRule type="containsText" dxfId="2296" priority="226" operator="containsText" text="2 match">
      <formula>NOT(ISERROR(SEARCH("2 match",H9)))</formula>
    </cfRule>
    <cfRule type="containsText" dxfId="2295" priority="227" operator="containsText" text="1 facultative">
      <formula>NOT(ISERROR(SEARCH("1 facultative",H9)))</formula>
    </cfRule>
  </conditionalFormatting>
  <conditionalFormatting sqref="H9:H28">
    <cfRule type="cellIs" dxfId="2294" priority="225" operator="equal">
      <formula>1</formula>
    </cfRule>
  </conditionalFormatting>
  <conditionalFormatting sqref="H9:H28">
    <cfRule type="cellIs" dxfId="2293" priority="224" operator="equal">
      <formula>1</formula>
    </cfRule>
  </conditionalFormatting>
  <conditionalFormatting sqref="H9:H28">
    <cfRule type="containsText" dxfId="2292" priority="223" operator="containsText" text="3">
      <formula>NOT(ISERROR(SEARCH("3",H9)))</formula>
    </cfRule>
  </conditionalFormatting>
  <conditionalFormatting sqref="H9:H28">
    <cfRule type="containsText" dxfId="2291" priority="220" operator="containsText" text="3">
      <formula>NOT(ISERROR(SEARCH("3",H9)))</formula>
    </cfRule>
  </conditionalFormatting>
  <conditionalFormatting sqref="H9:H28">
    <cfRule type="containsText" dxfId="2290" priority="219" operator="containsText" text="Néant">
      <formula>NOT(ISERROR(SEARCH("Néant",H9)))</formula>
    </cfRule>
  </conditionalFormatting>
  <conditionalFormatting sqref="S28 R18:R28 R9:S17">
    <cfRule type="cellIs" dxfId="2289" priority="218" operator="equal">
      <formula>1</formula>
    </cfRule>
  </conditionalFormatting>
  <conditionalFormatting sqref="S28 R18:R28 R9:S17">
    <cfRule type="cellIs" dxfId="2288" priority="217" operator="equal">
      <formula>1</formula>
    </cfRule>
  </conditionalFormatting>
  <conditionalFormatting sqref="S28 R18:R28 R9:S17">
    <cfRule type="cellIs" dxfId="2287" priority="216" operator="equal">
      <formula>1</formula>
    </cfRule>
  </conditionalFormatting>
  <conditionalFormatting sqref="S28 R18:R28 R9:S17">
    <cfRule type="containsText" dxfId="2286" priority="215" operator="containsText" text="3">
      <formula>NOT(ISERROR(SEARCH("3",R9)))</formula>
    </cfRule>
  </conditionalFormatting>
  <conditionalFormatting sqref="S28 R18:R28 R9:S17">
    <cfRule type="containsText" dxfId="2285" priority="213" operator="containsText" text="2 match">
      <formula>NOT(ISERROR(SEARCH("2 match",R9)))</formula>
    </cfRule>
    <cfRule type="containsText" dxfId="2284" priority="214" operator="containsText" text="1 facultative">
      <formula>NOT(ISERROR(SEARCH("1 facultative",R9)))</formula>
    </cfRule>
  </conditionalFormatting>
  <conditionalFormatting sqref="Q9:Q28">
    <cfRule type="cellIs" dxfId="2283" priority="212" operator="equal">
      <formula>1</formula>
    </cfRule>
  </conditionalFormatting>
  <conditionalFormatting sqref="Q9:Q28">
    <cfRule type="cellIs" dxfId="2282" priority="209" operator="equal">
      <formula>1</formula>
    </cfRule>
  </conditionalFormatting>
  <conditionalFormatting sqref="Q9:Q28">
    <cfRule type="cellIs" dxfId="2281" priority="210" operator="equal">
      <formula>1</formula>
    </cfRule>
  </conditionalFormatting>
  <conditionalFormatting sqref="Q9:Q28">
    <cfRule type="cellIs" dxfId="2280" priority="208" operator="equal">
      <formula>1</formula>
    </cfRule>
  </conditionalFormatting>
  <conditionalFormatting sqref="Q9:Q28">
    <cfRule type="containsText" dxfId="2279" priority="207" operator="containsText" text="3">
      <formula>NOT(ISERROR(SEARCH("3",Q9)))</formula>
    </cfRule>
  </conditionalFormatting>
  <conditionalFormatting sqref="Q9:Q28">
    <cfRule type="containsText" dxfId="2278" priority="205" operator="containsText" text="2 match">
      <formula>NOT(ISERROR(SEARCH("2 match",Q9)))</formula>
    </cfRule>
    <cfRule type="containsText" dxfId="2277" priority="206" operator="containsText" text="1 facultative">
      <formula>NOT(ISERROR(SEARCH("1 facultative",Q9)))</formula>
    </cfRule>
  </conditionalFormatting>
  <conditionalFormatting sqref="X24:X28 X9:X17">
    <cfRule type="cellIs" dxfId="2276" priority="202" operator="between">
      <formula>1</formula>
      <formula>10000000000</formula>
    </cfRule>
    <cfRule type="containsBlanks" dxfId="2275" priority="203">
      <formula>LEN(TRIM(X9))=0</formula>
    </cfRule>
    <cfRule type="cellIs" dxfId="2274" priority="204" operator="between">
      <formula>0</formula>
      <formula>0</formula>
    </cfRule>
  </conditionalFormatting>
  <conditionalFormatting sqref="L10:M28">
    <cfRule type="cellIs" dxfId="2273" priority="201" operator="equal">
      <formula>1</formula>
    </cfRule>
  </conditionalFormatting>
  <conditionalFormatting sqref="L10:M28">
    <cfRule type="cellIs" dxfId="2272" priority="200" operator="equal">
      <formula>1</formula>
    </cfRule>
  </conditionalFormatting>
  <conditionalFormatting sqref="L9:M28">
    <cfRule type="cellIs" dxfId="2271" priority="199" operator="equal">
      <formula>1</formula>
    </cfRule>
  </conditionalFormatting>
  <conditionalFormatting sqref="L9:M28">
    <cfRule type="cellIs" dxfId="2270" priority="198" operator="equal">
      <formula>1</formula>
    </cfRule>
  </conditionalFormatting>
  <conditionalFormatting sqref="L9:M28">
    <cfRule type="cellIs" dxfId="2269" priority="197" operator="equal">
      <formula>1</formula>
    </cfRule>
  </conditionalFormatting>
  <conditionalFormatting sqref="L9:M28">
    <cfRule type="cellIs" dxfId="2268" priority="196" operator="equal">
      <formula>1</formula>
    </cfRule>
  </conditionalFormatting>
  <conditionalFormatting sqref="L9:M28">
    <cfRule type="containsText" dxfId="2267" priority="195" operator="containsText" text="3">
      <formula>NOT(ISERROR(SEARCH("3",L9)))</formula>
    </cfRule>
  </conditionalFormatting>
  <conditionalFormatting sqref="L9:M28">
    <cfRule type="containsText" dxfId="2266" priority="193" operator="containsText" text="2 match">
      <formula>NOT(ISERROR(SEARCH("2 match",L9)))</formula>
    </cfRule>
    <cfRule type="containsText" dxfId="2265" priority="194" operator="containsText" text="1 facultative">
      <formula>NOT(ISERROR(SEARCH("1 facultative",L9)))</formula>
    </cfRule>
  </conditionalFormatting>
  <conditionalFormatting sqref="L10:M28">
    <cfRule type="cellIs" dxfId="2264" priority="192" operator="equal">
      <formula>1</formula>
    </cfRule>
  </conditionalFormatting>
  <conditionalFormatting sqref="L10:M28">
    <cfRule type="cellIs" dxfId="2263" priority="191" operator="equal">
      <formula>1</formula>
    </cfRule>
  </conditionalFormatting>
  <conditionalFormatting sqref="L9:M28">
    <cfRule type="containsText" dxfId="2262" priority="186" operator="containsText" text="3">
      <formula>NOT(ISERROR(SEARCH("3",L9)))</formula>
    </cfRule>
  </conditionalFormatting>
  <conditionalFormatting sqref="L9:M28">
    <cfRule type="cellIs" dxfId="2261" priority="185" operator="equal">
      <formula>1</formula>
    </cfRule>
  </conditionalFormatting>
  <conditionalFormatting sqref="L9:M28">
    <cfRule type="cellIs" dxfId="2260" priority="184" operator="equal">
      <formula>1</formula>
    </cfRule>
  </conditionalFormatting>
  <conditionalFormatting sqref="L9:M28">
    <cfRule type="cellIs" dxfId="2259" priority="183" operator="equal">
      <formula>1</formula>
    </cfRule>
  </conditionalFormatting>
  <conditionalFormatting sqref="L9:M28">
    <cfRule type="cellIs" dxfId="2258" priority="182" operator="equal">
      <formula>1</formula>
    </cfRule>
  </conditionalFormatting>
  <conditionalFormatting sqref="L9:M28">
    <cfRule type="containsText" dxfId="2257" priority="179" operator="containsText" text="3">
      <formula>NOT(ISERROR(SEARCH("3",L9)))</formula>
    </cfRule>
  </conditionalFormatting>
  <conditionalFormatting sqref="L9:M28">
    <cfRule type="containsText" dxfId="2256" priority="177" operator="containsText" text="2 match">
      <formula>NOT(ISERROR(SEARCH("2 match",L9)))</formula>
    </cfRule>
    <cfRule type="containsText" dxfId="2255" priority="178" operator="containsText" text="1 facultative">
      <formula>NOT(ISERROR(SEARCH("1 facultative",L9)))</formula>
    </cfRule>
  </conditionalFormatting>
  <conditionalFormatting sqref="L9:M28">
    <cfRule type="cellIs" dxfId="2254" priority="176" operator="equal">
      <formula>1</formula>
    </cfRule>
  </conditionalFormatting>
  <conditionalFormatting sqref="L9:M28">
    <cfRule type="cellIs" dxfId="2253" priority="175" operator="equal">
      <formula>1</formula>
    </cfRule>
  </conditionalFormatting>
  <conditionalFormatting sqref="L9:M28">
    <cfRule type="cellIs" dxfId="2252" priority="174" operator="equal">
      <formula>1</formula>
    </cfRule>
  </conditionalFormatting>
  <conditionalFormatting sqref="L9:M28">
    <cfRule type="cellIs" dxfId="2251" priority="173" operator="equal">
      <formula>1</formula>
    </cfRule>
  </conditionalFormatting>
  <conditionalFormatting sqref="L9:M28">
    <cfRule type="cellIs" dxfId="2250" priority="172" operator="equal">
      <formula>1</formula>
    </cfRule>
  </conditionalFormatting>
  <conditionalFormatting sqref="L9:M28">
    <cfRule type="cellIs" dxfId="2249" priority="171" operator="equal">
      <formula>1</formula>
    </cfRule>
  </conditionalFormatting>
  <conditionalFormatting sqref="L9:M28">
    <cfRule type="containsText" dxfId="2248" priority="170" operator="containsText" text="3">
      <formula>NOT(ISERROR(SEARCH("3",L9)))</formula>
    </cfRule>
  </conditionalFormatting>
  <conditionalFormatting sqref="L9:M28">
    <cfRule type="cellIs" dxfId="2247" priority="169" operator="equal">
      <formula>1</formula>
    </cfRule>
  </conditionalFormatting>
  <conditionalFormatting sqref="L9:M28">
    <cfRule type="cellIs" dxfId="2246" priority="168" operator="equal">
      <formula>1</formula>
    </cfRule>
  </conditionalFormatting>
  <conditionalFormatting sqref="L9:M28">
    <cfRule type="cellIs" dxfId="2245" priority="167" operator="equal">
      <formula>1</formula>
    </cfRule>
  </conditionalFormatting>
  <conditionalFormatting sqref="L9:M28">
    <cfRule type="cellIs" dxfId="2244" priority="166" operator="equal">
      <formula>1</formula>
    </cfRule>
  </conditionalFormatting>
  <conditionalFormatting sqref="L9:M28">
    <cfRule type="cellIs" dxfId="2243" priority="165" operator="equal">
      <formula>1</formula>
    </cfRule>
  </conditionalFormatting>
  <conditionalFormatting sqref="L9:M28">
    <cfRule type="cellIs" dxfId="2242" priority="164" operator="equal">
      <formula>1</formula>
    </cfRule>
  </conditionalFormatting>
  <conditionalFormatting sqref="L9:M28">
    <cfRule type="containsText" dxfId="2241" priority="163" operator="containsText" text="3">
      <formula>NOT(ISERROR(SEARCH("3",L9)))</formula>
    </cfRule>
  </conditionalFormatting>
  <conditionalFormatting sqref="L9:M28">
    <cfRule type="containsText" dxfId="2240" priority="161" operator="containsText" text="2 match">
      <formula>NOT(ISERROR(SEARCH("2 match",L9)))</formula>
    </cfRule>
    <cfRule type="containsText" dxfId="2239" priority="162" operator="containsText" text="1 facultative">
      <formula>NOT(ISERROR(SEARCH("1 facultative",L9)))</formula>
    </cfRule>
  </conditionalFormatting>
  <conditionalFormatting sqref="L9:M28">
    <cfRule type="cellIs" dxfId="2238" priority="160" operator="equal">
      <formula>1</formula>
    </cfRule>
  </conditionalFormatting>
  <conditionalFormatting sqref="L9:M28">
    <cfRule type="cellIs" dxfId="2237" priority="159" operator="equal">
      <formula>1</formula>
    </cfRule>
  </conditionalFormatting>
  <conditionalFormatting sqref="L9:M28">
    <cfRule type="cellIs" dxfId="2236" priority="158" operator="equal">
      <formula>1</formula>
    </cfRule>
  </conditionalFormatting>
  <conditionalFormatting sqref="L9:M28">
    <cfRule type="cellIs" dxfId="2235" priority="157" operator="equal">
      <formula>1</formula>
    </cfRule>
  </conditionalFormatting>
  <conditionalFormatting sqref="L9:M28">
    <cfRule type="containsText" dxfId="2234" priority="154" operator="containsText" text="3">
      <formula>NOT(ISERROR(SEARCH("3",L9)))</formula>
    </cfRule>
  </conditionalFormatting>
  <conditionalFormatting sqref="N24:P27">
    <cfRule type="cellIs" dxfId="2233" priority="153" operator="equal">
      <formula>1</formula>
    </cfRule>
  </conditionalFormatting>
  <conditionalFormatting sqref="N24:P27">
    <cfRule type="cellIs" dxfId="2232" priority="152" operator="equal">
      <formula>1</formula>
    </cfRule>
  </conditionalFormatting>
  <conditionalFormatting sqref="N24:P27">
    <cfRule type="containsText" dxfId="2231" priority="151" operator="containsText" text="3">
      <formula>NOT(ISERROR(SEARCH("3",N24)))</formula>
    </cfRule>
  </conditionalFormatting>
  <conditionalFormatting sqref="D24:E27 N24:P27 T24:T27 G24:G27 V24:V27">
    <cfRule type="containsText" dxfId="2230" priority="149" operator="containsText" text="2 match">
      <formula>NOT(ISERROR(SEARCH("2 match",D24)))</formula>
    </cfRule>
    <cfRule type="containsText" dxfId="2229" priority="150" operator="containsText" text="1 facultative">
      <formula>NOT(ISERROR(SEARCH("1 facultative",D24)))</formula>
    </cfRule>
  </conditionalFormatting>
  <conditionalFormatting sqref="N24:P27">
    <cfRule type="cellIs" dxfId="2228" priority="143" operator="equal">
      <formula>1</formula>
    </cfRule>
  </conditionalFormatting>
  <conditionalFormatting sqref="N24:P27">
    <cfRule type="cellIs" dxfId="2227" priority="142" operator="equal">
      <formula>1</formula>
    </cfRule>
  </conditionalFormatting>
  <conditionalFormatting sqref="N24:P27">
    <cfRule type="containsText" dxfId="2226" priority="141" operator="containsText" text="3">
      <formula>NOT(ISERROR(SEARCH("3",N24)))</formula>
    </cfRule>
  </conditionalFormatting>
  <conditionalFormatting sqref="K24:K27">
    <cfRule type="containsText" dxfId="2225" priority="136" operator="containsText" text="2 match">
      <formula>NOT(ISERROR(SEARCH("2 match",K24)))</formula>
    </cfRule>
    <cfRule type="containsText" dxfId="2224" priority="137" operator="containsText" text="1 facultative">
      <formula>NOT(ISERROR(SEARCH("1 facultative",K24)))</formula>
    </cfRule>
  </conditionalFormatting>
  <conditionalFormatting sqref="K24:K27">
    <cfRule type="containsText" dxfId="2223" priority="138" operator="containsText" text="3">
      <formula>NOT(ISERROR(SEARCH("3",K24)))</formula>
    </cfRule>
  </conditionalFormatting>
  <conditionalFormatting sqref="K24:K27">
    <cfRule type="cellIs" dxfId="2222" priority="135" operator="equal">
      <formula>1</formula>
    </cfRule>
  </conditionalFormatting>
  <conditionalFormatting sqref="K24:K27">
    <cfRule type="cellIs" dxfId="2221" priority="134" operator="equal">
      <formula>1</formula>
    </cfRule>
  </conditionalFormatting>
  <conditionalFormatting sqref="K24:K27">
    <cfRule type="cellIs" dxfId="2220" priority="133" operator="equal">
      <formula>1</formula>
    </cfRule>
  </conditionalFormatting>
  <conditionalFormatting sqref="K24:K27">
    <cfRule type="cellIs" dxfId="2219" priority="132" operator="equal">
      <formula>1</formula>
    </cfRule>
  </conditionalFormatting>
  <conditionalFormatting sqref="K24:K27">
    <cfRule type="containsText" dxfId="2218" priority="131" operator="containsText" text="3">
      <formula>NOT(ISERROR(SEARCH("3",K24)))</formula>
    </cfRule>
  </conditionalFormatting>
  <conditionalFormatting sqref="S27">
    <cfRule type="containsText" dxfId="2217" priority="127" operator="containsText" text="3">
      <formula>NOT(ISERROR(SEARCH("3",S27)))</formula>
    </cfRule>
  </conditionalFormatting>
  <conditionalFormatting sqref="S27">
    <cfRule type="containsText" dxfId="2216" priority="125" operator="containsText" text="2 match">
      <formula>NOT(ISERROR(SEARCH("2 match",S27)))</formula>
    </cfRule>
    <cfRule type="containsText" dxfId="2215" priority="126" operator="containsText" text="1 facultative">
      <formula>NOT(ISERROR(SEARCH("1 facultative",S27)))</formula>
    </cfRule>
  </conditionalFormatting>
  <conditionalFormatting sqref="N18:P18">
    <cfRule type="cellIs" dxfId="2214" priority="122" operator="equal">
      <formula>1</formula>
    </cfRule>
  </conditionalFormatting>
  <conditionalFormatting sqref="N18:P18">
    <cfRule type="cellIs" dxfId="2213" priority="121" operator="equal">
      <formula>1</formula>
    </cfRule>
  </conditionalFormatting>
  <conditionalFormatting sqref="N19:P23">
    <cfRule type="cellIs" dxfId="2212" priority="124" operator="equal">
      <formula>1</formula>
    </cfRule>
  </conditionalFormatting>
  <conditionalFormatting sqref="N19:P23">
    <cfRule type="cellIs" dxfId="2211" priority="123" operator="equal">
      <formula>1</formula>
    </cfRule>
  </conditionalFormatting>
  <conditionalFormatting sqref="N18:P23">
    <cfRule type="containsText" dxfId="2210" priority="120" operator="containsText" text="3">
      <formula>NOT(ISERROR(SEARCH("3",N18)))</formula>
    </cfRule>
  </conditionalFormatting>
  <conditionalFormatting sqref="D18:E23 N18:P23 G18:G23 T18:T23 V18:V23">
    <cfRule type="containsText" dxfId="2209" priority="118" operator="containsText" text="2 match">
      <formula>NOT(ISERROR(SEARCH("2 match",D18)))</formula>
    </cfRule>
    <cfRule type="containsText" dxfId="2208" priority="119" operator="containsText" text="1 facultative">
      <formula>NOT(ISERROR(SEARCH("1 facultative",D18)))</formula>
    </cfRule>
  </conditionalFormatting>
  <conditionalFormatting sqref="N18:P18">
    <cfRule type="cellIs" dxfId="2207" priority="115" operator="equal">
      <formula>1</formula>
    </cfRule>
  </conditionalFormatting>
  <conditionalFormatting sqref="N18:P18">
    <cfRule type="cellIs" dxfId="2206" priority="114" operator="equal">
      <formula>1</formula>
    </cfRule>
  </conditionalFormatting>
  <conditionalFormatting sqref="N19:P23">
    <cfRule type="cellIs" dxfId="2205" priority="117" operator="equal">
      <formula>1</formula>
    </cfRule>
  </conditionalFormatting>
  <conditionalFormatting sqref="N19:P23">
    <cfRule type="cellIs" dxfId="2204" priority="116" operator="equal">
      <formula>1</formula>
    </cfRule>
  </conditionalFormatting>
  <conditionalFormatting sqref="N18:P23">
    <cfRule type="containsText" dxfId="2203" priority="113" operator="containsText" text="3">
      <formula>NOT(ISERROR(SEARCH("3",N18)))</formula>
    </cfRule>
  </conditionalFormatting>
  <conditionalFormatting sqref="N18:P23">
    <cfRule type="cellIs" dxfId="2202" priority="110" operator="equal">
      <formula>1</formula>
    </cfRule>
  </conditionalFormatting>
  <conditionalFormatting sqref="N18:P18">
    <cfRule type="cellIs" dxfId="2201" priority="108" operator="equal">
      <formula>1</formula>
    </cfRule>
  </conditionalFormatting>
  <conditionalFormatting sqref="N18:P18">
    <cfRule type="cellIs" dxfId="2200" priority="107" operator="equal">
      <formula>1</formula>
    </cfRule>
  </conditionalFormatting>
  <conditionalFormatting sqref="N19:P23">
    <cfRule type="cellIs" dxfId="2199" priority="112" operator="equal">
      <formula>1</formula>
    </cfRule>
  </conditionalFormatting>
  <conditionalFormatting sqref="N19:P23">
    <cfRule type="cellIs" dxfId="2198" priority="111" operator="equal">
      <formula>1</formula>
    </cfRule>
  </conditionalFormatting>
  <conditionalFormatting sqref="N18:P23">
    <cfRule type="cellIs" dxfId="2197" priority="109" operator="equal">
      <formula>1</formula>
    </cfRule>
  </conditionalFormatting>
  <conditionalFormatting sqref="N18:P23">
    <cfRule type="containsText" dxfId="2196" priority="106" operator="containsText" text="3">
      <formula>NOT(ISERROR(SEARCH("3",N18)))</formula>
    </cfRule>
  </conditionalFormatting>
  <conditionalFormatting sqref="K18:K23">
    <cfRule type="containsText" dxfId="2195" priority="101" operator="containsText" text="2 match">
      <formula>NOT(ISERROR(SEARCH("2 match",K18)))</formula>
    </cfRule>
    <cfRule type="containsText" dxfId="2194" priority="102" operator="containsText" text="1 facultative">
      <formula>NOT(ISERROR(SEARCH("1 facultative",K18)))</formula>
    </cfRule>
  </conditionalFormatting>
  <conditionalFormatting sqref="K18:K23">
    <cfRule type="cellIs" dxfId="2193" priority="105" operator="equal">
      <formula>1</formula>
    </cfRule>
  </conditionalFormatting>
  <conditionalFormatting sqref="K18:K23">
    <cfRule type="cellIs" dxfId="2192" priority="104" operator="equal">
      <formula>1</formula>
    </cfRule>
  </conditionalFormatting>
  <conditionalFormatting sqref="K18:K23">
    <cfRule type="containsText" dxfId="2191" priority="103" operator="containsText" text="3">
      <formula>NOT(ISERROR(SEARCH("3",K18)))</formula>
    </cfRule>
  </conditionalFormatting>
  <conditionalFormatting sqref="K18:K23">
    <cfRule type="cellIs" dxfId="2190" priority="100" operator="equal">
      <formula>1</formula>
    </cfRule>
  </conditionalFormatting>
  <conditionalFormatting sqref="K18:K23">
    <cfRule type="cellIs" dxfId="2189" priority="99" operator="equal">
      <formula>1</formula>
    </cfRule>
  </conditionalFormatting>
  <conditionalFormatting sqref="K18:K23">
    <cfRule type="cellIs" dxfId="2188" priority="98" operator="equal">
      <formula>1</formula>
    </cfRule>
  </conditionalFormatting>
  <conditionalFormatting sqref="K18:K23">
    <cfRule type="cellIs" dxfId="2187" priority="97" operator="equal">
      <formula>1</formula>
    </cfRule>
  </conditionalFormatting>
  <conditionalFormatting sqref="K18:K23">
    <cfRule type="containsText" dxfId="2186" priority="96" operator="containsText" text="3">
      <formula>NOT(ISERROR(SEARCH("3",K18)))</formula>
    </cfRule>
  </conditionalFormatting>
  <conditionalFormatting sqref="J18 I19:J28">
    <cfRule type="cellIs" dxfId="2185" priority="83" operator="equal">
      <formula>1</formula>
    </cfRule>
  </conditionalFormatting>
  <conditionalFormatting sqref="I18:J28">
    <cfRule type="cellIs" dxfId="2184" priority="81" operator="equal">
      <formula>1</formula>
    </cfRule>
  </conditionalFormatting>
  <conditionalFormatting sqref="I18:J28">
    <cfRule type="cellIs" dxfId="2183" priority="78" operator="equal">
      <formula>1</formula>
    </cfRule>
  </conditionalFormatting>
  <conditionalFormatting sqref="J18 I19:J28">
    <cfRule type="cellIs" dxfId="2182" priority="82" operator="equal">
      <formula>1</formula>
    </cfRule>
  </conditionalFormatting>
  <conditionalFormatting sqref="I18:J28">
    <cfRule type="cellIs" dxfId="2181" priority="80" operator="equal">
      <formula>1</formula>
    </cfRule>
  </conditionalFormatting>
  <conditionalFormatting sqref="J18 I19:J28">
    <cfRule type="cellIs" dxfId="2180" priority="95" operator="equal">
      <formula>1</formula>
    </cfRule>
  </conditionalFormatting>
  <conditionalFormatting sqref="J18 I19:J28">
    <cfRule type="cellIs" dxfId="2179" priority="94" operator="equal">
      <formula>1</formula>
    </cfRule>
  </conditionalFormatting>
  <conditionalFormatting sqref="I18:J28">
    <cfRule type="cellIs" dxfId="2178" priority="93" operator="equal">
      <formula>1</formula>
    </cfRule>
  </conditionalFormatting>
  <conditionalFormatting sqref="I18:J28">
    <cfRule type="cellIs" dxfId="2177" priority="92" operator="equal">
      <formula>1</formula>
    </cfRule>
  </conditionalFormatting>
  <conditionalFormatting sqref="I18:J28">
    <cfRule type="containsText" dxfId="2176" priority="91" operator="containsText" text="3">
      <formula>NOT(ISERROR(SEARCH("3",I18)))</formula>
    </cfRule>
  </conditionalFormatting>
  <conditionalFormatting sqref="I18:J28">
    <cfRule type="containsText" dxfId="2175" priority="89" operator="containsText" text="2 match">
      <formula>NOT(ISERROR(SEARCH("2 match",I18)))</formula>
    </cfRule>
    <cfRule type="containsText" dxfId="2174" priority="90" operator="containsText" text="1 facultative">
      <formula>NOT(ISERROR(SEARCH("1 facultative",I18)))</formula>
    </cfRule>
  </conditionalFormatting>
  <conditionalFormatting sqref="J18 I19:J28">
    <cfRule type="cellIs" dxfId="2173" priority="88" operator="equal">
      <formula>1</formula>
    </cfRule>
  </conditionalFormatting>
  <conditionalFormatting sqref="J18 I19:J28">
    <cfRule type="cellIs" dxfId="2172" priority="87" operator="equal">
      <formula>1</formula>
    </cfRule>
  </conditionalFormatting>
  <conditionalFormatting sqref="I18:J28">
    <cfRule type="cellIs" dxfId="2171" priority="86" operator="equal">
      <formula>1</formula>
    </cfRule>
  </conditionalFormatting>
  <conditionalFormatting sqref="I18:J28">
    <cfRule type="cellIs" dxfId="2170" priority="85" operator="equal">
      <formula>1</formula>
    </cfRule>
  </conditionalFormatting>
  <conditionalFormatting sqref="I18:J28">
    <cfRule type="containsText" dxfId="2169" priority="84" operator="containsText" text="3">
      <formula>NOT(ISERROR(SEARCH("3",I18)))</formula>
    </cfRule>
  </conditionalFormatting>
  <conditionalFormatting sqref="I18:J28">
    <cfRule type="containsText" dxfId="2168" priority="79" operator="containsText" text="3">
      <formula>NOT(ISERROR(SEARCH("3",I18)))</formula>
    </cfRule>
  </conditionalFormatting>
  <conditionalFormatting sqref="I18:J28">
    <cfRule type="containsText" dxfId="2167" priority="76" operator="containsText" text="Néant">
      <formula>NOT(ISERROR(SEARCH("Néant",I18)))</formula>
    </cfRule>
  </conditionalFormatting>
  <conditionalFormatting sqref="I18:J28">
    <cfRule type="cellIs" dxfId="2166" priority="71" operator="equal">
      <formula>1</formula>
    </cfRule>
  </conditionalFormatting>
  <conditionalFormatting sqref="I18:J28">
    <cfRule type="cellIs" dxfId="2165" priority="70" operator="equal">
      <formula>1</formula>
    </cfRule>
  </conditionalFormatting>
  <conditionalFormatting sqref="I18:J28">
    <cfRule type="cellIs" dxfId="2164" priority="75" operator="equal">
      <formula>1</formula>
    </cfRule>
  </conditionalFormatting>
  <conditionalFormatting sqref="I18:J28">
    <cfRule type="cellIs" dxfId="2163" priority="74" operator="equal">
      <formula>1</formula>
    </cfRule>
  </conditionalFormatting>
  <conditionalFormatting sqref="I18:J28">
    <cfRule type="cellIs" dxfId="2162" priority="73" operator="equal">
      <formula>1</formula>
    </cfRule>
  </conditionalFormatting>
  <conditionalFormatting sqref="I18:J28">
    <cfRule type="cellIs" dxfId="2161" priority="72" operator="equal">
      <formula>1</formula>
    </cfRule>
  </conditionalFormatting>
  <conditionalFormatting sqref="S18:S26">
    <cfRule type="cellIs" dxfId="2160" priority="69" operator="equal">
      <formula>1</formula>
    </cfRule>
  </conditionalFormatting>
  <conditionalFormatting sqref="S18:S26">
    <cfRule type="cellIs" dxfId="2159" priority="68" operator="equal">
      <formula>1</formula>
    </cfRule>
  </conditionalFormatting>
  <conditionalFormatting sqref="S18:S26">
    <cfRule type="cellIs" dxfId="2158" priority="67" operator="equal">
      <formula>1</formula>
    </cfRule>
  </conditionalFormatting>
  <conditionalFormatting sqref="S18:S26">
    <cfRule type="containsText" dxfId="2157" priority="66" operator="containsText" text="3">
      <formula>NOT(ISERROR(SEARCH("3",S18)))</formula>
    </cfRule>
  </conditionalFormatting>
  <conditionalFormatting sqref="S18:S26">
    <cfRule type="containsText" dxfId="2156" priority="64" operator="containsText" text="2 match">
      <formula>NOT(ISERROR(SEARCH("2 match",S18)))</formula>
    </cfRule>
    <cfRule type="containsText" dxfId="2155" priority="65" operator="containsText" text="1 facultative">
      <formula>NOT(ISERROR(SEARCH("1 facultative",S18)))</formula>
    </cfRule>
  </conditionalFormatting>
  <conditionalFormatting sqref="X18:X23">
    <cfRule type="cellIs" dxfId="2154" priority="61" operator="between">
      <formula>1</formula>
      <formula>10000000000</formula>
    </cfRule>
    <cfRule type="containsBlanks" dxfId="2153" priority="62">
      <formula>LEN(TRIM(X18))=0</formula>
    </cfRule>
    <cfRule type="cellIs" dxfId="2152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2151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2150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2149" priority="53" operator="containsText" text="Néant">
      <formula>NOT(ISERROR(SEARCH("Néant",K56)))</formula>
    </cfRule>
  </conditionalFormatting>
  <conditionalFormatting sqref="W44:W49">
    <cfRule type="containsBlanks" dxfId="2148" priority="51">
      <formula>LEN(TRIM(W44))=0</formula>
    </cfRule>
    <cfRule type="containsText" dxfId="2147" priority="52" operator="containsText" text="En cours">
      <formula>NOT(ISERROR(SEARCH("En cours",W44)))</formula>
    </cfRule>
  </conditionalFormatting>
  <conditionalFormatting sqref="X45:X49">
    <cfRule type="cellIs" dxfId="2146" priority="48" operator="between">
      <formula>1</formula>
      <formula>10000000000</formula>
    </cfRule>
    <cfRule type="containsBlanks" dxfId="2145" priority="49">
      <formula>LEN(TRIM(X45))=0</formula>
    </cfRule>
    <cfRule type="cellIs" dxfId="2144" priority="50" operator="between">
      <formula>0</formula>
      <formula>0</formula>
    </cfRule>
  </conditionalFormatting>
  <conditionalFormatting sqref="X44">
    <cfRule type="cellIs" dxfId="2143" priority="45" operator="between">
      <formula>1</formula>
      <formula>10000000000</formula>
    </cfRule>
    <cfRule type="containsBlanks" dxfId="2142" priority="46">
      <formula>LEN(TRIM(X44))=0</formula>
    </cfRule>
    <cfRule type="cellIs" dxfId="2141" priority="47" operator="between">
      <formula>0</formula>
      <formula>0</formula>
    </cfRule>
  </conditionalFormatting>
  <conditionalFormatting sqref="X51:X55">
    <cfRule type="cellIs" dxfId="2140" priority="42" operator="between">
      <formula>1</formula>
      <formula>10000000000</formula>
    </cfRule>
    <cfRule type="containsBlanks" dxfId="2139" priority="43">
      <formula>LEN(TRIM(X51))=0</formula>
    </cfRule>
    <cfRule type="cellIs" dxfId="2138" priority="44" operator="between">
      <formula>0</formula>
      <formula>0</formula>
    </cfRule>
  </conditionalFormatting>
  <conditionalFormatting sqref="W30:W36">
    <cfRule type="containsText" dxfId="2137" priority="36" operator="containsText" text="Signé partie">
      <formula>NOT(ISERROR(SEARCH("Signé partie",W30)))</formula>
    </cfRule>
    <cfRule type="containsText" dxfId="2136" priority="37" operator="containsText" text="Reporté">
      <formula>NOT(ISERROR(SEARCH("Reporté",W30)))</formula>
    </cfRule>
    <cfRule type="containsText" dxfId="2135" priority="38" operator="containsText" text="Abandon">
      <formula>NOT(ISERROR(SEARCH("Abandon",W30)))</formula>
    </cfRule>
    <cfRule type="containsText" dxfId="2134" priority="39" operator="containsText" text="Signé 100%">
      <formula>NOT(ISERROR(SEARCH("Signé 100%",W30)))</formula>
    </cfRule>
    <cfRule type="containsBlanks" dxfId="2133" priority="40">
      <formula>LEN(TRIM(W30))=0</formula>
    </cfRule>
    <cfRule type="containsText" dxfId="2132" priority="41" operator="containsText" text="En cours">
      <formula>NOT(ISERROR(SEARCH("En cours",W30)))</formula>
    </cfRule>
  </conditionalFormatting>
  <conditionalFormatting sqref="W9:W28">
    <cfRule type="containsBlanks" dxfId="2131" priority="34">
      <formula>LEN(TRIM(W9))=0</formula>
    </cfRule>
    <cfRule type="containsText" dxfId="2130" priority="35" operator="containsText" text="En cours">
      <formula>NOT(ISERROR(SEARCH("En cours",W9)))</formula>
    </cfRule>
  </conditionalFormatting>
  <conditionalFormatting sqref="W51:W55">
    <cfRule type="containsText" dxfId="2129" priority="28" operator="containsText" text="Signé partie">
      <formula>NOT(ISERROR(SEARCH("Signé partie",W51)))</formula>
    </cfRule>
    <cfRule type="containsText" dxfId="2128" priority="29" operator="containsText" text="Reporté">
      <formula>NOT(ISERROR(SEARCH("Reporté",W51)))</formula>
    </cfRule>
    <cfRule type="containsText" dxfId="2127" priority="30" operator="containsText" text="Abandon">
      <formula>NOT(ISERROR(SEARCH("Abandon",W51)))</formula>
    </cfRule>
    <cfRule type="containsText" dxfId="2126" priority="31" operator="containsText" text="Signé 100%">
      <formula>NOT(ISERROR(SEARCH("Signé 100%",W51)))</formula>
    </cfRule>
    <cfRule type="containsBlanks" dxfId="2125" priority="32">
      <formula>LEN(TRIM(W51))=0</formula>
    </cfRule>
    <cfRule type="containsText" dxfId="2124" priority="33" operator="containsText" text="En cours">
      <formula>NOT(ISERROR(SEARCH("En cours",W51)))</formula>
    </cfRule>
  </conditionalFormatting>
  <conditionalFormatting sqref="X57:X58">
    <cfRule type="cellIs" dxfId="2119" priority="13" operator="greaterThan">
      <formula>25000</formula>
    </cfRule>
    <cfRule type="cellIs" dxfId="2118" priority="14" operator="equal">
      <formula>10000</formula>
    </cfRule>
    <cfRule type="cellIs" dxfId="2117" priority="15" operator="lessThan">
      <formula>10000</formula>
    </cfRule>
    <cfRule type="cellIs" dxfId="2116" priority="16" operator="greaterThan">
      <formula>10000</formula>
    </cfRule>
    <cfRule type="cellIs" dxfId="2115" priority="17" operator="lessThan">
      <formula>25000</formula>
    </cfRule>
    <cfRule type="cellIs" dxfId="2114" priority="18" operator="greaterThan">
      <formula>25000</formula>
    </cfRule>
  </conditionalFormatting>
  <conditionalFormatting sqref="X57">
    <cfRule type="cellIs" dxfId="2113" priority="10" operator="equal">
      <formula>0.5</formula>
    </cfRule>
    <cfRule type="cellIs" priority="11" operator="between">
      <formula>30</formula>
      <formula>50</formula>
    </cfRule>
    <cfRule type="cellIs" dxfId="2112" priority="12" operator="greaterThan">
      <formula>0.5</formula>
    </cfRule>
  </conditionalFormatting>
  <dataValidations count="14">
    <dataValidation type="list" allowBlank="1" showInputMessage="1" showErrorMessage="1" sqref="W30:W36 W44:W49 W51:W55 W9:W28">
      <formula1>StadeRV002</formula1>
    </dataValidation>
    <dataValidation type="list" allowBlank="1" showInputMessage="1" showErrorMessage="1" sqref="F30:F31 F9:F28">
      <formula1>Listedates</formula1>
    </dataValidation>
    <dataValidation type="list" allowBlank="1" showInputMessage="1" showErrorMessage="1" sqref="F51:F55 F44:F49 F32">
      <formula1>Liste_mai</formula1>
    </dataValidation>
    <dataValidation type="list" allowBlank="1" showInputMessage="1" showErrorMessage="1" sqref="Y44:Y49 Y51:Y55">
      <formula1>Initiative</formula1>
    </dataValidation>
    <dataValidation type="list" allowBlank="1" showInputMessage="1" showErrorMessage="1" sqref="G32">
      <formula1>NatureRV0</formula1>
    </dataValidation>
    <dataValidation type="list" allowBlank="1" showInputMessage="1" showErrorMessage="1" sqref="G51:G55">
      <formula1>NatureRV2</formula1>
    </dataValidation>
    <dataValidation type="list" allowBlank="1" showInputMessage="1" showErrorMessage="1" sqref="E51:E55 E44:E49 E30:E36 E9:E28">
      <formula1>Catégorie1</formula1>
    </dataValidation>
    <dataValidation type="list" allowBlank="1" showInputMessage="1" showErrorMessage="1" sqref="G44:G49 G33:G36 G30:G31 G9:G28">
      <formula1>Liste</formula1>
    </dataValidation>
    <dataValidation type="list" allowBlank="1" showInputMessage="1" showErrorMessage="1" sqref="X30:X36 X44:X49 X51:X55 X9:X28">
      <formula1>R.A.S</formula1>
    </dataValidation>
    <dataValidation type="list" allowBlank="1" showInputMessage="1" showErrorMessage="1" sqref="F33:F36">
      <formula1>Liste0405</formula1>
    </dataValidation>
    <dataValidation type="list" allowBlank="1" showInputMessage="1" showErrorMessage="1" sqref="V51:V55 V44:V49 V30:V36 V9:V28">
      <formula1>Produit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H44:P49 H51:P55 H30:P36 H9:P28">
      <formula1>Liste004</formula1>
    </dataValidation>
    <dataValidation type="list" allowBlank="1" showInputMessage="1" showErrorMessage="1" sqref="Q51:S55 Q44:S49 Q30:S36 Q9:S28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2CFA8740-ACDF-4967-A0BD-53B670FA728D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34BB7122-4F7E-4853-B7DF-E48FEA699CC5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E541AC4C-098B-42B9-9B4F-E1A7CEA41398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86E77952-102B-45AD-A5AE-1746760BD0D7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Z62"/>
  <sheetViews>
    <sheetView showGridLines="0" topLeftCell="A4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36"/>
    </row>
    <row r="5" spans="2:26" x14ac:dyDescent="0.35">
      <c r="B5" s="34"/>
      <c r="C5" s="37"/>
      <c r="D5" s="157" t="s">
        <v>31</v>
      </c>
      <c r="E5" s="158"/>
      <c r="F5" s="158"/>
      <c r="G5" s="158"/>
      <c r="H5" s="163" t="s">
        <v>32</v>
      </c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4" t="s">
        <v>33</v>
      </c>
      <c r="U5" s="167" t="s">
        <v>34</v>
      </c>
      <c r="V5" s="170" t="s">
        <v>35</v>
      </c>
      <c r="W5" s="138" t="s">
        <v>36</v>
      </c>
      <c r="X5" s="141" t="s">
        <v>37</v>
      </c>
      <c r="Y5" s="38"/>
      <c r="Z5" s="36"/>
    </row>
    <row r="6" spans="2:26" x14ac:dyDescent="0.35">
      <c r="B6" s="34"/>
      <c r="C6" s="37"/>
      <c r="D6" s="159"/>
      <c r="E6" s="160"/>
      <c r="F6" s="160"/>
      <c r="G6" s="160"/>
      <c r="H6" s="147" t="s">
        <v>4</v>
      </c>
      <c r="I6" s="148"/>
      <c r="J6" s="149"/>
      <c r="K6" s="147" t="s">
        <v>6</v>
      </c>
      <c r="L6" s="148"/>
      <c r="M6" s="149"/>
      <c r="N6" s="147" t="s">
        <v>38</v>
      </c>
      <c r="O6" s="148"/>
      <c r="P6" s="149"/>
      <c r="Q6" s="147" t="s">
        <v>9</v>
      </c>
      <c r="R6" s="148"/>
      <c r="S6" s="149"/>
      <c r="T6" s="165"/>
      <c r="U6" s="168"/>
      <c r="V6" s="171"/>
      <c r="W6" s="139"/>
      <c r="X6" s="142"/>
      <c r="Y6" s="38"/>
      <c r="Z6" s="36"/>
    </row>
    <row r="7" spans="2:26" x14ac:dyDescent="0.35">
      <c r="B7" s="34"/>
      <c r="C7" s="37"/>
      <c r="D7" s="161"/>
      <c r="E7" s="162"/>
      <c r="F7" s="162"/>
      <c r="G7" s="162"/>
      <c r="H7" s="150" t="s">
        <v>39</v>
      </c>
      <c r="I7" s="152" t="s">
        <v>40</v>
      </c>
      <c r="J7" s="153"/>
      <c r="K7" s="150" t="s">
        <v>41</v>
      </c>
      <c r="L7" s="154" t="s">
        <v>40</v>
      </c>
      <c r="M7" s="155"/>
      <c r="N7" s="150" t="s">
        <v>41</v>
      </c>
      <c r="O7" s="154" t="s">
        <v>40</v>
      </c>
      <c r="P7" s="155"/>
      <c r="Q7" s="150" t="s">
        <v>41</v>
      </c>
      <c r="R7" s="152" t="s">
        <v>40</v>
      </c>
      <c r="S7" s="153"/>
      <c r="T7" s="165"/>
      <c r="U7" s="168"/>
      <c r="V7" s="171"/>
      <c r="W7" s="139"/>
      <c r="X7" s="142"/>
      <c r="Y7" s="38"/>
      <c r="Z7" s="36"/>
    </row>
    <row r="8" spans="2:26" x14ac:dyDescent="0.35">
      <c r="B8" s="34"/>
      <c r="C8" s="156"/>
      <c r="D8" s="39" t="s">
        <v>42</v>
      </c>
      <c r="E8" s="39" t="s">
        <v>43</v>
      </c>
      <c r="F8" s="39" t="s">
        <v>44</v>
      </c>
      <c r="G8" s="40" t="s">
        <v>45</v>
      </c>
      <c r="H8" s="151"/>
      <c r="I8" s="41" t="s">
        <v>46</v>
      </c>
      <c r="J8" s="42" t="s">
        <v>47</v>
      </c>
      <c r="K8" s="151"/>
      <c r="L8" s="42" t="s">
        <v>46</v>
      </c>
      <c r="M8" s="43" t="s">
        <v>47</v>
      </c>
      <c r="N8" s="151"/>
      <c r="O8" s="43" t="s">
        <v>46</v>
      </c>
      <c r="P8" s="43" t="s">
        <v>47</v>
      </c>
      <c r="Q8" s="151"/>
      <c r="R8" s="42" t="s">
        <v>46</v>
      </c>
      <c r="S8" s="43" t="s">
        <v>47</v>
      </c>
      <c r="T8" s="166"/>
      <c r="U8" s="169"/>
      <c r="V8" s="172"/>
      <c r="W8" s="140"/>
      <c r="X8" s="143"/>
      <c r="Y8" s="38"/>
      <c r="Z8" s="36"/>
    </row>
    <row r="9" spans="2:26" x14ac:dyDescent="0.35">
      <c r="B9" s="34"/>
      <c r="C9" s="156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56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56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56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56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56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56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56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56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56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56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56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56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56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56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56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56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56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56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56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57" t="s">
        <v>31</v>
      </c>
      <c r="E40" s="158"/>
      <c r="F40" s="158"/>
      <c r="G40" s="158"/>
      <c r="H40" s="163" t="s">
        <v>64</v>
      </c>
      <c r="I40" s="163"/>
      <c r="J40" s="163"/>
      <c r="K40" s="163"/>
      <c r="L40" s="163"/>
      <c r="M40" s="163"/>
      <c r="N40" s="163"/>
      <c r="O40" s="163"/>
      <c r="P40" s="163"/>
      <c r="Q40" s="163"/>
      <c r="R40" s="163"/>
      <c r="S40" s="163"/>
      <c r="T40" s="164" t="s">
        <v>65</v>
      </c>
      <c r="U40" s="167" t="s">
        <v>34</v>
      </c>
      <c r="V40" s="170" t="s">
        <v>35</v>
      </c>
      <c r="W40" s="138" t="s">
        <v>36</v>
      </c>
      <c r="X40" s="141" t="s">
        <v>37</v>
      </c>
      <c r="Y40" s="144" t="s">
        <v>66</v>
      </c>
      <c r="Z40" s="36"/>
    </row>
    <row r="41" spans="2:26" x14ac:dyDescent="0.35">
      <c r="B41" s="34"/>
      <c r="C41" s="35"/>
      <c r="D41" s="159"/>
      <c r="E41" s="160"/>
      <c r="F41" s="160"/>
      <c r="G41" s="160"/>
      <c r="H41" s="147" t="s">
        <v>4</v>
      </c>
      <c r="I41" s="148"/>
      <c r="J41" s="149"/>
      <c r="K41" s="147" t="s">
        <v>6</v>
      </c>
      <c r="L41" s="148"/>
      <c r="M41" s="149"/>
      <c r="N41" s="147" t="s">
        <v>38</v>
      </c>
      <c r="O41" s="148"/>
      <c r="P41" s="149"/>
      <c r="Q41" s="147" t="s">
        <v>9</v>
      </c>
      <c r="R41" s="148"/>
      <c r="S41" s="149"/>
      <c r="T41" s="165"/>
      <c r="U41" s="168"/>
      <c r="V41" s="171"/>
      <c r="W41" s="139"/>
      <c r="X41" s="142"/>
      <c r="Y41" s="145"/>
      <c r="Z41" s="36"/>
    </row>
    <row r="42" spans="2:26" x14ac:dyDescent="0.35">
      <c r="B42" s="34"/>
      <c r="C42" s="35"/>
      <c r="D42" s="161"/>
      <c r="E42" s="162"/>
      <c r="F42" s="162"/>
      <c r="G42" s="162"/>
      <c r="H42" s="150" t="s">
        <v>41</v>
      </c>
      <c r="I42" s="152" t="s">
        <v>40</v>
      </c>
      <c r="J42" s="153"/>
      <c r="K42" s="150" t="s">
        <v>41</v>
      </c>
      <c r="L42" s="154" t="s">
        <v>40</v>
      </c>
      <c r="M42" s="155"/>
      <c r="N42" s="150" t="s">
        <v>41</v>
      </c>
      <c r="O42" s="152" t="s">
        <v>40</v>
      </c>
      <c r="P42" s="153"/>
      <c r="Q42" s="150" t="s">
        <v>41</v>
      </c>
      <c r="R42" s="152" t="s">
        <v>40</v>
      </c>
      <c r="S42" s="153"/>
      <c r="T42" s="165"/>
      <c r="U42" s="168"/>
      <c r="V42" s="171"/>
      <c r="W42" s="139"/>
      <c r="X42" s="142"/>
      <c r="Y42" s="145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51"/>
      <c r="I43" s="42" t="s">
        <v>46</v>
      </c>
      <c r="J43" s="42" t="s">
        <v>47</v>
      </c>
      <c r="K43" s="151"/>
      <c r="L43" s="42" t="s">
        <v>46</v>
      </c>
      <c r="M43" s="43" t="s">
        <v>47</v>
      </c>
      <c r="N43" s="151"/>
      <c r="O43" s="43" t="s">
        <v>46</v>
      </c>
      <c r="P43" s="43" t="s">
        <v>47</v>
      </c>
      <c r="Q43" s="151"/>
      <c r="R43" s="42" t="s">
        <v>46</v>
      </c>
      <c r="S43" s="43" t="s">
        <v>47</v>
      </c>
      <c r="T43" s="166"/>
      <c r="U43" s="169"/>
      <c r="V43" s="172"/>
      <c r="W43" s="140"/>
      <c r="X43" s="143"/>
      <c r="Y43" s="146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207"/>
      <c r="E56" s="207"/>
      <c r="F56" s="208"/>
      <c r="G56" s="209">
        <f>COUNTA(G51:G55)</f>
        <v>0</v>
      </c>
      <c r="H56" s="209">
        <f t="shared" ref="H56:S56" si="45">COUNTIF(H51:H55,"1 facultative")+COUNTIF(H51:H55,"2 match")</f>
        <v>0</v>
      </c>
      <c r="I56" s="209">
        <f t="shared" si="45"/>
        <v>0</v>
      </c>
      <c r="J56" s="209">
        <f t="shared" si="45"/>
        <v>0</v>
      </c>
      <c r="K56" s="209">
        <f t="shared" si="45"/>
        <v>0</v>
      </c>
      <c r="L56" s="209">
        <f t="shared" si="45"/>
        <v>0</v>
      </c>
      <c r="M56" s="209">
        <f t="shared" si="45"/>
        <v>0</v>
      </c>
      <c r="N56" s="209">
        <f t="shared" si="45"/>
        <v>0</v>
      </c>
      <c r="O56" s="209">
        <f t="shared" si="45"/>
        <v>0</v>
      </c>
      <c r="P56" s="209">
        <f t="shared" si="45"/>
        <v>0</v>
      </c>
      <c r="Q56" s="209">
        <f t="shared" si="45"/>
        <v>0</v>
      </c>
      <c r="R56" s="209">
        <f t="shared" si="45"/>
        <v>0</v>
      </c>
      <c r="S56" s="209">
        <f t="shared" si="45"/>
        <v>0</v>
      </c>
      <c r="T56" s="210">
        <f t="shared" ref="T56:U56" si="46">SUM(T51:T55)</f>
        <v>0</v>
      </c>
      <c r="U56" s="210">
        <f t="shared" si="46"/>
        <v>0</v>
      </c>
      <c r="V56" s="207"/>
      <c r="W56" s="207"/>
      <c r="X56" s="210">
        <f>SUM(X51:X55)</f>
        <v>0</v>
      </c>
      <c r="Y56" s="222">
        <f>SUM(Y51:Y55)</f>
        <v>0</v>
      </c>
      <c r="Z56" s="36"/>
    </row>
    <row r="57" spans="2:26" x14ac:dyDescent="0.35">
      <c r="B57" s="34"/>
      <c r="C57" s="35"/>
      <c r="D57" s="223"/>
      <c r="E57" s="223"/>
      <c r="F57" s="223"/>
      <c r="G57" s="223"/>
      <c r="H57" s="224"/>
      <c r="I57" s="224"/>
      <c r="J57" s="223"/>
      <c r="K57" s="223"/>
      <c r="L57" s="224"/>
      <c r="M57" s="224"/>
      <c r="N57" s="32"/>
      <c r="O57" s="223"/>
      <c r="P57" s="224"/>
      <c r="Q57" s="224"/>
      <c r="R57" s="223"/>
      <c r="S57" s="223"/>
      <c r="T57" s="223"/>
      <c r="U57" s="223"/>
      <c r="V57" s="223"/>
      <c r="W57" s="223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211" t="s">
        <v>76</v>
      </c>
      <c r="E58" s="212"/>
      <c r="F58" s="213"/>
      <c r="G58" s="214" t="s">
        <v>77</v>
      </c>
      <c r="H58" s="215">
        <f>SUM(H29+K29+N29+Q29)</f>
        <v>0</v>
      </c>
      <c r="I58" s="216"/>
      <c r="J58" s="217" t="s">
        <v>78</v>
      </c>
      <c r="K58" s="218"/>
      <c r="L58" s="215">
        <f>SUM(H37+K37+N37+Q37)</f>
        <v>0</v>
      </c>
      <c r="M58" s="226"/>
      <c r="N58" s="227"/>
      <c r="O58" s="219" t="s">
        <v>79</v>
      </c>
      <c r="P58" s="219"/>
      <c r="Q58" s="219"/>
      <c r="R58" s="219"/>
      <c r="S58" s="218"/>
      <c r="T58" s="214" t="s">
        <v>77</v>
      </c>
      <c r="U58" s="220">
        <f>SUM(H50+K50+N50+Q50)</f>
        <v>0</v>
      </c>
      <c r="V58" s="221" t="s">
        <v>78</v>
      </c>
      <c r="W58" s="220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20" t="s">
        <v>80</v>
      </c>
      <c r="E59" s="121"/>
      <c r="F59" s="122"/>
      <c r="G59" s="76" t="s">
        <v>77</v>
      </c>
      <c r="H59" s="123">
        <f>SUM(I29+L29+O29+R29)</f>
        <v>0</v>
      </c>
      <c r="I59" s="124"/>
      <c r="J59" s="125" t="s">
        <v>78</v>
      </c>
      <c r="K59" s="126"/>
      <c r="L59" s="123">
        <f>SUM(I37+L37+O37+R37)</f>
        <v>0</v>
      </c>
      <c r="M59" s="228"/>
      <c r="N59" s="227"/>
      <c r="O59" s="128" t="s">
        <v>81</v>
      </c>
      <c r="P59" s="128"/>
      <c r="Q59" s="128"/>
      <c r="R59" s="128"/>
      <c r="S59" s="129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25" t="s">
        <v>82</v>
      </c>
      <c r="E60" s="130"/>
      <c r="F60" s="126"/>
      <c r="G60" s="76" t="s">
        <v>77</v>
      </c>
      <c r="H60" s="123">
        <f>SUM(J29+M29+P29+S29)</f>
        <v>0</v>
      </c>
      <c r="I60" s="124"/>
      <c r="J60" s="125" t="s">
        <v>78</v>
      </c>
      <c r="K60" s="126"/>
      <c r="L60" s="123">
        <f>SUM(J37+M37+P37+S37)</f>
        <v>0</v>
      </c>
      <c r="M60" s="124"/>
      <c r="N60" s="78"/>
      <c r="O60" s="131" t="s">
        <v>83</v>
      </c>
      <c r="P60" s="132"/>
      <c r="Q60" s="132"/>
      <c r="R60" s="132"/>
      <c r="S60" s="133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13" t="s">
        <v>84</v>
      </c>
      <c r="E61" s="114"/>
      <c r="F61" s="115"/>
      <c r="G61" s="80" t="s">
        <v>77</v>
      </c>
      <c r="H61" s="116">
        <f>SUM(H58:I60)</f>
        <v>0</v>
      </c>
      <c r="I61" s="117"/>
      <c r="J61" s="118" t="s">
        <v>78</v>
      </c>
      <c r="K61" s="119"/>
      <c r="L61" s="116">
        <f>SUM(L58:M60)</f>
        <v>0</v>
      </c>
      <c r="M61" s="117"/>
      <c r="N61" s="78"/>
      <c r="O61" s="113" t="s">
        <v>84</v>
      </c>
      <c r="P61" s="114"/>
      <c r="Q61" s="114"/>
      <c r="R61" s="114"/>
      <c r="S61" s="115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2111" priority="631" operator="equal">
      <formula>10000</formula>
    </cfRule>
    <cfRule type="cellIs" dxfId="2110" priority="632" operator="greaterThan">
      <formula>10000</formula>
    </cfRule>
  </conditionalFormatting>
  <conditionalFormatting sqref="X37">
    <cfRule type="cellIs" dxfId="2109" priority="625" operator="equal">
      <formula>10000</formula>
    </cfRule>
    <cfRule type="cellIs" dxfId="2108" priority="626" operator="lessThan">
      <formula>10000</formula>
    </cfRule>
    <cfRule type="cellIs" dxfId="2107" priority="627" operator="greaterThan">
      <formula>10000</formula>
    </cfRule>
    <cfRule type="cellIs" dxfId="2106" priority="628" operator="lessThan">
      <formula>25000</formula>
    </cfRule>
    <cfRule type="cellIs" dxfId="2105" priority="629" operator="greaterThan">
      <formula>25000</formula>
    </cfRule>
    <cfRule type="cellIs" dxfId="2104" priority="630" operator="greaterThan">
      <formula>25000</formula>
    </cfRule>
  </conditionalFormatting>
  <conditionalFormatting sqref="N56:P56">
    <cfRule type="cellIs" dxfId="2103" priority="624" operator="equal">
      <formula>1</formula>
    </cfRule>
  </conditionalFormatting>
  <conditionalFormatting sqref="N56:P56">
    <cfRule type="cellIs" dxfId="2102" priority="623" operator="equal">
      <formula>1</formula>
    </cfRule>
  </conditionalFormatting>
  <conditionalFormatting sqref="H56:J56">
    <cfRule type="cellIs" dxfId="2101" priority="622" operator="equal">
      <formula>1</formula>
    </cfRule>
  </conditionalFormatting>
  <conditionalFormatting sqref="H56:J56">
    <cfRule type="cellIs" dxfId="2100" priority="621" operator="equal">
      <formula>1</formula>
    </cfRule>
  </conditionalFormatting>
  <conditionalFormatting sqref="X50:Y50">
    <cfRule type="containsBlanks" dxfId="2099" priority="619">
      <formula>LEN(TRIM(X50))=0</formula>
    </cfRule>
    <cfRule type="containsText" dxfId="2098" priority="620" operator="containsText" text="En cours">
      <formula>NOT(ISERROR(SEARCH("En cours",X50)))</formula>
    </cfRule>
  </conditionalFormatting>
  <conditionalFormatting sqref="X56">
    <cfRule type="containsBlanks" dxfId="2097" priority="617">
      <formula>LEN(TRIM(X56))=0</formula>
    </cfRule>
    <cfRule type="containsText" dxfId="2096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2095" priority="615" operator="containsText" text="2 match">
      <formula>NOT(ISERROR(SEARCH("2 match",D9)))</formula>
    </cfRule>
    <cfRule type="containsText" dxfId="2094" priority="616" operator="containsText" text="1 facultative">
      <formula>NOT(ISERROR(SEARCH("1 facultative",D9)))</formula>
    </cfRule>
  </conditionalFormatting>
  <conditionalFormatting sqref="X56">
    <cfRule type="cellIs" dxfId="2093" priority="611" operator="equal">
      <formula>10000</formula>
    </cfRule>
    <cfRule type="cellIs" dxfId="2092" priority="612" operator="lessThan">
      <formula>10000</formula>
    </cfRule>
    <cfRule type="cellIs" dxfId="2091" priority="613" operator="greaterThan">
      <formula>10000</formula>
    </cfRule>
    <cfRule type="cellIs" dxfId="2090" priority="614" operator="lessThan">
      <formula>25000</formula>
    </cfRule>
  </conditionalFormatting>
  <conditionalFormatting sqref="N32:P36">
    <cfRule type="cellIs" dxfId="2089" priority="607" operator="equal">
      <formula>1</formula>
    </cfRule>
  </conditionalFormatting>
  <conditionalFormatting sqref="N32:P36">
    <cfRule type="cellIs" dxfId="2088" priority="606" operator="equal">
      <formula>1</formula>
    </cfRule>
  </conditionalFormatting>
  <conditionalFormatting sqref="N32:P36">
    <cfRule type="containsText" dxfId="2087" priority="605" operator="containsText" text="3">
      <formula>NOT(ISERROR(SEARCH("3",N32)))</formula>
    </cfRule>
  </conditionalFormatting>
  <conditionalFormatting sqref="D32:G36 N32:P36 T32:T36 V32:V36">
    <cfRule type="containsText" dxfId="2086" priority="603" operator="containsText" text="2 match">
      <formula>NOT(ISERROR(SEARCH("2 match",D32)))</formula>
    </cfRule>
    <cfRule type="containsText" dxfId="2085" priority="604" operator="containsText" text="1 facultative">
      <formula>NOT(ISERROR(SEARCH("1 facultative",D32)))</formula>
    </cfRule>
  </conditionalFormatting>
  <conditionalFormatting sqref="N32:P36">
    <cfRule type="cellIs" dxfId="2084" priority="600" operator="equal">
      <formula>1</formula>
    </cfRule>
  </conditionalFormatting>
  <conditionalFormatting sqref="N32:P36">
    <cfRule type="cellIs" dxfId="2083" priority="602" operator="equal">
      <formula>1</formula>
    </cfRule>
  </conditionalFormatting>
  <conditionalFormatting sqref="N32:P36">
    <cfRule type="cellIs" dxfId="2082" priority="601" operator="equal">
      <formula>1</formula>
    </cfRule>
  </conditionalFormatting>
  <conditionalFormatting sqref="N32:P36">
    <cfRule type="cellIs" dxfId="2081" priority="599" operator="equal">
      <formula>1</formula>
    </cfRule>
  </conditionalFormatting>
  <conditionalFormatting sqref="N32:P36">
    <cfRule type="containsText" dxfId="2080" priority="598" operator="containsText" text="3">
      <formula>NOT(ISERROR(SEARCH("3",N32)))</formula>
    </cfRule>
  </conditionalFormatting>
  <conditionalFormatting sqref="K32:K36">
    <cfRule type="cellIs" dxfId="2079" priority="597" operator="equal">
      <formula>1</formula>
    </cfRule>
  </conditionalFormatting>
  <conditionalFormatting sqref="K32:K36">
    <cfRule type="cellIs" dxfId="2078" priority="596" operator="equal">
      <formula>1</formula>
    </cfRule>
  </conditionalFormatting>
  <conditionalFormatting sqref="K32:K36">
    <cfRule type="containsText" dxfId="2077" priority="595" operator="containsText" text="3">
      <formula>NOT(ISERROR(SEARCH("3",K32)))</formula>
    </cfRule>
  </conditionalFormatting>
  <conditionalFormatting sqref="K32:K36">
    <cfRule type="containsText" dxfId="2076" priority="593" operator="containsText" text="2 match">
      <formula>NOT(ISERROR(SEARCH("2 match",K32)))</formula>
    </cfRule>
    <cfRule type="containsText" dxfId="2075" priority="594" operator="containsText" text="1 facultative">
      <formula>NOT(ISERROR(SEARCH("1 facultative",K32)))</formula>
    </cfRule>
  </conditionalFormatting>
  <conditionalFormatting sqref="K32:K36">
    <cfRule type="cellIs" dxfId="2074" priority="592" operator="equal">
      <formula>1</formula>
    </cfRule>
  </conditionalFormatting>
  <conditionalFormatting sqref="K32:K36">
    <cfRule type="cellIs" dxfId="2073" priority="591" operator="equal">
      <formula>1</formula>
    </cfRule>
  </conditionalFormatting>
  <conditionalFormatting sqref="K32:K36">
    <cfRule type="cellIs" dxfId="2072" priority="590" operator="equal">
      <formula>1</formula>
    </cfRule>
  </conditionalFormatting>
  <conditionalFormatting sqref="K32:K36">
    <cfRule type="cellIs" dxfId="2071" priority="589" operator="equal">
      <formula>1</formula>
    </cfRule>
  </conditionalFormatting>
  <conditionalFormatting sqref="K32:K36">
    <cfRule type="containsText" dxfId="2070" priority="588" operator="containsText" text="3">
      <formula>NOT(ISERROR(SEARCH("3",K32)))</formula>
    </cfRule>
  </conditionalFormatting>
  <conditionalFormatting sqref="Y44:Y49">
    <cfRule type="containsText" dxfId="2069" priority="586" operator="containsText" text="non">
      <formula>NOT(ISERROR(SEARCH("non",Y44)))</formula>
    </cfRule>
    <cfRule type="containsText" dxfId="2068" priority="587" operator="containsText" text="oui">
      <formula>NOT(ISERROR(SEARCH("oui",Y44)))</formula>
    </cfRule>
  </conditionalFormatting>
  <conditionalFormatting sqref="N44:P44">
    <cfRule type="cellIs" dxfId="2067" priority="583" operator="equal">
      <formula>1</formula>
    </cfRule>
  </conditionalFormatting>
  <conditionalFormatting sqref="N44:P44">
    <cfRule type="cellIs" dxfId="2066" priority="582" operator="equal">
      <formula>1</formula>
    </cfRule>
  </conditionalFormatting>
  <conditionalFormatting sqref="N45:P49">
    <cfRule type="cellIs" dxfId="2065" priority="585" operator="equal">
      <formula>1</formula>
    </cfRule>
  </conditionalFormatting>
  <conditionalFormatting sqref="N45:P49">
    <cfRule type="cellIs" dxfId="2064" priority="584" operator="equal">
      <formula>1</formula>
    </cfRule>
  </conditionalFormatting>
  <conditionalFormatting sqref="N44:P49">
    <cfRule type="containsText" dxfId="2063" priority="581" operator="containsText" text="3">
      <formula>NOT(ISERROR(SEARCH("3",N44)))</formula>
    </cfRule>
  </conditionalFormatting>
  <conditionalFormatting sqref="D44:G49 N44:P49 Y44:Y49 T44:V49">
    <cfRule type="containsText" dxfId="2062" priority="579" operator="containsText" text="2 match">
      <formula>NOT(ISERROR(SEARCH("2 match",D44)))</formula>
    </cfRule>
    <cfRule type="containsText" dxfId="2061" priority="580" operator="containsText" text="1 facultative">
      <formula>NOT(ISERROR(SEARCH("1 facultative",D44)))</formula>
    </cfRule>
  </conditionalFormatting>
  <conditionalFormatting sqref="N44:P44">
    <cfRule type="cellIs" dxfId="2060" priority="576" operator="equal">
      <formula>1</formula>
    </cfRule>
  </conditionalFormatting>
  <conditionalFormatting sqref="N44:P44">
    <cfRule type="cellIs" dxfId="2059" priority="575" operator="equal">
      <formula>1</formula>
    </cfRule>
  </conditionalFormatting>
  <conditionalFormatting sqref="N45:P49">
    <cfRule type="cellIs" dxfId="2058" priority="578" operator="equal">
      <formula>1</formula>
    </cfRule>
  </conditionalFormatting>
  <conditionalFormatting sqref="N45:P49">
    <cfRule type="cellIs" dxfId="2057" priority="577" operator="equal">
      <formula>1</formula>
    </cfRule>
  </conditionalFormatting>
  <conditionalFormatting sqref="N44:P49">
    <cfRule type="containsText" dxfId="2056" priority="574" operator="containsText" text="3">
      <formula>NOT(ISERROR(SEARCH("3",N44)))</formula>
    </cfRule>
  </conditionalFormatting>
  <conditionalFormatting sqref="N44:P49">
    <cfRule type="cellIs" dxfId="2055" priority="571" operator="equal">
      <formula>1</formula>
    </cfRule>
  </conditionalFormatting>
  <conditionalFormatting sqref="N44:P44">
    <cfRule type="cellIs" dxfId="2054" priority="569" operator="equal">
      <formula>1</formula>
    </cfRule>
  </conditionalFormatting>
  <conditionalFormatting sqref="N44:P44">
    <cfRule type="cellIs" dxfId="2053" priority="568" operator="equal">
      <formula>1</formula>
    </cfRule>
  </conditionalFormatting>
  <conditionalFormatting sqref="N45:P49">
    <cfRule type="cellIs" dxfId="2052" priority="573" operator="equal">
      <formula>1</formula>
    </cfRule>
  </conditionalFormatting>
  <conditionalFormatting sqref="N45:P49">
    <cfRule type="cellIs" dxfId="2051" priority="572" operator="equal">
      <formula>1</formula>
    </cfRule>
  </conditionalFormatting>
  <conditionalFormatting sqref="N44:P49">
    <cfRule type="cellIs" dxfId="2050" priority="570" operator="equal">
      <formula>1</formula>
    </cfRule>
  </conditionalFormatting>
  <conditionalFormatting sqref="N44:P49">
    <cfRule type="containsText" dxfId="2049" priority="567" operator="containsText" text="3">
      <formula>NOT(ISERROR(SEARCH("3",N44)))</formula>
    </cfRule>
  </conditionalFormatting>
  <conditionalFormatting sqref="Y51:Y55">
    <cfRule type="containsText" dxfId="2048" priority="565" operator="containsText" text="non">
      <formula>NOT(ISERROR(SEARCH("non",Y51)))</formula>
    </cfRule>
    <cfRule type="containsText" dxfId="2047" priority="566" operator="containsText" text="oui">
      <formula>NOT(ISERROR(SEARCH("oui",Y51)))</formula>
    </cfRule>
  </conditionalFormatting>
  <conditionalFormatting sqref="I51:J55">
    <cfRule type="cellIs" dxfId="2046" priority="564" operator="equal">
      <formula>1</formula>
    </cfRule>
  </conditionalFormatting>
  <conditionalFormatting sqref="N51:P55">
    <cfRule type="cellIs" dxfId="2045" priority="563" operator="equal">
      <formula>1</formula>
    </cfRule>
  </conditionalFormatting>
  <conditionalFormatting sqref="I51:J55 N51:P55">
    <cfRule type="cellIs" dxfId="2044" priority="562" operator="equal">
      <formula>1</formula>
    </cfRule>
  </conditionalFormatting>
  <conditionalFormatting sqref="H51:J55">
    <cfRule type="cellIs" dxfId="2043" priority="561" operator="equal">
      <formula>1</formula>
    </cfRule>
  </conditionalFormatting>
  <conditionalFormatting sqref="H51:J55">
    <cfRule type="cellIs" dxfId="2042" priority="560" operator="equal">
      <formula>1</formula>
    </cfRule>
  </conditionalFormatting>
  <conditionalFormatting sqref="H51:J55 N51:P55">
    <cfRule type="containsText" dxfId="2041" priority="559" operator="containsText" text="3">
      <formula>NOT(ISERROR(SEARCH("3",H51)))</formula>
    </cfRule>
  </conditionalFormatting>
  <conditionalFormatting sqref="D51:J55 N51:P55 Y51:Y55 T51:V55">
    <cfRule type="containsText" dxfId="2040" priority="557" operator="containsText" text="2 match">
      <formula>NOT(ISERROR(SEARCH("2 match",D51)))</formula>
    </cfRule>
    <cfRule type="containsText" dxfId="2039" priority="558" operator="containsText" text="1 facultative">
      <formula>NOT(ISERROR(SEARCH("1 facultative",D51)))</formula>
    </cfRule>
  </conditionalFormatting>
  <conditionalFormatting sqref="I51:J55">
    <cfRule type="cellIs" dxfId="2038" priority="556" operator="equal">
      <formula>1</formula>
    </cfRule>
  </conditionalFormatting>
  <conditionalFormatting sqref="I51:J55">
    <cfRule type="cellIs" dxfId="2037" priority="555" operator="equal">
      <formula>1</formula>
    </cfRule>
  </conditionalFormatting>
  <conditionalFormatting sqref="H51:J55">
    <cfRule type="cellIs" dxfId="2036" priority="554" operator="equal">
      <formula>1</formula>
    </cfRule>
  </conditionalFormatting>
  <conditionalFormatting sqref="H51:J55">
    <cfRule type="cellIs" dxfId="2035" priority="553" operator="equal">
      <formula>1</formula>
    </cfRule>
  </conditionalFormatting>
  <conditionalFormatting sqref="H51:J55">
    <cfRule type="containsText" dxfId="2034" priority="552" operator="containsText" text="3">
      <formula>NOT(ISERROR(SEARCH("3",H51)))</formula>
    </cfRule>
  </conditionalFormatting>
  <conditionalFormatting sqref="I51:J55">
    <cfRule type="cellIs" dxfId="2033" priority="551" operator="equal">
      <formula>1</formula>
    </cfRule>
  </conditionalFormatting>
  <conditionalFormatting sqref="I51:J55">
    <cfRule type="cellIs" dxfId="2032" priority="550" operator="equal">
      <formula>1</formula>
    </cfRule>
  </conditionalFormatting>
  <conditionalFormatting sqref="H51:J55">
    <cfRule type="cellIs" dxfId="2031" priority="549" operator="equal">
      <formula>1</formula>
    </cfRule>
  </conditionalFormatting>
  <conditionalFormatting sqref="H51:J55">
    <cfRule type="cellIs" dxfId="2030" priority="548" operator="equal">
      <formula>1</formula>
    </cfRule>
  </conditionalFormatting>
  <conditionalFormatting sqref="H51:J55">
    <cfRule type="containsText" dxfId="2029" priority="547" operator="containsText" text="3">
      <formula>NOT(ISERROR(SEARCH("3",H51)))</formula>
    </cfRule>
  </conditionalFormatting>
  <conditionalFormatting sqref="I51:J55">
    <cfRule type="cellIs" dxfId="2028" priority="546" operator="equal">
      <formula>1</formula>
    </cfRule>
  </conditionalFormatting>
  <conditionalFormatting sqref="I51:J55">
    <cfRule type="cellIs" dxfId="2027" priority="545" operator="equal">
      <formula>1</formula>
    </cfRule>
  </conditionalFormatting>
  <conditionalFormatting sqref="H51:J55">
    <cfRule type="cellIs" dxfId="2026" priority="544" operator="equal">
      <formula>1</formula>
    </cfRule>
  </conditionalFormatting>
  <conditionalFormatting sqref="H51:J55">
    <cfRule type="cellIs" dxfId="2025" priority="543" operator="equal">
      <formula>1</formula>
    </cfRule>
  </conditionalFormatting>
  <conditionalFormatting sqref="H51:J55">
    <cfRule type="containsText" dxfId="2024" priority="542" operator="containsText" text="3">
      <formula>NOT(ISERROR(SEARCH("3",H51)))</formula>
    </cfRule>
  </conditionalFormatting>
  <conditionalFormatting sqref="I51:J55">
    <cfRule type="cellIs" dxfId="2023" priority="541" operator="equal">
      <formula>1</formula>
    </cfRule>
  </conditionalFormatting>
  <conditionalFormatting sqref="I51:J55">
    <cfRule type="cellIs" dxfId="2022" priority="540" operator="equal">
      <formula>1</formula>
    </cfRule>
  </conditionalFormatting>
  <conditionalFormatting sqref="H51:J55">
    <cfRule type="cellIs" dxfId="2021" priority="539" operator="equal">
      <formula>1</formula>
    </cfRule>
  </conditionalFormatting>
  <conditionalFormatting sqref="H51:J55">
    <cfRule type="cellIs" dxfId="2020" priority="538" operator="equal">
      <formula>1</formula>
    </cfRule>
  </conditionalFormatting>
  <conditionalFormatting sqref="H51:J55">
    <cfRule type="containsText" dxfId="2019" priority="537" operator="containsText" text="3">
      <formula>NOT(ISERROR(SEARCH("3",H51)))</formula>
    </cfRule>
  </conditionalFormatting>
  <conditionalFormatting sqref="I51:J55">
    <cfRule type="cellIs" dxfId="2018" priority="536" operator="equal">
      <formula>1</formula>
    </cfRule>
  </conditionalFormatting>
  <conditionalFormatting sqref="I51:J55">
    <cfRule type="cellIs" dxfId="2017" priority="535" operator="equal">
      <formula>1</formula>
    </cfRule>
  </conditionalFormatting>
  <conditionalFormatting sqref="H51:J55">
    <cfRule type="cellIs" dxfId="2016" priority="534" operator="equal">
      <formula>1</formula>
    </cfRule>
  </conditionalFormatting>
  <conditionalFormatting sqref="H51:J55">
    <cfRule type="cellIs" dxfId="2015" priority="533" operator="equal">
      <formula>1</formula>
    </cfRule>
  </conditionalFormatting>
  <conditionalFormatting sqref="H51:J55">
    <cfRule type="containsText" dxfId="2014" priority="532" operator="containsText" text="3">
      <formula>NOT(ISERROR(SEARCH("3",H51)))</formula>
    </cfRule>
  </conditionalFormatting>
  <conditionalFormatting sqref="I51:J55">
    <cfRule type="cellIs" dxfId="2013" priority="531" operator="equal">
      <formula>1</formula>
    </cfRule>
  </conditionalFormatting>
  <conditionalFormatting sqref="I51:J55">
    <cfRule type="cellIs" dxfId="2012" priority="530" operator="equal">
      <formula>1</formula>
    </cfRule>
  </conditionalFormatting>
  <conditionalFormatting sqref="H51:J55">
    <cfRule type="cellIs" dxfId="2011" priority="529" operator="equal">
      <formula>1</formula>
    </cfRule>
  </conditionalFormatting>
  <conditionalFormatting sqref="H51:J55">
    <cfRule type="cellIs" dxfId="2010" priority="528" operator="equal">
      <formula>1</formula>
    </cfRule>
  </conditionalFormatting>
  <conditionalFormatting sqref="H51:J55">
    <cfRule type="containsText" dxfId="2009" priority="527" operator="containsText" text="3">
      <formula>NOT(ISERROR(SEARCH("3",H51)))</formula>
    </cfRule>
  </conditionalFormatting>
  <conditionalFormatting sqref="I51:J55">
    <cfRule type="cellIs" dxfId="2008" priority="526" operator="equal">
      <formula>1</formula>
    </cfRule>
  </conditionalFormatting>
  <conditionalFormatting sqref="I51:J55">
    <cfRule type="cellIs" dxfId="2007" priority="525" operator="equal">
      <formula>1</formula>
    </cfRule>
  </conditionalFormatting>
  <conditionalFormatting sqref="H51:J55">
    <cfRule type="cellIs" dxfId="2006" priority="524" operator="equal">
      <formula>1</formula>
    </cfRule>
  </conditionalFormatting>
  <conditionalFormatting sqref="H51:J55">
    <cfRule type="cellIs" dxfId="2005" priority="523" operator="equal">
      <formula>1</formula>
    </cfRule>
  </conditionalFormatting>
  <conditionalFormatting sqref="H51:J55">
    <cfRule type="containsText" dxfId="2004" priority="522" operator="containsText" text="3">
      <formula>NOT(ISERROR(SEARCH("3",H51)))</formula>
    </cfRule>
  </conditionalFormatting>
  <conditionalFormatting sqref="I51:J55">
    <cfRule type="cellIs" dxfId="2003" priority="521" operator="equal">
      <formula>1</formula>
    </cfRule>
  </conditionalFormatting>
  <conditionalFormatting sqref="I51:J55">
    <cfRule type="cellIs" dxfId="2002" priority="520" operator="equal">
      <formula>1</formula>
    </cfRule>
  </conditionalFormatting>
  <conditionalFormatting sqref="H51:J55">
    <cfRule type="cellIs" dxfId="2001" priority="519" operator="equal">
      <formula>1</formula>
    </cfRule>
  </conditionalFormatting>
  <conditionalFormatting sqref="H51:J55">
    <cfRule type="cellIs" dxfId="2000" priority="518" operator="equal">
      <formula>1</formula>
    </cfRule>
  </conditionalFormatting>
  <conditionalFormatting sqref="H51:J55">
    <cfRule type="containsText" dxfId="1999" priority="517" operator="containsText" text="3">
      <formula>NOT(ISERROR(SEARCH("3",H51)))</formula>
    </cfRule>
  </conditionalFormatting>
  <conditionalFormatting sqref="I51:J55">
    <cfRule type="cellIs" dxfId="1998" priority="516" operator="equal">
      <formula>1</formula>
    </cfRule>
  </conditionalFormatting>
  <conditionalFormatting sqref="I51:J55">
    <cfRule type="cellIs" dxfId="1997" priority="515" operator="equal">
      <formula>1</formula>
    </cfRule>
  </conditionalFormatting>
  <conditionalFormatting sqref="H51:J55">
    <cfRule type="cellIs" dxfId="1996" priority="514" operator="equal">
      <formula>1</formula>
    </cfRule>
  </conditionalFormatting>
  <conditionalFormatting sqref="H51:J55">
    <cfRule type="cellIs" dxfId="1995" priority="513" operator="equal">
      <formula>1</formula>
    </cfRule>
  </conditionalFormatting>
  <conditionalFormatting sqref="H51:J55">
    <cfRule type="containsText" dxfId="1994" priority="512" operator="containsText" text="3">
      <formula>NOT(ISERROR(SEARCH("3",H51)))</formula>
    </cfRule>
  </conditionalFormatting>
  <conditionalFormatting sqref="N51:P55">
    <cfRule type="cellIs" dxfId="1993" priority="511" operator="equal">
      <formula>1</formula>
    </cfRule>
  </conditionalFormatting>
  <conditionalFormatting sqref="N51:P55">
    <cfRule type="cellIs" dxfId="1992" priority="510" operator="equal">
      <formula>1</formula>
    </cfRule>
  </conditionalFormatting>
  <conditionalFormatting sqref="N51:P55">
    <cfRule type="containsText" dxfId="1991" priority="509" operator="containsText" text="3">
      <formula>NOT(ISERROR(SEARCH("3",N51)))</formula>
    </cfRule>
  </conditionalFormatting>
  <conditionalFormatting sqref="N51:P55">
    <cfRule type="cellIs" dxfId="1990" priority="508" operator="equal">
      <formula>1</formula>
    </cfRule>
  </conditionalFormatting>
  <conditionalFormatting sqref="N51:P55">
    <cfRule type="cellIs" dxfId="1989" priority="507" operator="equal">
      <formula>1</formula>
    </cfRule>
  </conditionalFormatting>
  <conditionalFormatting sqref="N51:P55">
    <cfRule type="containsText" dxfId="1988" priority="506" operator="containsText" text="3">
      <formula>NOT(ISERROR(SEARCH("3",N51)))</formula>
    </cfRule>
  </conditionalFormatting>
  <conditionalFormatting sqref="N51:P55">
    <cfRule type="cellIs" dxfId="1987" priority="503" operator="equal">
      <formula>1</formula>
    </cfRule>
  </conditionalFormatting>
  <conditionalFormatting sqref="N51:P55">
    <cfRule type="cellIs" dxfId="1986" priority="505" operator="equal">
      <formula>1</formula>
    </cfRule>
  </conditionalFormatting>
  <conditionalFormatting sqref="N51:P55">
    <cfRule type="cellIs" dxfId="1985" priority="504" operator="equal">
      <formula>1</formula>
    </cfRule>
  </conditionalFormatting>
  <conditionalFormatting sqref="N51:P55">
    <cfRule type="cellIs" dxfId="1984" priority="502" operator="equal">
      <formula>1</formula>
    </cfRule>
  </conditionalFormatting>
  <conditionalFormatting sqref="N51:P55">
    <cfRule type="containsText" dxfId="1983" priority="501" operator="containsText" text="3">
      <formula>NOT(ISERROR(SEARCH("3",N51)))</formula>
    </cfRule>
  </conditionalFormatting>
  <conditionalFormatting sqref="Q30:S36">
    <cfRule type="cellIs" dxfId="1982" priority="500" operator="equal">
      <formula>1</formula>
    </cfRule>
  </conditionalFormatting>
  <conditionalFormatting sqref="Q30:S36">
    <cfRule type="cellIs" dxfId="1981" priority="497" operator="equal">
      <formula>1</formula>
    </cfRule>
  </conditionalFormatting>
  <conditionalFormatting sqref="Q32 Q30">
    <cfRule type="cellIs" dxfId="1980" priority="495" operator="equal">
      <formula>1</formula>
    </cfRule>
  </conditionalFormatting>
  <conditionalFormatting sqref="Q33:Q36 Q31">
    <cfRule type="cellIs" dxfId="1979" priority="499" operator="equal">
      <formula>1</formula>
    </cfRule>
  </conditionalFormatting>
  <conditionalFormatting sqref="Q33:Q36 Q31">
    <cfRule type="cellIs" dxfId="1978" priority="498" operator="equal">
      <formula>1</formula>
    </cfRule>
  </conditionalFormatting>
  <conditionalFormatting sqref="Q30:S36">
    <cfRule type="cellIs" dxfId="1977" priority="496" operator="equal">
      <formula>1</formula>
    </cfRule>
  </conditionalFormatting>
  <conditionalFormatting sqref="Q32 Q30">
    <cfRule type="cellIs" dxfId="1976" priority="494" operator="equal">
      <formula>1</formula>
    </cfRule>
  </conditionalFormatting>
  <conditionalFormatting sqref="Q30:S36">
    <cfRule type="containsText" dxfId="1975" priority="493" operator="containsText" text="3">
      <formula>NOT(ISERROR(SEARCH("3",Q30)))</formula>
    </cfRule>
  </conditionalFormatting>
  <conditionalFormatting sqref="Q30:S36">
    <cfRule type="containsText" dxfId="1974" priority="491" operator="containsText" text="2 match">
      <formula>NOT(ISERROR(SEARCH("2 match",Q30)))</formula>
    </cfRule>
    <cfRule type="containsText" dxfId="1973" priority="492" operator="containsText" text="1 facultative">
      <formula>NOT(ISERROR(SEARCH("1 facultative",Q30)))</formula>
    </cfRule>
  </conditionalFormatting>
  <conditionalFormatting sqref="Q44:S49">
    <cfRule type="cellIs" dxfId="1972" priority="490" operator="equal">
      <formula>1</formula>
    </cfRule>
  </conditionalFormatting>
  <conditionalFormatting sqref="Q44:S49">
    <cfRule type="cellIs" dxfId="1971" priority="487" operator="equal">
      <formula>1</formula>
    </cfRule>
  </conditionalFormatting>
  <conditionalFormatting sqref="Q44:Q45">
    <cfRule type="cellIs" dxfId="1970" priority="485" operator="equal">
      <formula>1</formula>
    </cfRule>
  </conditionalFormatting>
  <conditionalFormatting sqref="Q46:Q49">
    <cfRule type="cellIs" dxfId="1969" priority="489" operator="equal">
      <formula>1</formula>
    </cfRule>
  </conditionalFormatting>
  <conditionalFormatting sqref="Q46:Q49">
    <cfRule type="cellIs" dxfId="1968" priority="488" operator="equal">
      <formula>1</formula>
    </cfRule>
  </conditionalFormatting>
  <conditionalFormatting sqref="Q44:S49">
    <cfRule type="cellIs" dxfId="1967" priority="486" operator="equal">
      <formula>1</formula>
    </cfRule>
  </conditionalFormatting>
  <conditionalFormatting sqref="Q44:Q45">
    <cfRule type="cellIs" dxfId="1966" priority="484" operator="equal">
      <formula>1</formula>
    </cfRule>
  </conditionalFormatting>
  <conditionalFormatting sqref="Q44:S49">
    <cfRule type="containsText" dxfId="1965" priority="483" operator="containsText" text="3">
      <formula>NOT(ISERROR(SEARCH("3",Q44)))</formula>
    </cfRule>
  </conditionalFormatting>
  <conditionalFormatting sqref="Q44:S49">
    <cfRule type="containsText" dxfId="1964" priority="481" operator="containsText" text="2 match">
      <formula>NOT(ISERROR(SEARCH("2 match",Q44)))</formula>
    </cfRule>
    <cfRule type="containsText" dxfId="1963" priority="482" operator="containsText" text="1 facultative">
      <formula>NOT(ISERROR(SEARCH("1 facultative",Q44)))</formula>
    </cfRule>
  </conditionalFormatting>
  <conditionalFormatting sqref="Q51:S55">
    <cfRule type="cellIs" dxfId="1962" priority="480" operator="equal">
      <formula>1</formula>
    </cfRule>
  </conditionalFormatting>
  <conditionalFormatting sqref="Q51:S55">
    <cfRule type="cellIs" dxfId="1961" priority="477" operator="equal">
      <formula>1</formula>
    </cfRule>
  </conditionalFormatting>
  <conditionalFormatting sqref="Q51">
    <cfRule type="cellIs" dxfId="1960" priority="475" operator="equal">
      <formula>1</formula>
    </cfRule>
  </conditionalFormatting>
  <conditionalFormatting sqref="Q52:Q55">
    <cfRule type="cellIs" dxfId="1959" priority="479" operator="equal">
      <formula>1</formula>
    </cfRule>
  </conditionalFormatting>
  <conditionalFormatting sqref="Q52:Q55">
    <cfRule type="cellIs" dxfId="1958" priority="478" operator="equal">
      <formula>1</formula>
    </cfRule>
  </conditionalFormatting>
  <conditionalFormatting sqref="Q51:S55">
    <cfRule type="cellIs" dxfId="1957" priority="476" operator="equal">
      <formula>1</formula>
    </cfRule>
  </conditionalFormatting>
  <conditionalFormatting sqref="Q51">
    <cfRule type="cellIs" dxfId="1956" priority="474" operator="equal">
      <formula>1</formula>
    </cfRule>
  </conditionalFormatting>
  <conditionalFormatting sqref="Q51:S55">
    <cfRule type="containsText" dxfId="1955" priority="473" operator="containsText" text="3">
      <formula>NOT(ISERROR(SEARCH("3",Q51)))</formula>
    </cfRule>
  </conditionalFormatting>
  <conditionalFormatting sqref="Q51:S55">
    <cfRule type="containsText" dxfId="1954" priority="471" operator="containsText" text="2 match">
      <formula>NOT(ISERROR(SEARCH("2 match",Q51)))</formula>
    </cfRule>
    <cfRule type="containsText" dxfId="1953" priority="472" operator="containsText" text="1 facultative">
      <formula>NOT(ISERROR(SEARCH("1 facultative",Q51)))</formula>
    </cfRule>
  </conditionalFormatting>
  <conditionalFormatting sqref="L30:M35">
    <cfRule type="cellIs" dxfId="1952" priority="336" operator="equal">
      <formula>1</formula>
    </cfRule>
  </conditionalFormatting>
  <conditionalFormatting sqref="L30:M35">
    <cfRule type="cellIs" dxfId="1951" priority="330" operator="equal">
      <formula>1</formula>
    </cfRule>
  </conditionalFormatting>
  <conditionalFormatting sqref="L30:M36">
    <cfRule type="cellIs" dxfId="1950" priority="335" operator="equal">
      <formula>1</formula>
    </cfRule>
  </conditionalFormatting>
  <conditionalFormatting sqref="L30:M36">
    <cfRule type="cellIs" dxfId="1949" priority="333" operator="equal">
      <formula>1</formula>
    </cfRule>
  </conditionalFormatting>
  <conditionalFormatting sqref="L30:M36">
    <cfRule type="cellIs" dxfId="1948" priority="332" operator="equal">
      <formula>1</formula>
    </cfRule>
  </conditionalFormatting>
  <conditionalFormatting sqref="L30:M36">
    <cfRule type="cellIs" dxfId="1947" priority="470" operator="equal">
      <formula>1</formula>
    </cfRule>
  </conditionalFormatting>
  <conditionalFormatting sqref="L30:M36">
    <cfRule type="cellIs" dxfId="1946" priority="469" operator="equal">
      <formula>1</formula>
    </cfRule>
  </conditionalFormatting>
  <conditionalFormatting sqref="L30:M36">
    <cfRule type="cellIs" dxfId="1945" priority="468" operator="equal">
      <formula>1</formula>
    </cfRule>
  </conditionalFormatting>
  <conditionalFormatting sqref="L30:M36">
    <cfRule type="cellIs" dxfId="1944" priority="467" operator="equal">
      <formula>1</formula>
    </cfRule>
  </conditionalFormatting>
  <conditionalFormatting sqref="L30:M36">
    <cfRule type="cellIs" dxfId="1943" priority="466" operator="equal">
      <formula>1</formula>
    </cfRule>
  </conditionalFormatting>
  <conditionalFormatting sqref="L30:M36">
    <cfRule type="cellIs" dxfId="1942" priority="465" operator="equal">
      <formula>1</formula>
    </cfRule>
  </conditionalFormatting>
  <conditionalFormatting sqref="L30:M36">
    <cfRule type="containsText" dxfId="1941" priority="464" operator="containsText" text="3">
      <formula>NOT(ISERROR(SEARCH("3",L30)))</formula>
    </cfRule>
  </conditionalFormatting>
  <conditionalFormatting sqref="L30:M36">
    <cfRule type="containsText" dxfId="1940" priority="462" operator="containsText" text="2 match">
      <formula>NOT(ISERROR(SEARCH("2 match",L30)))</formula>
    </cfRule>
    <cfRule type="containsText" dxfId="1939" priority="463" operator="containsText" text="1 facultative">
      <formula>NOT(ISERROR(SEARCH("1 facultative",L30)))</formula>
    </cfRule>
  </conditionalFormatting>
  <conditionalFormatting sqref="L30:M36">
    <cfRule type="cellIs" dxfId="1938" priority="461" operator="equal">
      <formula>1</formula>
    </cfRule>
  </conditionalFormatting>
  <conditionalFormatting sqref="L30:M36">
    <cfRule type="cellIs" dxfId="1937" priority="460" operator="equal">
      <formula>1</formula>
    </cfRule>
  </conditionalFormatting>
  <conditionalFormatting sqref="L30:M36">
    <cfRule type="cellIs" dxfId="1936" priority="459" operator="equal">
      <formula>1</formula>
    </cfRule>
  </conditionalFormatting>
  <conditionalFormatting sqref="L30:M36">
    <cfRule type="cellIs" dxfId="1935" priority="458" operator="equal">
      <formula>1</formula>
    </cfRule>
  </conditionalFormatting>
  <conditionalFormatting sqref="L30:M36">
    <cfRule type="cellIs" dxfId="1934" priority="457" operator="equal">
      <formula>1</formula>
    </cfRule>
  </conditionalFormatting>
  <conditionalFormatting sqref="L30:M36">
    <cfRule type="cellIs" dxfId="1933" priority="456" operator="equal">
      <formula>1</formula>
    </cfRule>
  </conditionalFormatting>
  <conditionalFormatting sqref="L30:M36">
    <cfRule type="containsText" dxfId="1932" priority="455" operator="containsText" text="3">
      <formula>NOT(ISERROR(SEARCH("3",L30)))</formula>
    </cfRule>
  </conditionalFormatting>
  <conditionalFormatting sqref="X30:X36">
    <cfRule type="cellIs" dxfId="1931" priority="452" operator="between">
      <formula>1</formula>
      <formula>10000000000</formula>
    </cfRule>
    <cfRule type="containsBlanks" dxfId="1930" priority="453">
      <formula>LEN(TRIM(X30))=0</formula>
    </cfRule>
    <cfRule type="cellIs" dxfId="1929" priority="454" operator="between">
      <formula>0</formula>
      <formula>0</formula>
    </cfRule>
  </conditionalFormatting>
  <conditionalFormatting sqref="K44:K49">
    <cfRule type="cellIs" dxfId="1928" priority="451" operator="equal">
      <formula>1</formula>
    </cfRule>
  </conditionalFormatting>
  <conditionalFormatting sqref="K44:K49">
    <cfRule type="cellIs" dxfId="1927" priority="450" operator="equal">
      <formula>1</formula>
    </cfRule>
  </conditionalFormatting>
  <conditionalFormatting sqref="K44:K49">
    <cfRule type="containsText" dxfId="1926" priority="449" operator="containsText" text="3">
      <formula>NOT(ISERROR(SEARCH("3",K44)))</formula>
    </cfRule>
  </conditionalFormatting>
  <conditionalFormatting sqref="K44:K49">
    <cfRule type="containsText" dxfId="1925" priority="447" operator="containsText" text="2 match">
      <formula>NOT(ISERROR(SEARCH("2 match",K44)))</formula>
    </cfRule>
    <cfRule type="containsText" dxfId="1924" priority="448" operator="containsText" text="1 facultative">
      <formula>NOT(ISERROR(SEARCH("1 facultative",K44)))</formula>
    </cfRule>
  </conditionalFormatting>
  <conditionalFormatting sqref="K44:K49">
    <cfRule type="cellIs" dxfId="1923" priority="446" operator="equal">
      <formula>1</formula>
    </cfRule>
  </conditionalFormatting>
  <conditionalFormatting sqref="K44:K49">
    <cfRule type="cellIs" dxfId="1922" priority="445" operator="equal">
      <formula>1</formula>
    </cfRule>
  </conditionalFormatting>
  <conditionalFormatting sqref="K44:K49">
    <cfRule type="cellIs" dxfId="1921" priority="444" operator="equal">
      <formula>1</formula>
    </cfRule>
  </conditionalFormatting>
  <conditionalFormatting sqref="K44:K49">
    <cfRule type="cellIs" dxfId="1920" priority="443" operator="equal">
      <formula>1</formula>
    </cfRule>
  </conditionalFormatting>
  <conditionalFormatting sqref="K44:K49">
    <cfRule type="containsText" dxfId="1919" priority="442" operator="containsText" text="3">
      <formula>NOT(ISERROR(SEARCH("3",K44)))</formula>
    </cfRule>
  </conditionalFormatting>
  <conditionalFormatting sqref="L44:M49">
    <cfRule type="cellIs" dxfId="1918" priority="441" operator="equal">
      <formula>1</formula>
    </cfRule>
  </conditionalFormatting>
  <conditionalFormatting sqref="L44:M49">
    <cfRule type="cellIs" dxfId="1917" priority="440" operator="equal">
      <formula>1</formula>
    </cfRule>
  </conditionalFormatting>
  <conditionalFormatting sqref="L44:M49">
    <cfRule type="cellIs" dxfId="1916" priority="439" operator="equal">
      <formula>1</formula>
    </cfRule>
  </conditionalFormatting>
  <conditionalFormatting sqref="L44:M49">
    <cfRule type="cellIs" dxfId="1915" priority="438" operator="equal">
      <formula>1</formula>
    </cfRule>
  </conditionalFormatting>
  <conditionalFormatting sqref="L44:M49">
    <cfRule type="cellIs" dxfId="1914" priority="437" operator="equal">
      <formula>1</formula>
    </cfRule>
  </conditionalFormatting>
  <conditionalFormatting sqref="L44:M49">
    <cfRule type="cellIs" dxfId="1913" priority="436" operator="equal">
      <formula>1</formula>
    </cfRule>
  </conditionalFormatting>
  <conditionalFormatting sqref="L44:M49">
    <cfRule type="containsText" dxfId="1912" priority="435" operator="containsText" text="3">
      <formula>NOT(ISERROR(SEARCH("3",L44)))</formula>
    </cfRule>
  </conditionalFormatting>
  <conditionalFormatting sqref="L44:M49">
    <cfRule type="containsText" dxfId="1911" priority="433" operator="containsText" text="2 match">
      <formula>NOT(ISERROR(SEARCH("2 match",L44)))</formula>
    </cfRule>
    <cfRule type="containsText" dxfId="1910" priority="434" operator="containsText" text="1 facultative">
      <formula>NOT(ISERROR(SEARCH("1 facultative",L44)))</formula>
    </cfRule>
  </conditionalFormatting>
  <conditionalFormatting sqref="L44:M49">
    <cfRule type="cellIs" dxfId="1909" priority="432" operator="equal">
      <formula>1</formula>
    </cfRule>
  </conditionalFormatting>
  <conditionalFormatting sqref="L44:M49">
    <cfRule type="cellIs" dxfId="1908" priority="431" operator="equal">
      <formula>1</formula>
    </cfRule>
  </conditionalFormatting>
  <conditionalFormatting sqref="L44:M49">
    <cfRule type="cellIs" dxfId="1907" priority="430" operator="equal">
      <formula>1</formula>
    </cfRule>
  </conditionalFormatting>
  <conditionalFormatting sqref="L44:M49">
    <cfRule type="cellIs" dxfId="1906" priority="429" operator="equal">
      <formula>1</formula>
    </cfRule>
  </conditionalFormatting>
  <conditionalFormatting sqref="L44:M49">
    <cfRule type="cellIs" dxfId="1905" priority="428" operator="equal">
      <formula>1</formula>
    </cfRule>
  </conditionalFormatting>
  <conditionalFormatting sqref="L44:M49">
    <cfRule type="cellIs" dxfId="1904" priority="427" operator="equal">
      <formula>1</formula>
    </cfRule>
  </conditionalFormatting>
  <conditionalFormatting sqref="L44:M49">
    <cfRule type="containsText" dxfId="1903" priority="426" operator="containsText" text="3">
      <formula>NOT(ISERROR(SEARCH("3",L44)))</formula>
    </cfRule>
  </conditionalFormatting>
  <conditionalFormatting sqref="K51:K55">
    <cfRule type="cellIs" dxfId="1902" priority="425" operator="equal">
      <formula>1</formula>
    </cfRule>
  </conditionalFormatting>
  <conditionalFormatting sqref="K51:K55">
    <cfRule type="cellIs" dxfId="1901" priority="424" operator="equal">
      <formula>1</formula>
    </cfRule>
  </conditionalFormatting>
  <conditionalFormatting sqref="K51:K55">
    <cfRule type="containsText" dxfId="1900" priority="423" operator="containsText" text="3">
      <formula>NOT(ISERROR(SEARCH("3",K51)))</formula>
    </cfRule>
  </conditionalFormatting>
  <conditionalFormatting sqref="K51:K55">
    <cfRule type="containsText" dxfId="1899" priority="421" operator="containsText" text="2 match">
      <formula>NOT(ISERROR(SEARCH("2 match",K51)))</formula>
    </cfRule>
    <cfRule type="containsText" dxfId="1898" priority="422" operator="containsText" text="1 facultative">
      <formula>NOT(ISERROR(SEARCH("1 facultative",K51)))</formula>
    </cfRule>
  </conditionalFormatting>
  <conditionalFormatting sqref="K51:K55">
    <cfRule type="cellIs" dxfId="1897" priority="420" operator="equal">
      <formula>1</formula>
    </cfRule>
  </conditionalFormatting>
  <conditionalFormatting sqref="K51:K55">
    <cfRule type="cellIs" dxfId="1896" priority="419" operator="equal">
      <formula>1</formula>
    </cfRule>
  </conditionalFormatting>
  <conditionalFormatting sqref="K51:K55">
    <cfRule type="cellIs" dxfId="1895" priority="418" operator="equal">
      <formula>1</formula>
    </cfRule>
  </conditionalFormatting>
  <conditionalFormatting sqref="K51:K55">
    <cfRule type="cellIs" dxfId="1894" priority="417" operator="equal">
      <formula>1</formula>
    </cfRule>
  </conditionalFormatting>
  <conditionalFormatting sqref="K51:K55">
    <cfRule type="containsText" dxfId="1893" priority="416" operator="containsText" text="3">
      <formula>NOT(ISERROR(SEARCH("3",K51)))</formula>
    </cfRule>
  </conditionalFormatting>
  <conditionalFormatting sqref="L51:M55">
    <cfRule type="cellIs" dxfId="1892" priority="415" operator="equal">
      <formula>1</formula>
    </cfRule>
  </conditionalFormatting>
  <conditionalFormatting sqref="L51:M55">
    <cfRule type="cellIs" dxfId="1891" priority="414" operator="equal">
      <formula>1</formula>
    </cfRule>
  </conditionalFormatting>
  <conditionalFormatting sqref="L51:M55">
    <cfRule type="cellIs" dxfId="1890" priority="413" operator="equal">
      <formula>1</formula>
    </cfRule>
  </conditionalFormatting>
  <conditionalFormatting sqref="L51:M55">
    <cfRule type="cellIs" dxfId="1889" priority="412" operator="equal">
      <formula>1</formula>
    </cfRule>
  </conditionalFormatting>
  <conditionalFormatting sqref="L51:M55">
    <cfRule type="cellIs" dxfId="1888" priority="411" operator="equal">
      <formula>1</formula>
    </cfRule>
  </conditionalFormatting>
  <conditionalFormatting sqref="L51:M55">
    <cfRule type="cellIs" dxfId="1887" priority="410" operator="equal">
      <formula>1</formula>
    </cfRule>
  </conditionalFormatting>
  <conditionalFormatting sqref="L51:M55">
    <cfRule type="containsText" dxfId="1886" priority="409" operator="containsText" text="3">
      <formula>NOT(ISERROR(SEARCH("3",L51)))</formula>
    </cfRule>
  </conditionalFormatting>
  <conditionalFormatting sqref="L51:M55">
    <cfRule type="containsText" dxfId="1885" priority="407" operator="containsText" text="2 match">
      <formula>NOT(ISERROR(SEARCH("2 match",L51)))</formula>
    </cfRule>
    <cfRule type="containsText" dxfId="1884" priority="408" operator="containsText" text="1 facultative">
      <formula>NOT(ISERROR(SEARCH("1 facultative",L51)))</formula>
    </cfRule>
  </conditionalFormatting>
  <conditionalFormatting sqref="L51:M55">
    <cfRule type="cellIs" dxfId="1883" priority="406" operator="equal">
      <formula>1</formula>
    </cfRule>
  </conditionalFormatting>
  <conditionalFormatting sqref="L51:M55">
    <cfRule type="cellIs" dxfId="1882" priority="405" operator="equal">
      <formula>1</formula>
    </cfRule>
  </conditionalFormatting>
  <conditionalFormatting sqref="L51:M55">
    <cfRule type="cellIs" dxfId="1881" priority="404" operator="equal">
      <formula>1</formula>
    </cfRule>
  </conditionalFormatting>
  <conditionalFormatting sqref="L51:M55">
    <cfRule type="cellIs" dxfId="1880" priority="403" operator="equal">
      <formula>1</formula>
    </cfRule>
  </conditionalFormatting>
  <conditionalFormatting sqref="L51:M55">
    <cfRule type="cellIs" dxfId="1879" priority="402" operator="equal">
      <formula>1</formula>
    </cfRule>
  </conditionalFormatting>
  <conditionalFormatting sqref="L51:M55">
    <cfRule type="cellIs" dxfId="1878" priority="401" operator="equal">
      <formula>1</formula>
    </cfRule>
  </conditionalFormatting>
  <conditionalFormatting sqref="L51:M55">
    <cfRule type="containsText" dxfId="1877" priority="400" operator="containsText" text="3">
      <formula>NOT(ISERROR(SEARCH("3",L51)))</formula>
    </cfRule>
  </conditionalFormatting>
  <conditionalFormatting sqref="I30:J36">
    <cfRule type="cellIs" dxfId="1876" priority="387" operator="equal">
      <formula>1</formula>
    </cfRule>
  </conditionalFormatting>
  <conditionalFormatting sqref="H30:J36">
    <cfRule type="cellIs" dxfId="1875" priority="385" operator="equal">
      <formula>1</formula>
    </cfRule>
  </conditionalFormatting>
  <conditionalFormatting sqref="I30:J36">
    <cfRule type="cellIs" dxfId="1874" priority="382" operator="equal">
      <formula>1</formula>
    </cfRule>
  </conditionalFormatting>
  <conditionalFormatting sqref="I30:J36">
    <cfRule type="cellIs" dxfId="1873" priority="386" operator="equal">
      <formula>1</formula>
    </cfRule>
  </conditionalFormatting>
  <conditionalFormatting sqref="H30:J36">
    <cfRule type="cellIs" dxfId="1872" priority="384" operator="equal">
      <formula>1</formula>
    </cfRule>
  </conditionalFormatting>
  <conditionalFormatting sqref="I30:J36">
    <cfRule type="cellIs" dxfId="1871" priority="399" operator="equal">
      <formula>1</formula>
    </cfRule>
  </conditionalFormatting>
  <conditionalFormatting sqref="I30:J36">
    <cfRule type="cellIs" dxfId="1870" priority="398" operator="equal">
      <formula>1</formula>
    </cfRule>
  </conditionalFormatting>
  <conditionalFormatting sqref="H30:J36">
    <cfRule type="cellIs" dxfId="1869" priority="397" operator="equal">
      <formula>1</formula>
    </cfRule>
  </conditionalFormatting>
  <conditionalFormatting sqref="H30:J36">
    <cfRule type="cellIs" dxfId="1868" priority="396" operator="equal">
      <formula>1</formula>
    </cfRule>
  </conditionalFormatting>
  <conditionalFormatting sqref="H30:J36">
    <cfRule type="containsText" dxfId="1867" priority="395" operator="containsText" text="3">
      <formula>NOT(ISERROR(SEARCH("3",H30)))</formula>
    </cfRule>
  </conditionalFormatting>
  <conditionalFormatting sqref="H30:J36">
    <cfRule type="containsText" dxfId="1866" priority="393" operator="containsText" text="2 match">
      <formula>NOT(ISERROR(SEARCH("2 match",H30)))</formula>
    </cfRule>
    <cfRule type="containsText" dxfId="1865" priority="394" operator="containsText" text="1 facultative">
      <formula>NOT(ISERROR(SEARCH("1 facultative",H30)))</formula>
    </cfRule>
  </conditionalFormatting>
  <conditionalFormatting sqref="I30:J36">
    <cfRule type="cellIs" dxfId="1864" priority="392" operator="equal">
      <formula>1</formula>
    </cfRule>
  </conditionalFormatting>
  <conditionalFormatting sqref="I30:J36">
    <cfRule type="cellIs" dxfId="1863" priority="391" operator="equal">
      <formula>1</formula>
    </cfRule>
  </conditionalFormatting>
  <conditionalFormatting sqref="H30:J36">
    <cfRule type="cellIs" dxfId="1862" priority="390" operator="equal">
      <formula>1</formula>
    </cfRule>
  </conditionalFormatting>
  <conditionalFormatting sqref="H30:J36">
    <cfRule type="cellIs" dxfId="1861" priority="389" operator="equal">
      <formula>1</formula>
    </cfRule>
  </conditionalFormatting>
  <conditionalFormatting sqref="H30:J36">
    <cfRule type="containsText" dxfId="1860" priority="388" operator="containsText" text="3">
      <formula>NOT(ISERROR(SEARCH("3",H30)))</formula>
    </cfRule>
  </conditionalFormatting>
  <conditionalFormatting sqref="H30:J36">
    <cfRule type="containsText" dxfId="1859" priority="383" operator="containsText" text="3">
      <formula>NOT(ISERROR(SEARCH("3",H30)))</formula>
    </cfRule>
  </conditionalFormatting>
  <conditionalFormatting sqref="H30:J36">
    <cfRule type="containsText" dxfId="1858" priority="380" operator="containsText" text="Néant">
      <formula>NOT(ISERROR(SEARCH("Néant",H30)))</formula>
    </cfRule>
  </conditionalFormatting>
  <conditionalFormatting sqref="I30:J36">
    <cfRule type="cellIs" dxfId="1857" priority="375" operator="equal">
      <formula>1</formula>
    </cfRule>
  </conditionalFormatting>
  <conditionalFormatting sqref="I30:J36">
    <cfRule type="cellIs" dxfId="1856" priority="374" operator="equal">
      <formula>1</formula>
    </cfRule>
  </conditionalFormatting>
  <conditionalFormatting sqref="I30:J36">
    <cfRule type="cellIs" dxfId="1855" priority="379" operator="equal">
      <formula>1</formula>
    </cfRule>
  </conditionalFormatting>
  <conditionalFormatting sqref="I30:J36">
    <cfRule type="cellIs" dxfId="1854" priority="378" operator="equal">
      <formula>1</formula>
    </cfRule>
  </conditionalFormatting>
  <conditionalFormatting sqref="I30:J36">
    <cfRule type="cellIs" dxfId="1853" priority="377" operator="equal">
      <formula>1</formula>
    </cfRule>
  </conditionalFormatting>
  <conditionalFormatting sqref="I30:J36">
    <cfRule type="cellIs" dxfId="1852" priority="376" operator="equal">
      <formula>1</formula>
    </cfRule>
  </conditionalFormatting>
  <conditionalFormatting sqref="I45:J49">
    <cfRule type="cellIs" dxfId="1851" priority="361" operator="equal">
      <formula>1</formula>
    </cfRule>
  </conditionalFormatting>
  <conditionalFormatting sqref="H44:J49">
    <cfRule type="cellIs" dxfId="1850" priority="359" operator="equal">
      <formula>1</formula>
    </cfRule>
  </conditionalFormatting>
  <conditionalFormatting sqref="I44:J49">
    <cfRule type="cellIs" dxfId="1849" priority="356" operator="equal">
      <formula>1</formula>
    </cfRule>
  </conditionalFormatting>
  <conditionalFormatting sqref="I45:J49">
    <cfRule type="cellIs" dxfId="1848" priority="360" operator="equal">
      <formula>1</formula>
    </cfRule>
  </conditionalFormatting>
  <conditionalFormatting sqref="H44:J49">
    <cfRule type="cellIs" dxfId="1847" priority="358" operator="equal">
      <formula>1</formula>
    </cfRule>
  </conditionalFormatting>
  <conditionalFormatting sqref="I45:J49">
    <cfRule type="cellIs" dxfId="1846" priority="373" operator="equal">
      <formula>1</formula>
    </cfRule>
  </conditionalFormatting>
  <conditionalFormatting sqref="I45:J49">
    <cfRule type="cellIs" dxfId="1845" priority="372" operator="equal">
      <formula>1</formula>
    </cfRule>
  </conditionalFormatting>
  <conditionalFormatting sqref="H44:J49">
    <cfRule type="cellIs" dxfId="1844" priority="371" operator="equal">
      <formula>1</formula>
    </cfRule>
  </conditionalFormatting>
  <conditionalFormatting sqref="H44:J49">
    <cfRule type="cellIs" dxfId="1843" priority="370" operator="equal">
      <formula>1</formula>
    </cfRule>
  </conditionalFormatting>
  <conditionalFormatting sqref="H44:J49">
    <cfRule type="containsText" dxfId="1842" priority="369" operator="containsText" text="3">
      <formula>NOT(ISERROR(SEARCH("3",H44)))</formula>
    </cfRule>
  </conditionalFormatting>
  <conditionalFormatting sqref="H44:J49">
    <cfRule type="containsText" dxfId="1841" priority="367" operator="containsText" text="2 match">
      <formula>NOT(ISERROR(SEARCH("2 match",H44)))</formula>
    </cfRule>
    <cfRule type="containsText" dxfId="1840" priority="368" operator="containsText" text="1 facultative">
      <formula>NOT(ISERROR(SEARCH("1 facultative",H44)))</formula>
    </cfRule>
  </conditionalFormatting>
  <conditionalFormatting sqref="I45:J49">
    <cfRule type="cellIs" dxfId="1839" priority="366" operator="equal">
      <formula>1</formula>
    </cfRule>
  </conditionalFormatting>
  <conditionalFormatting sqref="I45:J49">
    <cfRule type="cellIs" dxfId="1838" priority="365" operator="equal">
      <formula>1</formula>
    </cfRule>
  </conditionalFormatting>
  <conditionalFormatting sqref="H44:J49">
    <cfRule type="cellIs" dxfId="1837" priority="364" operator="equal">
      <formula>1</formula>
    </cfRule>
  </conditionalFormatting>
  <conditionalFormatting sqref="H44:J49">
    <cfRule type="cellIs" dxfId="1836" priority="363" operator="equal">
      <formula>1</formula>
    </cfRule>
  </conditionalFormatting>
  <conditionalFormatting sqref="H44:J49">
    <cfRule type="containsText" dxfId="1835" priority="362" operator="containsText" text="3">
      <formula>NOT(ISERROR(SEARCH("3",H44)))</formula>
    </cfRule>
  </conditionalFormatting>
  <conditionalFormatting sqref="H44:J49">
    <cfRule type="containsText" dxfId="1834" priority="357" operator="containsText" text="3">
      <formula>NOT(ISERROR(SEARCH("3",H44)))</formula>
    </cfRule>
  </conditionalFormatting>
  <conditionalFormatting sqref="H44:J49">
    <cfRule type="containsText" dxfId="1833" priority="354" operator="containsText" text="Néant">
      <formula>NOT(ISERROR(SEARCH("Néant",H44)))</formula>
    </cfRule>
  </conditionalFormatting>
  <conditionalFormatting sqref="I44:J49">
    <cfRule type="cellIs" dxfId="1832" priority="349" operator="equal">
      <formula>1</formula>
    </cfRule>
  </conditionalFormatting>
  <conditionalFormatting sqref="I44:J49">
    <cfRule type="cellIs" dxfId="1831" priority="348" operator="equal">
      <formula>1</formula>
    </cfRule>
  </conditionalFormatting>
  <conditionalFormatting sqref="I44:J49">
    <cfRule type="cellIs" dxfId="1830" priority="353" operator="equal">
      <formula>1</formula>
    </cfRule>
  </conditionalFormatting>
  <conditionalFormatting sqref="I44:J49">
    <cfRule type="cellIs" dxfId="1829" priority="352" operator="equal">
      <formula>1</formula>
    </cfRule>
  </conditionalFormatting>
  <conditionalFormatting sqref="I44:J49">
    <cfRule type="cellIs" dxfId="1828" priority="351" operator="equal">
      <formula>1</formula>
    </cfRule>
  </conditionalFormatting>
  <conditionalFormatting sqref="I44:J49">
    <cfRule type="cellIs" dxfId="1827" priority="350" operator="equal">
      <formula>1</formula>
    </cfRule>
  </conditionalFormatting>
  <conditionalFormatting sqref="K32:M36 K29:M29 L30:M31">
    <cfRule type="containsText" dxfId="1826" priority="347" operator="containsText" text="Néant">
      <formula>NOT(ISERROR(SEARCH("Néant",K29)))</formula>
    </cfRule>
  </conditionalFormatting>
  <conditionalFormatting sqref="L30:M35">
    <cfRule type="cellIs" dxfId="1825" priority="346" operator="equal">
      <formula>1</formula>
    </cfRule>
  </conditionalFormatting>
  <conditionalFormatting sqref="L30:M35">
    <cfRule type="cellIs" dxfId="1824" priority="345" operator="equal">
      <formula>1</formula>
    </cfRule>
  </conditionalFormatting>
  <conditionalFormatting sqref="L30:M36">
    <cfRule type="cellIs" dxfId="1823" priority="344" operator="equal">
      <formula>1</formula>
    </cfRule>
  </conditionalFormatting>
  <conditionalFormatting sqref="L30:M36">
    <cfRule type="cellIs" dxfId="1822" priority="343" operator="equal">
      <formula>1</formula>
    </cfRule>
  </conditionalFormatting>
  <conditionalFormatting sqref="L30:M36">
    <cfRule type="cellIs" dxfId="1821" priority="342" operator="equal">
      <formula>1</formula>
    </cfRule>
  </conditionalFormatting>
  <conditionalFormatting sqref="L30:M36">
    <cfRule type="cellIs" dxfId="1820" priority="341" operator="equal">
      <formula>1</formula>
    </cfRule>
  </conditionalFormatting>
  <conditionalFormatting sqref="L30:M36">
    <cfRule type="containsText" dxfId="1819" priority="340" operator="containsText" text="3">
      <formula>NOT(ISERROR(SEARCH("3",L30)))</formula>
    </cfRule>
  </conditionalFormatting>
  <conditionalFormatting sqref="L30:M36">
    <cfRule type="containsText" dxfId="1818" priority="338" operator="containsText" text="2 match">
      <formula>NOT(ISERROR(SEARCH("2 match",L30)))</formula>
    </cfRule>
    <cfRule type="containsText" dxfId="1817" priority="339" operator="containsText" text="1 facultative">
      <formula>NOT(ISERROR(SEARCH("1 facultative",L30)))</formula>
    </cfRule>
  </conditionalFormatting>
  <conditionalFormatting sqref="L30:M35">
    <cfRule type="cellIs" dxfId="1816" priority="337" operator="equal">
      <formula>1</formula>
    </cfRule>
  </conditionalFormatting>
  <conditionalFormatting sqref="L30:M36">
    <cfRule type="cellIs" dxfId="1815" priority="334" operator="equal">
      <formula>1</formula>
    </cfRule>
  </conditionalFormatting>
  <conditionalFormatting sqref="L30:M36">
    <cfRule type="containsText" dxfId="1814" priority="331" operator="containsText" text="3">
      <formula>NOT(ISERROR(SEARCH("3",L30)))</formula>
    </cfRule>
  </conditionalFormatting>
  <conditionalFormatting sqref="L30:M35">
    <cfRule type="cellIs" dxfId="1813" priority="329" operator="equal">
      <formula>1</formula>
    </cfRule>
  </conditionalFormatting>
  <conditionalFormatting sqref="L30:M36">
    <cfRule type="cellIs" dxfId="1812" priority="328" operator="equal">
      <formula>1</formula>
    </cfRule>
  </conditionalFormatting>
  <conditionalFormatting sqref="L30:M36">
    <cfRule type="cellIs" dxfId="1811" priority="327" operator="equal">
      <formula>1</formula>
    </cfRule>
  </conditionalFormatting>
  <conditionalFormatting sqref="L30:M36">
    <cfRule type="cellIs" dxfId="1810" priority="326" operator="equal">
      <formula>1</formula>
    </cfRule>
  </conditionalFormatting>
  <conditionalFormatting sqref="L30:M36">
    <cfRule type="cellIs" dxfId="1809" priority="325" operator="equal">
      <formula>1</formula>
    </cfRule>
  </conditionalFormatting>
  <conditionalFormatting sqref="L30:M36">
    <cfRule type="containsText" dxfId="1808" priority="324" operator="containsText" text="3">
      <formula>NOT(ISERROR(SEARCH("3",L30)))</formula>
    </cfRule>
  </conditionalFormatting>
  <conditionalFormatting sqref="L30:M36">
    <cfRule type="containsText" dxfId="1807" priority="322" operator="containsText" text="2 match">
      <formula>NOT(ISERROR(SEARCH("2 match",L30)))</formula>
    </cfRule>
    <cfRule type="containsText" dxfId="1806" priority="323" operator="containsText" text="1 facultative">
      <formula>NOT(ISERROR(SEARCH("1 facultative",L30)))</formula>
    </cfRule>
  </conditionalFormatting>
  <conditionalFormatting sqref="L30:M35">
    <cfRule type="cellIs" dxfId="1805" priority="321" operator="equal">
      <formula>1</formula>
    </cfRule>
  </conditionalFormatting>
  <conditionalFormatting sqref="L30:M35">
    <cfRule type="cellIs" dxfId="1804" priority="320" operator="equal">
      <formula>1</formula>
    </cfRule>
  </conditionalFormatting>
  <conditionalFormatting sqref="L30:M36">
    <cfRule type="cellIs" dxfId="1803" priority="319" operator="equal">
      <formula>1</formula>
    </cfRule>
  </conditionalFormatting>
  <conditionalFormatting sqref="L30:M36">
    <cfRule type="cellIs" dxfId="1802" priority="318" operator="equal">
      <formula>1</formula>
    </cfRule>
  </conditionalFormatting>
  <conditionalFormatting sqref="L30:M36">
    <cfRule type="cellIs" dxfId="1801" priority="317" operator="equal">
      <formula>1</formula>
    </cfRule>
  </conditionalFormatting>
  <conditionalFormatting sqref="L30:M36">
    <cfRule type="cellIs" dxfId="1800" priority="316" operator="equal">
      <formula>1</formula>
    </cfRule>
  </conditionalFormatting>
  <conditionalFormatting sqref="L30:M36">
    <cfRule type="containsText" dxfId="1799" priority="315" operator="containsText" text="3">
      <formula>NOT(ISERROR(SEARCH("3",L30)))</formula>
    </cfRule>
  </conditionalFormatting>
  <conditionalFormatting sqref="K30">
    <cfRule type="cellIs" dxfId="1798" priority="312" operator="equal">
      <formula>1</formula>
    </cfRule>
  </conditionalFormatting>
  <conditionalFormatting sqref="N30:P30">
    <cfRule type="cellIs" dxfId="1797" priority="313" operator="equal">
      <formula>1</formula>
    </cfRule>
  </conditionalFormatting>
  <conditionalFormatting sqref="K30">
    <cfRule type="containsText" dxfId="1796" priority="305" operator="containsText" text="Néant">
      <formula>NOT(ISERROR(SEARCH("Néant",K30)))</formula>
    </cfRule>
  </conditionalFormatting>
  <conditionalFormatting sqref="G30">
    <cfRule type="cellIs" dxfId="1795" priority="314" operator="lessThan">
      <formula>1</formula>
    </cfRule>
  </conditionalFormatting>
  <conditionalFormatting sqref="N30:P30">
    <cfRule type="cellIs" dxfId="1794" priority="311" operator="equal">
      <formula>1</formula>
    </cfRule>
  </conditionalFormatting>
  <conditionalFormatting sqref="K30">
    <cfRule type="cellIs" dxfId="1793" priority="310" operator="equal">
      <formula>1</formula>
    </cfRule>
  </conditionalFormatting>
  <conditionalFormatting sqref="K30 N30:P30">
    <cfRule type="containsText" dxfId="1792" priority="309" operator="containsText" text="3">
      <formula>NOT(ISERROR(SEARCH("3",K30)))</formula>
    </cfRule>
  </conditionalFormatting>
  <conditionalFormatting sqref="K30 N30:P30">
    <cfRule type="containsText" dxfId="1791" priority="307" operator="containsText" text="2 match">
      <formula>NOT(ISERROR(SEARCH("2 match",K30)))</formula>
    </cfRule>
    <cfRule type="containsText" dxfId="1790" priority="308" operator="containsText" text="1 facultative">
      <formula>NOT(ISERROR(SEARCH("1 facultative",K30)))</formula>
    </cfRule>
  </conditionalFormatting>
  <conditionalFormatting sqref="K30 N30:P30">
    <cfRule type="containsText" dxfId="1789" priority="306" operator="containsText" text="Néant">
      <formula>NOT(ISERROR(SEARCH("Néant",K30)))</formula>
    </cfRule>
  </conditionalFormatting>
  <conditionalFormatting sqref="K30">
    <cfRule type="containsText" dxfId="1788" priority="304" operator="containsText" text="Néant">
      <formula>NOT(ISERROR(SEARCH("Néant",K30)))</formula>
    </cfRule>
  </conditionalFormatting>
  <conditionalFormatting sqref="N31:P31">
    <cfRule type="cellIs" dxfId="1787" priority="303" operator="equal">
      <formula>1</formula>
    </cfRule>
  </conditionalFormatting>
  <conditionalFormatting sqref="N31:P31">
    <cfRule type="cellIs" dxfId="1786" priority="302" operator="equal">
      <formula>1</formula>
    </cfRule>
  </conditionalFormatting>
  <conditionalFormatting sqref="K31">
    <cfRule type="cellIs" dxfId="1785" priority="283" operator="equal">
      <formula>1</formula>
    </cfRule>
  </conditionalFormatting>
  <conditionalFormatting sqref="K31">
    <cfRule type="cellIs" dxfId="1784" priority="285" operator="equal">
      <formula>1</formula>
    </cfRule>
  </conditionalFormatting>
  <conditionalFormatting sqref="K31">
    <cfRule type="cellIs" dxfId="1783" priority="284" operator="equal">
      <formula>1</formula>
    </cfRule>
  </conditionalFormatting>
  <conditionalFormatting sqref="K31">
    <cfRule type="cellIs" dxfId="1782" priority="282" operator="equal">
      <formula>1</formula>
    </cfRule>
  </conditionalFormatting>
  <conditionalFormatting sqref="K31">
    <cfRule type="containsText" dxfId="1781" priority="281" operator="containsText" text="3">
      <formula>NOT(ISERROR(SEARCH("3",K31)))</formula>
    </cfRule>
  </conditionalFormatting>
  <conditionalFormatting sqref="N31:P31">
    <cfRule type="containsText" dxfId="1780" priority="301" operator="containsText" text="3">
      <formula>NOT(ISERROR(SEARCH("3",N31)))</formula>
    </cfRule>
  </conditionalFormatting>
  <conditionalFormatting sqref="N31:P31">
    <cfRule type="cellIs" dxfId="1779" priority="298" operator="equal">
      <formula>1</formula>
    </cfRule>
  </conditionalFormatting>
  <conditionalFormatting sqref="N31:P31">
    <cfRule type="cellIs" dxfId="1778" priority="297" operator="equal">
      <formula>1</formula>
    </cfRule>
  </conditionalFormatting>
  <conditionalFormatting sqref="N31:P31">
    <cfRule type="containsText" dxfId="1777" priority="296" operator="containsText" text="3">
      <formula>NOT(ISERROR(SEARCH("3",N31)))</formula>
    </cfRule>
  </conditionalFormatting>
  <conditionalFormatting sqref="N31:P31">
    <cfRule type="cellIs" dxfId="1776" priority="293" operator="equal">
      <formula>1</formula>
    </cfRule>
  </conditionalFormatting>
  <conditionalFormatting sqref="N31:P31">
    <cfRule type="cellIs" dxfId="1775" priority="292" operator="equal">
      <formula>1</formula>
    </cfRule>
  </conditionalFormatting>
  <conditionalFormatting sqref="K31">
    <cfRule type="cellIs" dxfId="1774" priority="290" operator="equal">
      <formula>1</formula>
    </cfRule>
  </conditionalFormatting>
  <conditionalFormatting sqref="D31:E31 N31:P31 T31 G31 V31">
    <cfRule type="containsText" dxfId="1773" priority="299" operator="containsText" text="2 match">
      <formula>NOT(ISERROR(SEARCH("2 match",D31)))</formula>
    </cfRule>
    <cfRule type="containsText" dxfId="1772" priority="300" operator="containsText" text="1 facultative">
      <formula>NOT(ISERROR(SEARCH("1 facultative",D31)))</formula>
    </cfRule>
  </conditionalFormatting>
  <conditionalFormatting sqref="N31:P31">
    <cfRule type="cellIs" dxfId="1771" priority="295" operator="equal">
      <formula>1</formula>
    </cfRule>
  </conditionalFormatting>
  <conditionalFormatting sqref="N31:P31">
    <cfRule type="cellIs" dxfId="1770" priority="294" operator="equal">
      <formula>1</formula>
    </cfRule>
  </conditionalFormatting>
  <conditionalFormatting sqref="N31:P31">
    <cfRule type="containsText" dxfId="1769" priority="291" operator="containsText" text="3">
      <formula>NOT(ISERROR(SEARCH("3",N31)))</formula>
    </cfRule>
  </conditionalFormatting>
  <conditionalFormatting sqref="K31">
    <cfRule type="containsText" dxfId="1768" priority="286" operator="containsText" text="2 match">
      <formula>NOT(ISERROR(SEARCH("2 match",K31)))</formula>
    </cfRule>
    <cfRule type="containsText" dxfId="1767" priority="287" operator="containsText" text="1 facultative">
      <formula>NOT(ISERROR(SEARCH("1 facultative",K31)))</formula>
    </cfRule>
  </conditionalFormatting>
  <conditionalFormatting sqref="K31">
    <cfRule type="cellIs" dxfId="1766" priority="289" operator="equal">
      <formula>1</formula>
    </cfRule>
  </conditionalFormatting>
  <conditionalFormatting sqref="K31">
    <cfRule type="containsText" dxfId="1765" priority="288" operator="containsText" text="3">
      <formula>NOT(ISERROR(SEARCH("3",K31)))</formula>
    </cfRule>
  </conditionalFormatting>
  <conditionalFormatting sqref="N24:P27">
    <cfRule type="cellIs" dxfId="1764" priority="145" operator="equal">
      <formula>1</formula>
    </cfRule>
  </conditionalFormatting>
  <conditionalFormatting sqref="N24:P27">
    <cfRule type="cellIs" dxfId="1763" priority="148" operator="equal">
      <formula>1</formula>
    </cfRule>
  </conditionalFormatting>
  <conditionalFormatting sqref="N24:P27">
    <cfRule type="cellIs" dxfId="1762" priority="147" operator="equal">
      <formula>1</formula>
    </cfRule>
  </conditionalFormatting>
  <conditionalFormatting sqref="G9:G16 E28 G28">
    <cfRule type="cellIs" dxfId="1761" priority="280" operator="lessThan">
      <formula>1</formula>
    </cfRule>
  </conditionalFormatting>
  <conditionalFormatting sqref="N9:P9">
    <cfRule type="cellIs" dxfId="1760" priority="279" operator="equal">
      <formula>1</formula>
    </cfRule>
  </conditionalFormatting>
  <conditionalFormatting sqref="N9:P17 N28:P28">
    <cfRule type="cellIs" dxfId="1759" priority="274" operator="equal">
      <formula>1</formula>
    </cfRule>
  </conditionalFormatting>
  <conditionalFormatting sqref="K28">
    <cfRule type="cellIs" dxfId="1758" priority="278" operator="equal">
      <formula>1</formula>
    </cfRule>
  </conditionalFormatting>
  <conditionalFormatting sqref="N28:P28">
    <cfRule type="cellIs" dxfId="1757" priority="277" operator="equal">
      <formula>1</formula>
    </cfRule>
  </conditionalFormatting>
  <conditionalFormatting sqref="K28 N28:P28">
    <cfRule type="cellIs" dxfId="1756" priority="276" operator="equal">
      <formula>1</formula>
    </cfRule>
  </conditionalFormatting>
  <conditionalFormatting sqref="K9:K17 K28">
    <cfRule type="cellIs" dxfId="1755" priority="275" operator="equal">
      <formula>1</formula>
    </cfRule>
  </conditionalFormatting>
  <conditionalFormatting sqref="N10:P17 K9:K17 K28 N28:P28">
    <cfRule type="cellIs" dxfId="1754" priority="273" operator="equal">
      <formula>1</formula>
    </cfRule>
  </conditionalFormatting>
  <conditionalFormatting sqref="K9:K17 N28:P28 K28 N9:P17">
    <cfRule type="containsText" dxfId="1753" priority="268" operator="containsText" text="3">
      <formula>NOT(ISERROR(SEARCH("3",K9)))</formula>
    </cfRule>
  </conditionalFormatting>
  <conditionalFormatting sqref="K9:K17 N28:P28 K28 N9:P17">
    <cfRule type="containsText" dxfId="1752" priority="266" operator="containsText" text="2 match">
      <formula>NOT(ISERROR(SEARCH("2 match",K9)))</formula>
    </cfRule>
    <cfRule type="containsText" dxfId="1751" priority="267" operator="containsText" text="1 facultative">
      <formula>NOT(ISERROR(SEARCH("1 facultative",K9)))</formula>
    </cfRule>
  </conditionalFormatting>
  <conditionalFormatting sqref="I9:J17">
    <cfRule type="cellIs" dxfId="1750" priority="250" operator="equal">
      <formula>1</formula>
    </cfRule>
  </conditionalFormatting>
  <conditionalFormatting sqref="I9:J17">
    <cfRule type="cellIs" dxfId="1749" priority="249" operator="equal">
      <formula>1</formula>
    </cfRule>
  </conditionalFormatting>
  <conditionalFormatting sqref="I9:J17">
    <cfRule type="cellIs" dxfId="1748" priority="245" operator="equal">
      <formula>1</formula>
    </cfRule>
  </conditionalFormatting>
  <conditionalFormatting sqref="I9:J17">
    <cfRule type="cellIs" dxfId="1747" priority="244" operator="equal">
      <formula>1</formula>
    </cfRule>
  </conditionalFormatting>
  <conditionalFormatting sqref="N24:P27">
    <cfRule type="cellIs" dxfId="1746" priority="144" operator="equal">
      <formula>1</formula>
    </cfRule>
  </conditionalFormatting>
  <conditionalFormatting sqref="Q9:Q28">
    <cfRule type="cellIs" dxfId="1745" priority="211" operator="equal">
      <formula>1</formula>
    </cfRule>
  </conditionalFormatting>
  <conditionalFormatting sqref="N17:P17">
    <cfRule type="cellIs" dxfId="1744" priority="270" operator="equal">
      <formula>1</formula>
    </cfRule>
  </conditionalFormatting>
  <conditionalFormatting sqref="N17:P17">
    <cfRule type="cellIs" dxfId="1743" priority="269" operator="equal">
      <formula>1</formula>
    </cfRule>
  </conditionalFormatting>
  <conditionalFormatting sqref="K17">
    <cfRule type="cellIs" dxfId="1742" priority="272" operator="equal">
      <formula>1</formula>
    </cfRule>
  </conditionalFormatting>
  <conditionalFormatting sqref="K17">
    <cfRule type="cellIs" dxfId="1741" priority="271" operator="equal">
      <formula>1</formula>
    </cfRule>
  </conditionalFormatting>
  <conditionalFormatting sqref="K9:K17 N9:P17 N28:P28 K28">
    <cfRule type="containsText" dxfId="1740" priority="265" operator="containsText" text="Néant">
      <formula>NOT(ISERROR(SEARCH("Néant",K9)))</formula>
    </cfRule>
  </conditionalFormatting>
  <conditionalFormatting sqref="K9:K17 K28">
    <cfRule type="containsText" dxfId="1739" priority="264" operator="containsText" text="Néant">
      <formula>NOT(ISERROR(SEARCH("Néant",K9)))</formula>
    </cfRule>
  </conditionalFormatting>
  <conditionalFormatting sqref="L9:M28">
    <cfRule type="cellIs" dxfId="1738" priority="190" operator="equal">
      <formula>1</formula>
    </cfRule>
  </conditionalFormatting>
  <conditionalFormatting sqref="L9:M28">
    <cfRule type="cellIs" dxfId="1737" priority="189" operator="equal">
      <formula>1</formula>
    </cfRule>
  </conditionalFormatting>
  <conditionalFormatting sqref="L9:M28">
    <cfRule type="cellIs" dxfId="1736" priority="188" operator="equal">
      <formula>1</formula>
    </cfRule>
  </conditionalFormatting>
  <conditionalFormatting sqref="L9:M28">
    <cfRule type="cellIs" dxfId="1735" priority="187" operator="equal">
      <formula>1</formula>
    </cfRule>
  </conditionalFormatting>
  <conditionalFormatting sqref="L9:M28">
    <cfRule type="cellIs" dxfId="1734" priority="181" operator="equal">
      <formula>1</formula>
    </cfRule>
  </conditionalFormatting>
  <conditionalFormatting sqref="L9:M28">
    <cfRule type="cellIs" dxfId="1733" priority="180" operator="equal">
      <formula>1</formula>
    </cfRule>
  </conditionalFormatting>
  <conditionalFormatting sqref="L9:M28">
    <cfRule type="cellIs" dxfId="1732" priority="263" operator="equal">
      <formula>1</formula>
    </cfRule>
  </conditionalFormatting>
  <conditionalFormatting sqref="L9:M28">
    <cfRule type="cellIs" dxfId="1731" priority="262" operator="equal">
      <formula>1</formula>
    </cfRule>
  </conditionalFormatting>
  <conditionalFormatting sqref="L9:M28">
    <cfRule type="cellIs" dxfId="1730" priority="261" operator="equal">
      <formula>1</formula>
    </cfRule>
  </conditionalFormatting>
  <conditionalFormatting sqref="L9:M28">
    <cfRule type="cellIs" dxfId="1729" priority="260" operator="equal">
      <formula>1</formula>
    </cfRule>
  </conditionalFormatting>
  <conditionalFormatting sqref="L9:M28">
    <cfRule type="containsText" dxfId="1728" priority="259" operator="containsText" text="3">
      <formula>NOT(ISERROR(SEARCH("3",L9)))</formula>
    </cfRule>
  </conditionalFormatting>
  <conditionalFormatting sqref="L9:M28">
    <cfRule type="containsText" dxfId="1727" priority="257" operator="containsText" text="2 match">
      <formula>NOT(ISERROR(SEARCH("2 match",L9)))</formula>
    </cfRule>
    <cfRule type="containsText" dxfId="1726" priority="258" operator="containsText" text="1 facultative">
      <formula>NOT(ISERROR(SEARCH("1 facultative",L9)))</formula>
    </cfRule>
  </conditionalFormatting>
  <conditionalFormatting sqref="L9:M28">
    <cfRule type="cellIs" dxfId="1725" priority="256" operator="equal">
      <formula>1</formula>
    </cfRule>
  </conditionalFormatting>
  <conditionalFormatting sqref="L9:M28">
    <cfRule type="cellIs" dxfId="1724" priority="255" operator="equal">
      <formula>1</formula>
    </cfRule>
  </conditionalFormatting>
  <conditionalFormatting sqref="L9:M28">
    <cfRule type="cellIs" dxfId="1723" priority="254" operator="equal">
      <formula>1</formula>
    </cfRule>
  </conditionalFormatting>
  <conditionalFormatting sqref="L9:M28">
    <cfRule type="cellIs" dxfId="1722" priority="253" operator="equal">
      <formula>1</formula>
    </cfRule>
  </conditionalFormatting>
  <conditionalFormatting sqref="L9:M28">
    <cfRule type="containsText" dxfId="1721" priority="252" operator="containsText" text="3">
      <formula>NOT(ISERROR(SEARCH("3",L9)))</formula>
    </cfRule>
  </conditionalFormatting>
  <conditionalFormatting sqref="N24:P27">
    <cfRule type="containsText" dxfId="1720" priority="146" operator="containsText" text="3">
      <formula>NOT(ISERROR(SEARCH("3",N24)))</formula>
    </cfRule>
  </conditionalFormatting>
  <conditionalFormatting sqref="K24:K27">
    <cfRule type="cellIs" dxfId="1719" priority="140" operator="equal">
      <formula>1</formula>
    </cfRule>
  </conditionalFormatting>
  <conditionalFormatting sqref="K24:K27">
    <cfRule type="cellIs" dxfId="1718" priority="139" operator="equal">
      <formula>1</formula>
    </cfRule>
  </conditionalFormatting>
  <conditionalFormatting sqref="S27">
    <cfRule type="cellIs" dxfId="1717" priority="130" operator="equal">
      <formula>1</formula>
    </cfRule>
  </conditionalFormatting>
  <conditionalFormatting sqref="S27">
    <cfRule type="cellIs" dxfId="1716" priority="129" operator="equal">
      <formula>1</formula>
    </cfRule>
  </conditionalFormatting>
  <conditionalFormatting sqref="S27">
    <cfRule type="cellIs" dxfId="1715" priority="128" operator="equal">
      <formula>1</formula>
    </cfRule>
  </conditionalFormatting>
  <conditionalFormatting sqref="L9:M28">
    <cfRule type="cellIs" dxfId="1714" priority="156" operator="equal">
      <formula>1</formula>
    </cfRule>
  </conditionalFormatting>
  <conditionalFormatting sqref="L9:M28">
    <cfRule type="cellIs" dxfId="1713" priority="155" operator="equal">
      <formula>1</formula>
    </cfRule>
  </conditionalFormatting>
  <conditionalFormatting sqref="K9:M13 K28 K14:K17 L14:M28">
    <cfRule type="containsText" dxfId="1712" priority="251" operator="containsText" text="Néant">
      <formula>NOT(ISERROR(SEARCH("Néant",K9)))</formula>
    </cfRule>
  </conditionalFormatting>
  <conditionalFormatting sqref="I9:J17">
    <cfRule type="cellIs" dxfId="1711" priority="242" operator="equal">
      <formula>1</formula>
    </cfRule>
  </conditionalFormatting>
  <conditionalFormatting sqref="I9:J17">
    <cfRule type="cellIs" dxfId="1710" priority="239" operator="equal">
      <formula>1</formula>
    </cfRule>
  </conditionalFormatting>
  <conditionalFormatting sqref="I9:J17">
    <cfRule type="cellIs" dxfId="1709" priority="241" operator="equal">
      <formula>1</formula>
    </cfRule>
  </conditionalFormatting>
  <conditionalFormatting sqref="I9:J17">
    <cfRule type="containsText" dxfId="1708" priority="248" operator="containsText" text="3">
      <formula>NOT(ISERROR(SEARCH("3",I9)))</formula>
    </cfRule>
  </conditionalFormatting>
  <conditionalFormatting sqref="I9:J17">
    <cfRule type="containsText" dxfId="1707" priority="246" operator="containsText" text="2 match">
      <formula>NOT(ISERROR(SEARCH("2 match",I9)))</formula>
    </cfRule>
    <cfRule type="containsText" dxfId="1706" priority="247" operator="containsText" text="1 facultative">
      <formula>NOT(ISERROR(SEARCH("1 facultative",I9)))</formula>
    </cfRule>
  </conditionalFormatting>
  <conditionalFormatting sqref="I9:J17">
    <cfRule type="containsText" dxfId="1705" priority="243" operator="containsText" text="3">
      <formula>NOT(ISERROR(SEARCH("3",I9)))</formula>
    </cfRule>
  </conditionalFormatting>
  <conditionalFormatting sqref="I9:J17">
    <cfRule type="containsText" dxfId="1704" priority="240" operator="containsText" text="3">
      <formula>NOT(ISERROR(SEARCH("3",I9)))</formula>
    </cfRule>
  </conditionalFormatting>
  <conditionalFormatting sqref="I9:J17">
    <cfRule type="containsText" dxfId="1703" priority="237" operator="containsText" text="Néant">
      <formula>NOT(ISERROR(SEARCH("Néant",I9)))</formula>
    </cfRule>
  </conditionalFormatting>
  <conditionalFormatting sqref="I9:J17">
    <cfRule type="cellIs" dxfId="1702" priority="232" operator="equal">
      <formula>1</formula>
    </cfRule>
  </conditionalFormatting>
  <conditionalFormatting sqref="I9:J17">
    <cfRule type="cellIs" dxfId="1701" priority="231" operator="equal">
      <formula>1</formula>
    </cfRule>
  </conditionalFormatting>
  <conditionalFormatting sqref="I9:J17">
    <cfRule type="cellIs" dxfId="1700" priority="236" operator="equal">
      <formula>1</formula>
    </cfRule>
  </conditionalFormatting>
  <conditionalFormatting sqref="I9:J17">
    <cfRule type="cellIs" dxfId="1699" priority="235" operator="equal">
      <formula>1</formula>
    </cfRule>
  </conditionalFormatting>
  <conditionalFormatting sqref="I9:J17">
    <cfRule type="cellIs" dxfId="1698" priority="234" operator="equal">
      <formula>1</formula>
    </cfRule>
  </conditionalFormatting>
  <conditionalFormatting sqref="I9:J17">
    <cfRule type="cellIs" dxfId="1697" priority="233" operator="equal">
      <formula>1</formula>
    </cfRule>
  </conditionalFormatting>
  <conditionalFormatting sqref="H9:H28">
    <cfRule type="cellIs" dxfId="1696" priority="222" operator="equal">
      <formula>1</formula>
    </cfRule>
  </conditionalFormatting>
  <conditionalFormatting sqref="H9:H28">
    <cfRule type="cellIs" dxfId="1695" priority="221" operator="equal">
      <formula>1</formula>
    </cfRule>
  </conditionalFormatting>
  <conditionalFormatting sqref="H9:H28">
    <cfRule type="cellIs" dxfId="1694" priority="230" operator="equal">
      <formula>1</formula>
    </cfRule>
  </conditionalFormatting>
  <conditionalFormatting sqref="H9:H28">
    <cfRule type="cellIs" dxfId="1693" priority="229" operator="equal">
      <formula>1</formula>
    </cfRule>
  </conditionalFormatting>
  <conditionalFormatting sqref="H9:H28">
    <cfRule type="containsText" dxfId="1692" priority="228" operator="containsText" text="3">
      <formula>NOT(ISERROR(SEARCH("3",H9)))</formula>
    </cfRule>
  </conditionalFormatting>
  <conditionalFormatting sqref="H9:H28">
    <cfRule type="containsText" dxfId="1691" priority="226" operator="containsText" text="2 match">
      <formula>NOT(ISERROR(SEARCH("2 match",H9)))</formula>
    </cfRule>
    <cfRule type="containsText" dxfId="1690" priority="227" operator="containsText" text="1 facultative">
      <formula>NOT(ISERROR(SEARCH("1 facultative",H9)))</formula>
    </cfRule>
  </conditionalFormatting>
  <conditionalFormatting sqref="H9:H28">
    <cfRule type="cellIs" dxfId="1689" priority="225" operator="equal">
      <formula>1</formula>
    </cfRule>
  </conditionalFormatting>
  <conditionalFormatting sqref="H9:H28">
    <cfRule type="cellIs" dxfId="1688" priority="224" operator="equal">
      <formula>1</formula>
    </cfRule>
  </conditionalFormatting>
  <conditionalFormatting sqref="H9:H28">
    <cfRule type="containsText" dxfId="1687" priority="223" operator="containsText" text="3">
      <formula>NOT(ISERROR(SEARCH("3",H9)))</formula>
    </cfRule>
  </conditionalFormatting>
  <conditionalFormatting sqref="H9:H28">
    <cfRule type="containsText" dxfId="1686" priority="220" operator="containsText" text="3">
      <formula>NOT(ISERROR(SEARCH("3",H9)))</formula>
    </cfRule>
  </conditionalFormatting>
  <conditionalFormatting sqref="H9:H28">
    <cfRule type="containsText" dxfId="1685" priority="219" operator="containsText" text="Néant">
      <formula>NOT(ISERROR(SEARCH("Néant",H9)))</formula>
    </cfRule>
  </conditionalFormatting>
  <conditionalFormatting sqref="S28 R18:R28 R9:S17">
    <cfRule type="cellIs" dxfId="1684" priority="218" operator="equal">
      <formula>1</formula>
    </cfRule>
  </conditionalFormatting>
  <conditionalFormatting sqref="S28 R18:R28 R9:S17">
    <cfRule type="cellIs" dxfId="1683" priority="217" operator="equal">
      <formula>1</formula>
    </cfRule>
  </conditionalFormatting>
  <conditionalFormatting sqref="S28 R18:R28 R9:S17">
    <cfRule type="cellIs" dxfId="1682" priority="216" operator="equal">
      <formula>1</formula>
    </cfRule>
  </conditionalFormatting>
  <conditionalFormatting sqref="S28 R18:R28 R9:S17">
    <cfRule type="containsText" dxfId="1681" priority="215" operator="containsText" text="3">
      <formula>NOT(ISERROR(SEARCH("3",R9)))</formula>
    </cfRule>
  </conditionalFormatting>
  <conditionalFormatting sqref="S28 R18:R28 R9:S17">
    <cfRule type="containsText" dxfId="1680" priority="213" operator="containsText" text="2 match">
      <formula>NOT(ISERROR(SEARCH("2 match",R9)))</formula>
    </cfRule>
    <cfRule type="containsText" dxfId="1679" priority="214" operator="containsText" text="1 facultative">
      <formula>NOT(ISERROR(SEARCH("1 facultative",R9)))</formula>
    </cfRule>
  </conditionalFormatting>
  <conditionalFormatting sqref="Q9:Q28">
    <cfRule type="cellIs" dxfId="1678" priority="212" operator="equal">
      <formula>1</formula>
    </cfRule>
  </conditionalFormatting>
  <conditionalFormatting sqref="Q9:Q28">
    <cfRule type="cellIs" dxfId="1677" priority="209" operator="equal">
      <formula>1</formula>
    </cfRule>
  </conditionalFormatting>
  <conditionalFormatting sqref="Q9:Q28">
    <cfRule type="cellIs" dxfId="1676" priority="210" operator="equal">
      <formula>1</formula>
    </cfRule>
  </conditionalFormatting>
  <conditionalFormatting sqref="Q9:Q28">
    <cfRule type="cellIs" dxfId="1675" priority="208" operator="equal">
      <formula>1</formula>
    </cfRule>
  </conditionalFormatting>
  <conditionalFormatting sqref="Q9:Q28">
    <cfRule type="containsText" dxfId="1674" priority="207" operator="containsText" text="3">
      <formula>NOT(ISERROR(SEARCH("3",Q9)))</formula>
    </cfRule>
  </conditionalFormatting>
  <conditionalFormatting sqref="Q9:Q28">
    <cfRule type="containsText" dxfId="1673" priority="205" operator="containsText" text="2 match">
      <formula>NOT(ISERROR(SEARCH("2 match",Q9)))</formula>
    </cfRule>
    <cfRule type="containsText" dxfId="1672" priority="206" operator="containsText" text="1 facultative">
      <formula>NOT(ISERROR(SEARCH("1 facultative",Q9)))</formula>
    </cfRule>
  </conditionalFormatting>
  <conditionalFormatting sqref="X24:X28 X9:X17">
    <cfRule type="cellIs" dxfId="1671" priority="202" operator="between">
      <formula>1</formula>
      <formula>10000000000</formula>
    </cfRule>
    <cfRule type="containsBlanks" dxfId="1670" priority="203">
      <formula>LEN(TRIM(X9))=0</formula>
    </cfRule>
    <cfRule type="cellIs" dxfId="1669" priority="204" operator="between">
      <formula>0</formula>
      <formula>0</formula>
    </cfRule>
  </conditionalFormatting>
  <conditionalFormatting sqref="L10:M28">
    <cfRule type="cellIs" dxfId="1668" priority="201" operator="equal">
      <formula>1</formula>
    </cfRule>
  </conditionalFormatting>
  <conditionalFormatting sqref="L10:M28">
    <cfRule type="cellIs" dxfId="1667" priority="200" operator="equal">
      <formula>1</formula>
    </cfRule>
  </conditionalFormatting>
  <conditionalFormatting sqref="L9:M28">
    <cfRule type="cellIs" dxfId="1666" priority="199" operator="equal">
      <formula>1</formula>
    </cfRule>
  </conditionalFormatting>
  <conditionalFormatting sqref="L9:M28">
    <cfRule type="cellIs" dxfId="1665" priority="198" operator="equal">
      <formula>1</formula>
    </cfRule>
  </conditionalFormatting>
  <conditionalFormatting sqref="L9:M28">
    <cfRule type="cellIs" dxfId="1664" priority="197" operator="equal">
      <formula>1</formula>
    </cfRule>
  </conditionalFormatting>
  <conditionalFormatting sqref="L9:M28">
    <cfRule type="cellIs" dxfId="1663" priority="196" operator="equal">
      <formula>1</formula>
    </cfRule>
  </conditionalFormatting>
  <conditionalFormatting sqref="L9:M28">
    <cfRule type="containsText" dxfId="1662" priority="195" operator="containsText" text="3">
      <formula>NOT(ISERROR(SEARCH("3",L9)))</formula>
    </cfRule>
  </conditionalFormatting>
  <conditionalFormatting sqref="L9:M28">
    <cfRule type="containsText" dxfId="1661" priority="193" operator="containsText" text="2 match">
      <formula>NOT(ISERROR(SEARCH("2 match",L9)))</formula>
    </cfRule>
    <cfRule type="containsText" dxfId="1660" priority="194" operator="containsText" text="1 facultative">
      <formula>NOT(ISERROR(SEARCH("1 facultative",L9)))</formula>
    </cfRule>
  </conditionalFormatting>
  <conditionalFormatting sqref="L10:M28">
    <cfRule type="cellIs" dxfId="1659" priority="192" operator="equal">
      <formula>1</formula>
    </cfRule>
  </conditionalFormatting>
  <conditionalFormatting sqref="L10:M28">
    <cfRule type="cellIs" dxfId="1658" priority="191" operator="equal">
      <formula>1</formula>
    </cfRule>
  </conditionalFormatting>
  <conditionalFormatting sqref="L9:M28">
    <cfRule type="containsText" dxfId="1657" priority="186" operator="containsText" text="3">
      <formula>NOT(ISERROR(SEARCH("3",L9)))</formula>
    </cfRule>
  </conditionalFormatting>
  <conditionalFormatting sqref="L9:M28">
    <cfRule type="cellIs" dxfId="1656" priority="185" operator="equal">
      <formula>1</formula>
    </cfRule>
  </conditionalFormatting>
  <conditionalFormatting sqref="L9:M28">
    <cfRule type="cellIs" dxfId="1655" priority="184" operator="equal">
      <formula>1</formula>
    </cfRule>
  </conditionalFormatting>
  <conditionalFormatting sqref="L9:M28">
    <cfRule type="cellIs" dxfId="1654" priority="183" operator="equal">
      <formula>1</formula>
    </cfRule>
  </conditionalFormatting>
  <conditionalFormatting sqref="L9:M28">
    <cfRule type="cellIs" dxfId="1653" priority="182" operator="equal">
      <formula>1</formula>
    </cfRule>
  </conditionalFormatting>
  <conditionalFormatting sqref="L9:M28">
    <cfRule type="containsText" dxfId="1652" priority="179" operator="containsText" text="3">
      <formula>NOT(ISERROR(SEARCH("3",L9)))</formula>
    </cfRule>
  </conditionalFormatting>
  <conditionalFormatting sqref="L9:M28">
    <cfRule type="containsText" dxfId="1651" priority="177" operator="containsText" text="2 match">
      <formula>NOT(ISERROR(SEARCH("2 match",L9)))</formula>
    </cfRule>
    <cfRule type="containsText" dxfId="1650" priority="178" operator="containsText" text="1 facultative">
      <formula>NOT(ISERROR(SEARCH("1 facultative",L9)))</formula>
    </cfRule>
  </conditionalFormatting>
  <conditionalFormatting sqref="L9:M28">
    <cfRule type="cellIs" dxfId="1649" priority="176" operator="equal">
      <formula>1</formula>
    </cfRule>
  </conditionalFormatting>
  <conditionalFormatting sqref="L9:M28">
    <cfRule type="cellIs" dxfId="1648" priority="175" operator="equal">
      <formula>1</formula>
    </cfRule>
  </conditionalFormatting>
  <conditionalFormatting sqref="L9:M28">
    <cfRule type="cellIs" dxfId="1647" priority="174" operator="equal">
      <formula>1</formula>
    </cfRule>
  </conditionalFormatting>
  <conditionalFormatting sqref="L9:M28">
    <cfRule type="cellIs" dxfId="1646" priority="173" operator="equal">
      <formula>1</formula>
    </cfRule>
  </conditionalFormatting>
  <conditionalFormatting sqref="L9:M28">
    <cfRule type="cellIs" dxfId="1645" priority="172" operator="equal">
      <formula>1</formula>
    </cfRule>
  </conditionalFormatting>
  <conditionalFormatting sqref="L9:M28">
    <cfRule type="cellIs" dxfId="1644" priority="171" operator="equal">
      <formula>1</formula>
    </cfRule>
  </conditionalFormatting>
  <conditionalFormatting sqref="L9:M28">
    <cfRule type="containsText" dxfId="1643" priority="170" operator="containsText" text="3">
      <formula>NOT(ISERROR(SEARCH("3",L9)))</formula>
    </cfRule>
  </conditionalFormatting>
  <conditionalFormatting sqref="L9:M28">
    <cfRule type="cellIs" dxfId="1642" priority="169" operator="equal">
      <formula>1</formula>
    </cfRule>
  </conditionalFormatting>
  <conditionalFormatting sqref="L9:M28">
    <cfRule type="cellIs" dxfId="1641" priority="168" operator="equal">
      <formula>1</formula>
    </cfRule>
  </conditionalFormatting>
  <conditionalFormatting sqref="L9:M28">
    <cfRule type="cellIs" dxfId="1640" priority="167" operator="equal">
      <formula>1</formula>
    </cfRule>
  </conditionalFormatting>
  <conditionalFormatting sqref="L9:M28">
    <cfRule type="cellIs" dxfId="1639" priority="166" operator="equal">
      <formula>1</formula>
    </cfRule>
  </conditionalFormatting>
  <conditionalFormatting sqref="L9:M28">
    <cfRule type="cellIs" dxfId="1638" priority="165" operator="equal">
      <formula>1</formula>
    </cfRule>
  </conditionalFormatting>
  <conditionalFormatting sqref="L9:M28">
    <cfRule type="cellIs" dxfId="1637" priority="164" operator="equal">
      <formula>1</formula>
    </cfRule>
  </conditionalFormatting>
  <conditionalFormatting sqref="L9:M28">
    <cfRule type="containsText" dxfId="1636" priority="163" operator="containsText" text="3">
      <formula>NOT(ISERROR(SEARCH("3",L9)))</formula>
    </cfRule>
  </conditionalFormatting>
  <conditionalFormatting sqref="L9:M28">
    <cfRule type="containsText" dxfId="1635" priority="161" operator="containsText" text="2 match">
      <formula>NOT(ISERROR(SEARCH("2 match",L9)))</formula>
    </cfRule>
    <cfRule type="containsText" dxfId="1634" priority="162" operator="containsText" text="1 facultative">
      <formula>NOT(ISERROR(SEARCH("1 facultative",L9)))</formula>
    </cfRule>
  </conditionalFormatting>
  <conditionalFormatting sqref="L9:M28">
    <cfRule type="cellIs" dxfId="1633" priority="160" operator="equal">
      <formula>1</formula>
    </cfRule>
  </conditionalFormatting>
  <conditionalFormatting sqref="L9:M28">
    <cfRule type="cellIs" dxfId="1632" priority="159" operator="equal">
      <formula>1</formula>
    </cfRule>
  </conditionalFormatting>
  <conditionalFormatting sqref="L9:M28">
    <cfRule type="cellIs" dxfId="1631" priority="158" operator="equal">
      <formula>1</formula>
    </cfRule>
  </conditionalFormatting>
  <conditionalFormatting sqref="L9:M28">
    <cfRule type="cellIs" dxfId="1630" priority="157" operator="equal">
      <formula>1</formula>
    </cfRule>
  </conditionalFormatting>
  <conditionalFormatting sqref="L9:M28">
    <cfRule type="containsText" dxfId="1629" priority="154" operator="containsText" text="3">
      <formula>NOT(ISERROR(SEARCH("3",L9)))</formula>
    </cfRule>
  </conditionalFormatting>
  <conditionalFormatting sqref="N24:P27">
    <cfRule type="cellIs" dxfId="1628" priority="153" operator="equal">
      <formula>1</formula>
    </cfRule>
  </conditionalFormatting>
  <conditionalFormatting sqref="N24:P27">
    <cfRule type="cellIs" dxfId="1627" priority="152" operator="equal">
      <formula>1</formula>
    </cfRule>
  </conditionalFormatting>
  <conditionalFormatting sqref="N24:P27">
    <cfRule type="containsText" dxfId="1626" priority="151" operator="containsText" text="3">
      <formula>NOT(ISERROR(SEARCH("3",N24)))</formula>
    </cfRule>
  </conditionalFormatting>
  <conditionalFormatting sqref="D24:E27 N24:P27 T24:T27 G24:G27 V24:V27">
    <cfRule type="containsText" dxfId="1625" priority="149" operator="containsText" text="2 match">
      <formula>NOT(ISERROR(SEARCH("2 match",D24)))</formula>
    </cfRule>
    <cfRule type="containsText" dxfId="1624" priority="150" operator="containsText" text="1 facultative">
      <formula>NOT(ISERROR(SEARCH("1 facultative",D24)))</formula>
    </cfRule>
  </conditionalFormatting>
  <conditionalFormatting sqref="N24:P27">
    <cfRule type="cellIs" dxfId="1623" priority="143" operator="equal">
      <formula>1</formula>
    </cfRule>
  </conditionalFormatting>
  <conditionalFormatting sqref="N24:P27">
    <cfRule type="cellIs" dxfId="1622" priority="142" operator="equal">
      <formula>1</formula>
    </cfRule>
  </conditionalFormatting>
  <conditionalFormatting sqref="N24:P27">
    <cfRule type="containsText" dxfId="1621" priority="141" operator="containsText" text="3">
      <formula>NOT(ISERROR(SEARCH("3",N24)))</formula>
    </cfRule>
  </conditionalFormatting>
  <conditionalFormatting sqref="K24:K27">
    <cfRule type="containsText" dxfId="1620" priority="136" operator="containsText" text="2 match">
      <formula>NOT(ISERROR(SEARCH("2 match",K24)))</formula>
    </cfRule>
    <cfRule type="containsText" dxfId="1619" priority="137" operator="containsText" text="1 facultative">
      <formula>NOT(ISERROR(SEARCH("1 facultative",K24)))</formula>
    </cfRule>
  </conditionalFormatting>
  <conditionalFormatting sqref="K24:K27">
    <cfRule type="containsText" dxfId="1618" priority="138" operator="containsText" text="3">
      <formula>NOT(ISERROR(SEARCH("3",K24)))</formula>
    </cfRule>
  </conditionalFormatting>
  <conditionalFormatting sqref="K24:K27">
    <cfRule type="cellIs" dxfId="1617" priority="135" operator="equal">
      <formula>1</formula>
    </cfRule>
  </conditionalFormatting>
  <conditionalFormatting sqref="K24:K27">
    <cfRule type="cellIs" dxfId="1616" priority="134" operator="equal">
      <formula>1</formula>
    </cfRule>
  </conditionalFormatting>
  <conditionalFormatting sqref="K24:K27">
    <cfRule type="cellIs" dxfId="1615" priority="133" operator="equal">
      <formula>1</formula>
    </cfRule>
  </conditionalFormatting>
  <conditionalFormatting sqref="K24:K27">
    <cfRule type="cellIs" dxfId="1614" priority="132" operator="equal">
      <formula>1</formula>
    </cfRule>
  </conditionalFormatting>
  <conditionalFormatting sqref="K24:K27">
    <cfRule type="containsText" dxfId="1613" priority="131" operator="containsText" text="3">
      <formula>NOT(ISERROR(SEARCH("3",K24)))</formula>
    </cfRule>
  </conditionalFormatting>
  <conditionalFormatting sqref="S27">
    <cfRule type="containsText" dxfId="1612" priority="127" operator="containsText" text="3">
      <formula>NOT(ISERROR(SEARCH("3",S27)))</formula>
    </cfRule>
  </conditionalFormatting>
  <conditionalFormatting sqref="S27">
    <cfRule type="containsText" dxfId="1611" priority="125" operator="containsText" text="2 match">
      <formula>NOT(ISERROR(SEARCH("2 match",S27)))</formula>
    </cfRule>
    <cfRule type="containsText" dxfId="1610" priority="126" operator="containsText" text="1 facultative">
      <formula>NOT(ISERROR(SEARCH("1 facultative",S27)))</formula>
    </cfRule>
  </conditionalFormatting>
  <conditionalFormatting sqref="N18:P18">
    <cfRule type="cellIs" dxfId="1609" priority="122" operator="equal">
      <formula>1</formula>
    </cfRule>
  </conditionalFormatting>
  <conditionalFormatting sqref="N18:P18">
    <cfRule type="cellIs" dxfId="1608" priority="121" operator="equal">
      <formula>1</formula>
    </cfRule>
  </conditionalFormatting>
  <conditionalFormatting sqref="N19:P23">
    <cfRule type="cellIs" dxfId="1607" priority="124" operator="equal">
      <formula>1</formula>
    </cfRule>
  </conditionalFormatting>
  <conditionalFormatting sqref="N19:P23">
    <cfRule type="cellIs" dxfId="1606" priority="123" operator="equal">
      <formula>1</formula>
    </cfRule>
  </conditionalFormatting>
  <conditionalFormatting sqref="N18:P23">
    <cfRule type="containsText" dxfId="1605" priority="120" operator="containsText" text="3">
      <formula>NOT(ISERROR(SEARCH("3",N18)))</formula>
    </cfRule>
  </conditionalFormatting>
  <conditionalFormatting sqref="D18:E23 N18:P23 G18:G23 T18:T23 V18:V23">
    <cfRule type="containsText" dxfId="1604" priority="118" operator="containsText" text="2 match">
      <formula>NOT(ISERROR(SEARCH("2 match",D18)))</formula>
    </cfRule>
    <cfRule type="containsText" dxfId="1603" priority="119" operator="containsText" text="1 facultative">
      <formula>NOT(ISERROR(SEARCH("1 facultative",D18)))</formula>
    </cfRule>
  </conditionalFormatting>
  <conditionalFormatting sqref="N18:P18">
    <cfRule type="cellIs" dxfId="1602" priority="115" operator="equal">
      <formula>1</formula>
    </cfRule>
  </conditionalFormatting>
  <conditionalFormatting sqref="N18:P18">
    <cfRule type="cellIs" dxfId="1601" priority="114" operator="equal">
      <formula>1</formula>
    </cfRule>
  </conditionalFormatting>
  <conditionalFormatting sqref="N19:P23">
    <cfRule type="cellIs" dxfId="1600" priority="117" operator="equal">
      <formula>1</formula>
    </cfRule>
  </conditionalFormatting>
  <conditionalFormatting sqref="N19:P23">
    <cfRule type="cellIs" dxfId="1599" priority="116" operator="equal">
      <formula>1</formula>
    </cfRule>
  </conditionalFormatting>
  <conditionalFormatting sqref="N18:P23">
    <cfRule type="containsText" dxfId="1598" priority="113" operator="containsText" text="3">
      <formula>NOT(ISERROR(SEARCH("3",N18)))</formula>
    </cfRule>
  </conditionalFormatting>
  <conditionalFormatting sqref="N18:P23">
    <cfRule type="cellIs" dxfId="1597" priority="110" operator="equal">
      <formula>1</formula>
    </cfRule>
  </conditionalFormatting>
  <conditionalFormatting sqref="N18:P18">
    <cfRule type="cellIs" dxfId="1596" priority="108" operator="equal">
      <formula>1</formula>
    </cfRule>
  </conditionalFormatting>
  <conditionalFormatting sqref="N18:P18">
    <cfRule type="cellIs" dxfId="1595" priority="107" operator="equal">
      <formula>1</formula>
    </cfRule>
  </conditionalFormatting>
  <conditionalFormatting sqref="N19:P23">
    <cfRule type="cellIs" dxfId="1594" priority="112" operator="equal">
      <formula>1</formula>
    </cfRule>
  </conditionalFormatting>
  <conditionalFormatting sqref="N19:P23">
    <cfRule type="cellIs" dxfId="1593" priority="111" operator="equal">
      <formula>1</formula>
    </cfRule>
  </conditionalFormatting>
  <conditionalFormatting sqref="N18:P23">
    <cfRule type="cellIs" dxfId="1592" priority="109" operator="equal">
      <formula>1</formula>
    </cfRule>
  </conditionalFormatting>
  <conditionalFormatting sqref="N18:P23">
    <cfRule type="containsText" dxfId="1591" priority="106" operator="containsText" text="3">
      <formula>NOT(ISERROR(SEARCH("3",N18)))</formula>
    </cfRule>
  </conditionalFormatting>
  <conditionalFormatting sqref="K18:K23">
    <cfRule type="containsText" dxfId="1590" priority="101" operator="containsText" text="2 match">
      <formula>NOT(ISERROR(SEARCH("2 match",K18)))</formula>
    </cfRule>
    <cfRule type="containsText" dxfId="1589" priority="102" operator="containsText" text="1 facultative">
      <formula>NOT(ISERROR(SEARCH("1 facultative",K18)))</formula>
    </cfRule>
  </conditionalFormatting>
  <conditionalFormatting sqref="K18:K23">
    <cfRule type="cellIs" dxfId="1588" priority="105" operator="equal">
      <formula>1</formula>
    </cfRule>
  </conditionalFormatting>
  <conditionalFormatting sqref="K18:K23">
    <cfRule type="cellIs" dxfId="1587" priority="104" operator="equal">
      <formula>1</formula>
    </cfRule>
  </conditionalFormatting>
  <conditionalFormatting sqref="K18:K23">
    <cfRule type="containsText" dxfId="1586" priority="103" operator="containsText" text="3">
      <formula>NOT(ISERROR(SEARCH("3",K18)))</formula>
    </cfRule>
  </conditionalFormatting>
  <conditionalFormatting sqref="K18:K23">
    <cfRule type="cellIs" dxfId="1585" priority="100" operator="equal">
      <formula>1</formula>
    </cfRule>
  </conditionalFormatting>
  <conditionalFormatting sqref="K18:K23">
    <cfRule type="cellIs" dxfId="1584" priority="99" operator="equal">
      <formula>1</formula>
    </cfRule>
  </conditionalFormatting>
  <conditionalFormatting sqref="K18:K23">
    <cfRule type="cellIs" dxfId="1583" priority="98" operator="equal">
      <formula>1</formula>
    </cfRule>
  </conditionalFormatting>
  <conditionalFormatting sqref="K18:K23">
    <cfRule type="cellIs" dxfId="1582" priority="97" operator="equal">
      <formula>1</formula>
    </cfRule>
  </conditionalFormatting>
  <conditionalFormatting sqref="K18:K23">
    <cfRule type="containsText" dxfId="1581" priority="96" operator="containsText" text="3">
      <formula>NOT(ISERROR(SEARCH("3",K18)))</formula>
    </cfRule>
  </conditionalFormatting>
  <conditionalFormatting sqref="J18 I19:J28">
    <cfRule type="cellIs" dxfId="1580" priority="83" operator="equal">
      <formula>1</formula>
    </cfRule>
  </conditionalFormatting>
  <conditionalFormatting sqref="I18:J28">
    <cfRule type="cellIs" dxfId="1579" priority="81" operator="equal">
      <formula>1</formula>
    </cfRule>
  </conditionalFormatting>
  <conditionalFormatting sqref="I18:J28">
    <cfRule type="cellIs" dxfId="1578" priority="78" operator="equal">
      <formula>1</formula>
    </cfRule>
  </conditionalFormatting>
  <conditionalFormatting sqref="J18 I19:J28">
    <cfRule type="cellIs" dxfId="1577" priority="82" operator="equal">
      <formula>1</formula>
    </cfRule>
  </conditionalFormatting>
  <conditionalFormatting sqref="I18:J28">
    <cfRule type="cellIs" dxfId="1576" priority="80" operator="equal">
      <formula>1</formula>
    </cfRule>
  </conditionalFormatting>
  <conditionalFormatting sqref="J18 I19:J28">
    <cfRule type="cellIs" dxfId="1575" priority="95" operator="equal">
      <formula>1</formula>
    </cfRule>
  </conditionalFormatting>
  <conditionalFormatting sqref="J18 I19:J28">
    <cfRule type="cellIs" dxfId="1574" priority="94" operator="equal">
      <formula>1</formula>
    </cfRule>
  </conditionalFormatting>
  <conditionalFormatting sqref="I18:J28">
    <cfRule type="cellIs" dxfId="1573" priority="93" operator="equal">
      <formula>1</formula>
    </cfRule>
  </conditionalFormatting>
  <conditionalFormatting sqref="I18:J28">
    <cfRule type="cellIs" dxfId="1572" priority="92" operator="equal">
      <formula>1</formula>
    </cfRule>
  </conditionalFormatting>
  <conditionalFormatting sqref="I18:J28">
    <cfRule type="containsText" dxfId="1571" priority="91" operator="containsText" text="3">
      <formula>NOT(ISERROR(SEARCH("3",I18)))</formula>
    </cfRule>
  </conditionalFormatting>
  <conditionalFormatting sqref="I18:J28">
    <cfRule type="containsText" dxfId="1570" priority="89" operator="containsText" text="2 match">
      <formula>NOT(ISERROR(SEARCH("2 match",I18)))</formula>
    </cfRule>
    <cfRule type="containsText" dxfId="1569" priority="90" operator="containsText" text="1 facultative">
      <formula>NOT(ISERROR(SEARCH("1 facultative",I18)))</formula>
    </cfRule>
  </conditionalFormatting>
  <conditionalFormatting sqref="J18 I19:J28">
    <cfRule type="cellIs" dxfId="1568" priority="88" operator="equal">
      <formula>1</formula>
    </cfRule>
  </conditionalFormatting>
  <conditionalFormatting sqref="J18 I19:J28">
    <cfRule type="cellIs" dxfId="1567" priority="87" operator="equal">
      <formula>1</formula>
    </cfRule>
  </conditionalFormatting>
  <conditionalFormatting sqref="I18:J28">
    <cfRule type="cellIs" dxfId="1566" priority="86" operator="equal">
      <formula>1</formula>
    </cfRule>
  </conditionalFormatting>
  <conditionalFormatting sqref="I18:J28">
    <cfRule type="cellIs" dxfId="1565" priority="85" operator="equal">
      <formula>1</formula>
    </cfRule>
  </conditionalFormatting>
  <conditionalFormatting sqref="I18:J28">
    <cfRule type="containsText" dxfId="1564" priority="84" operator="containsText" text="3">
      <formula>NOT(ISERROR(SEARCH("3",I18)))</formula>
    </cfRule>
  </conditionalFormatting>
  <conditionalFormatting sqref="I18:J28">
    <cfRule type="containsText" dxfId="1563" priority="79" operator="containsText" text="3">
      <formula>NOT(ISERROR(SEARCH("3",I18)))</formula>
    </cfRule>
  </conditionalFormatting>
  <conditionalFormatting sqref="I18:J28">
    <cfRule type="containsText" dxfId="1562" priority="76" operator="containsText" text="Néant">
      <formula>NOT(ISERROR(SEARCH("Néant",I18)))</formula>
    </cfRule>
  </conditionalFormatting>
  <conditionalFormatting sqref="I18:J28">
    <cfRule type="cellIs" dxfId="1561" priority="71" operator="equal">
      <formula>1</formula>
    </cfRule>
  </conditionalFormatting>
  <conditionalFormatting sqref="I18:J28">
    <cfRule type="cellIs" dxfId="1560" priority="70" operator="equal">
      <formula>1</formula>
    </cfRule>
  </conditionalFormatting>
  <conditionalFormatting sqref="I18:J28">
    <cfRule type="cellIs" dxfId="1559" priority="75" operator="equal">
      <formula>1</formula>
    </cfRule>
  </conditionalFormatting>
  <conditionalFormatting sqref="I18:J28">
    <cfRule type="cellIs" dxfId="1558" priority="74" operator="equal">
      <formula>1</formula>
    </cfRule>
  </conditionalFormatting>
  <conditionalFormatting sqref="I18:J28">
    <cfRule type="cellIs" dxfId="1557" priority="73" operator="equal">
      <formula>1</formula>
    </cfRule>
  </conditionalFormatting>
  <conditionalFormatting sqref="I18:J28">
    <cfRule type="cellIs" dxfId="1556" priority="72" operator="equal">
      <formula>1</formula>
    </cfRule>
  </conditionalFormatting>
  <conditionalFormatting sqref="S18:S26">
    <cfRule type="cellIs" dxfId="1555" priority="69" operator="equal">
      <formula>1</formula>
    </cfRule>
  </conditionalFormatting>
  <conditionalFormatting sqref="S18:S26">
    <cfRule type="cellIs" dxfId="1554" priority="68" operator="equal">
      <formula>1</formula>
    </cfRule>
  </conditionalFormatting>
  <conditionalFormatting sqref="S18:S26">
    <cfRule type="cellIs" dxfId="1553" priority="67" operator="equal">
      <formula>1</formula>
    </cfRule>
  </conditionalFormatting>
  <conditionalFormatting sqref="S18:S26">
    <cfRule type="containsText" dxfId="1552" priority="66" operator="containsText" text="3">
      <formula>NOT(ISERROR(SEARCH("3",S18)))</formula>
    </cfRule>
  </conditionalFormatting>
  <conditionalFormatting sqref="S18:S26">
    <cfRule type="containsText" dxfId="1551" priority="64" operator="containsText" text="2 match">
      <formula>NOT(ISERROR(SEARCH("2 match",S18)))</formula>
    </cfRule>
    <cfRule type="containsText" dxfId="1550" priority="65" operator="containsText" text="1 facultative">
      <formula>NOT(ISERROR(SEARCH("1 facultative",S18)))</formula>
    </cfRule>
  </conditionalFormatting>
  <conditionalFormatting sqref="X18:X23">
    <cfRule type="cellIs" dxfId="1549" priority="61" operator="between">
      <formula>1</formula>
      <formula>10000000000</formula>
    </cfRule>
    <cfRule type="containsBlanks" dxfId="1548" priority="62">
      <formula>LEN(TRIM(X18))=0</formula>
    </cfRule>
    <cfRule type="cellIs" dxfId="1547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1546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1545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1544" priority="53" operator="containsText" text="Néant">
      <formula>NOT(ISERROR(SEARCH("Néant",K56)))</formula>
    </cfRule>
  </conditionalFormatting>
  <conditionalFormatting sqref="W44:W49">
    <cfRule type="containsBlanks" dxfId="1543" priority="51">
      <formula>LEN(TRIM(W44))=0</formula>
    </cfRule>
    <cfRule type="containsText" dxfId="1542" priority="52" operator="containsText" text="En cours">
      <formula>NOT(ISERROR(SEARCH("En cours",W44)))</formula>
    </cfRule>
  </conditionalFormatting>
  <conditionalFormatting sqref="X45:X49">
    <cfRule type="cellIs" dxfId="1541" priority="48" operator="between">
      <formula>1</formula>
      <formula>10000000000</formula>
    </cfRule>
    <cfRule type="containsBlanks" dxfId="1540" priority="49">
      <formula>LEN(TRIM(X45))=0</formula>
    </cfRule>
    <cfRule type="cellIs" dxfId="1539" priority="50" operator="between">
      <formula>0</formula>
      <formula>0</formula>
    </cfRule>
  </conditionalFormatting>
  <conditionalFormatting sqref="X44">
    <cfRule type="cellIs" dxfId="1538" priority="45" operator="between">
      <formula>1</formula>
      <formula>10000000000</formula>
    </cfRule>
    <cfRule type="containsBlanks" dxfId="1537" priority="46">
      <formula>LEN(TRIM(X44))=0</formula>
    </cfRule>
    <cfRule type="cellIs" dxfId="1536" priority="47" operator="between">
      <formula>0</formula>
      <formula>0</formula>
    </cfRule>
  </conditionalFormatting>
  <conditionalFormatting sqref="X51:X55">
    <cfRule type="cellIs" dxfId="1535" priority="42" operator="between">
      <formula>1</formula>
      <formula>10000000000</formula>
    </cfRule>
    <cfRule type="containsBlanks" dxfId="1534" priority="43">
      <formula>LEN(TRIM(X51))=0</formula>
    </cfRule>
    <cfRule type="cellIs" dxfId="1533" priority="44" operator="between">
      <formula>0</formula>
      <formula>0</formula>
    </cfRule>
  </conditionalFormatting>
  <conditionalFormatting sqref="W30:W36">
    <cfRule type="containsText" dxfId="1532" priority="36" operator="containsText" text="Signé partie">
      <formula>NOT(ISERROR(SEARCH("Signé partie",W30)))</formula>
    </cfRule>
    <cfRule type="containsText" dxfId="1531" priority="37" operator="containsText" text="Reporté">
      <formula>NOT(ISERROR(SEARCH("Reporté",W30)))</formula>
    </cfRule>
    <cfRule type="containsText" dxfId="1530" priority="38" operator="containsText" text="Abandon">
      <formula>NOT(ISERROR(SEARCH("Abandon",W30)))</formula>
    </cfRule>
    <cfRule type="containsText" dxfId="1529" priority="39" operator="containsText" text="Signé 100%">
      <formula>NOT(ISERROR(SEARCH("Signé 100%",W30)))</formula>
    </cfRule>
    <cfRule type="containsBlanks" dxfId="1528" priority="40">
      <formula>LEN(TRIM(W30))=0</formula>
    </cfRule>
    <cfRule type="containsText" dxfId="1527" priority="41" operator="containsText" text="En cours">
      <formula>NOT(ISERROR(SEARCH("En cours",W30)))</formula>
    </cfRule>
  </conditionalFormatting>
  <conditionalFormatting sqref="W9:W28">
    <cfRule type="containsBlanks" dxfId="1526" priority="34">
      <formula>LEN(TRIM(W9))=0</formula>
    </cfRule>
    <cfRule type="containsText" dxfId="1525" priority="35" operator="containsText" text="En cours">
      <formula>NOT(ISERROR(SEARCH("En cours",W9)))</formula>
    </cfRule>
  </conditionalFormatting>
  <conditionalFormatting sqref="W51:W55">
    <cfRule type="containsText" dxfId="1524" priority="28" operator="containsText" text="Signé partie">
      <formula>NOT(ISERROR(SEARCH("Signé partie",W51)))</formula>
    </cfRule>
    <cfRule type="containsText" dxfId="1523" priority="29" operator="containsText" text="Reporté">
      <formula>NOT(ISERROR(SEARCH("Reporté",W51)))</formula>
    </cfRule>
    <cfRule type="containsText" dxfId="1522" priority="30" operator="containsText" text="Abandon">
      <formula>NOT(ISERROR(SEARCH("Abandon",W51)))</formula>
    </cfRule>
    <cfRule type="containsText" dxfId="1521" priority="31" operator="containsText" text="Signé 100%">
      <formula>NOT(ISERROR(SEARCH("Signé 100%",W51)))</formula>
    </cfRule>
    <cfRule type="containsBlanks" dxfId="1520" priority="32">
      <formula>LEN(TRIM(W51))=0</formula>
    </cfRule>
    <cfRule type="containsText" dxfId="1519" priority="33" operator="containsText" text="En cours">
      <formula>NOT(ISERROR(SEARCH("En cours",W51)))</formula>
    </cfRule>
  </conditionalFormatting>
  <conditionalFormatting sqref="X57:X58">
    <cfRule type="cellIs" dxfId="1514" priority="13" operator="greaterThan">
      <formula>25000</formula>
    </cfRule>
    <cfRule type="cellIs" dxfId="1513" priority="14" operator="equal">
      <formula>10000</formula>
    </cfRule>
    <cfRule type="cellIs" dxfId="1512" priority="15" operator="lessThan">
      <formula>10000</formula>
    </cfRule>
    <cfRule type="cellIs" dxfId="1511" priority="16" operator="greaterThan">
      <formula>10000</formula>
    </cfRule>
    <cfRule type="cellIs" dxfId="1510" priority="17" operator="lessThan">
      <formula>25000</formula>
    </cfRule>
    <cfRule type="cellIs" dxfId="1509" priority="18" operator="greaterThan">
      <formula>25000</formula>
    </cfRule>
  </conditionalFormatting>
  <conditionalFormatting sqref="X57">
    <cfRule type="cellIs" dxfId="1508" priority="10" operator="equal">
      <formula>0.5</formula>
    </cfRule>
    <cfRule type="cellIs" priority="11" operator="between">
      <formula>30</formula>
      <formula>50</formula>
    </cfRule>
    <cfRule type="cellIs" dxfId="1507" priority="12" operator="greaterThan">
      <formula>0.5</formula>
    </cfRule>
  </conditionalFormatting>
  <dataValidations count="14">
    <dataValidation type="list" allowBlank="1" showInputMessage="1" showErrorMessage="1" sqref="W30:W36 W44:W49 W51:W55 W9:W28">
      <formula1>StadeRV002</formula1>
    </dataValidation>
    <dataValidation type="list" allowBlank="1" showInputMessage="1" showErrorMessage="1" sqref="F30:F31 F9:F28">
      <formula1>Listedates</formula1>
    </dataValidation>
    <dataValidation type="list" allowBlank="1" showInputMessage="1" showErrorMessage="1" sqref="F51:F55 F44:F49 F32">
      <formula1>Liste_mai</formula1>
    </dataValidation>
    <dataValidation type="list" allowBlank="1" showInputMessage="1" showErrorMessage="1" sqref="Y44:Y49 Y51:Y55">
      <formula1>Initiative</formula1>
    </dataValidation>
    <dataValidation type="list" allowBlank="1" showInputMessage="1" showErrorMessage="1" sqref="G32">
      <formula1>NatureRV0</formula1>
    </dataValidation>
    <dataValidation type="list" allowBlank="1" showInputMessage="1" showErrorMessage="1" sqref="G51:G55">
      <formula1>NatureRV2</formula1>
    </dataValidation>
    <dataValidation type="list" allowBlank="1" showInputMessage="1" showErrorMessage="1" sqref="E51:E55 E44:E49 E30:E36 E9:E28">
      <formula1>Catégorie1</formula1>
    </dataValidation>
    <dataValidation type="list" allowBlank="1" showInputMessage="1" showErrorMessage="1" sqref="G44:G49 G33:G36 G30:G31 G9:G28">
      <formula1>Liste</formula1>
    </dataValidation>
    <dataValidation type="list" allowBlank="1" showInputMessage="1" showErrorMessage="1" sqref="X30:X36 X44:X49 X51:X55 X9:X28">
      <formula1>R.A.S</formula1>
    </dataValidation>
    <dataValidation type="list" allowBlank="1" showInputMessage="1" showErrorMessage="1" sqref="F33:F36">
      <formula1>Liste0405</formula1>
    </dataValidation>
    <dataValidation type="list" allowBlank="1" showInputMessage="1" showErrorMessage="1" sqref="V51:V55 V44:V49 V30:V36 V9:V28">
      <formula1>Produit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H44:P49 H9:P28 H30:P36 H51:P55">
      <formula1>Liste004</formula1>
    </dataValidation>
    <dataValidation type="list" allowBlank="1" showInputMessage="1" showErrorMessage="1" sqref="Q51:S55 Q44:S49 Q30:S36 Q9:S28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AFCE63C8-CCDF-4499-BECA-6BCD8C6368F8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FDC59C75-413D-4C40-B1B4-08C3DB815D94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46BEEFD5-AD3C-4ED3-A829-4C8FEB128BF1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45BFA256-4155-4F89-B080-FF819998D436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Z62"/>
  <sheetViews>
    <sheetView showGridLines="0" topLeftCell="A34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36"/>
    </row>
    <row r="5" spans="2:26" x14ac:dyDescent="0.35">
      <c r="B5" s="34"/>
      <c r="C5" s="37"/>
      <c r="D5" s="157" t="s">
        <v>31</v>
      </c>
      <c r="E5" s="158"/>
      <c r="F5" s="158"/>
      <c r="G5" s="158"/>
      <c r="H5" s="163" t="s">
        <v>32</v>
      </c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4" t="s">
        <v>33</v>
      </c>
      <c r="U5" s="167" t="s">
        <v>34</v>
      </c>
      <c r="V5" s="170" t="s">
        <v>35</v>
      </c>
      <c r="W5" s="138" t="s">
        <v>36</v>
      </c>
      <c r="X5" s="141" t="s">
        <v>37</v>
      </c>
      <c r="Y5" s="38"/>
      <c r="Z5" s="36"/>
    </row>
    <row r="6" spans="2:26" x14ac:dyDescent="0.35">
      <c r="B6" s="34"/>
      <c r="C6" s="37"/>
      <c r="D6" s="159"/>
      <c r="E6" s="160"/>
      <c r="F6" s="160"/>
      <c r="G6" s="160"/>
      <c r="H6" s="147" t="s">
        <v>4</v>
      </c>
      <c r="I6" s="148"/>
      <c r="J6" s="149"/>
      <c r="K6" s="147" t="s">
        <v>6</v>
      </c>
      <c r="L6" s="148"/>
      <c r="M6" s="149"/>
      <c r="N6" s="147" t="s">
        <v>38</v>
      </c>
      <c r="O6" s="148"/>
      <c r="P6" s="149"/>
      <c r="Q6" s="147" t="s">
        <v>9</v>
      </c>
      <c r="R6" s="148"/>
      <c r="S6" s="149"/>
      <c r="T6" s="165"/>
      <c r="U6" s="168"/>
      <c r="V6" s="171"/>
      <c r="W6" s="139"/>
      <c r="X6" s="142"/>
      <c r="Y6" s="38"/>
      <c r="Z6" s="36"/>
    </row>
    <row r="7" spans="2:26" x14ac:dyDescent="0.35">
      <c r="B7" s="34"/>
      <c r="C7" s="37"/>
      <c r="D7" s="161"/>
      <c r="E7" s="162"/>
      <c r="F7" s="162"/>
      <c r="G7" s="162"/>
      <c r="H7" s="150" t="s">
        <v>39</v>
      </c>
      <c r="I7" s="152" t="s">
        <v>40</v>
      </c>
      <c r="J7" s="153"/>
      <c r="K7" s="150" t="s">
        <v>41</v>
      </c>
      <c r="L7" s="154" t="s">
        <v>40</v>
      </c>
      <c r="M7" s="155"/>
      <c r="N7" s="150" t="s">
        <v>41</v>
      </c>
      <c r="O7" s="154" t="s">
        <v>40</v>
      </c>
      <c r="P7" s="155"/>
      <c r="Q7" s="150" t="s">
        <v>41</v>
      </c>
      <c r="R7" s="152" t="s">
        <v>40</v>
      </c>
      <c r="S7" s="153"/>
      <c r="T7" s="165"/>
      <c r="U7" s="168"/>
      <c r="V7" s="171"/>
      <c r="W7" s="139"/>
      <c r="X7" s="142"/>
      <c r="Y7" s="38"/>
      <c r="Z7" s="36"/>
    </row>
    <row r="8" spans="2:26" x14ac:dyDescent="0.35">
      <c r="B8" s="34"/>
      <c r="C8" s="156"/>
      <c r="D8" s="39" t="s">
        <v>42</v>
      </c>
      <c r="E8" s="39" t="s">
        <v>43</v>
      </c>
      <c r="F8" s="39" t="s">
        <v>44</v>
      </c>
      <c r="G8" s="40" t="s">
        <v>45</v>
      </c>
      <c r="H8" s="151"/>
      <c r="I8" s="41" t="s">
        <v>46</v>
      </c>
      <c r="J8" s="42" t="s">
        <v>47</v>
      </c>
      <c r="K8" s="151"/>
      <c r="L8" s="42" t="s">
        <v>46</v>
      </c>
      <c r="M8" s="43" t="s">
        <v>47</v>
      </c>
      <c r="N8" s="151"/>
      <c r="O8" s="43" t="s">
        <v>46</v>
      </c>
      <c r="P8" s="43" t="s">
        <v>47</v>
      </c>
      <c r="Q8" s="151"/>
      <c r="R8" s="42" t="s">
        <v>46</v>
      </c>
      <c r="S8" s="43" t="s">
        <v>47</v>
      </c>
      <c r="T8" s="166"/>
      <c r="U8" s="169"/>
      <c r="V8" s="172"/>
      <c r="W8" s="140"/>
      <c r="X8" s="143"/>
      <c r="Y8" s="38"/>
      <c r="Z8" s="36"/>
    </row>
    <row r="9" spans="2:26" x14ac:dyDescent="0.35">
      <c r="B9" s="34"/>
      <c r="C9" s="156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56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56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56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56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56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56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56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56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56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56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56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56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56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56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56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56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56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56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56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57" t="s">
        <v>31</v>
      </c>
      <c r="E40" s="158"/>
      <c r="F40" s="158"/>
      <c r="G40" s="158"/>
      <c r="H40" s="163" t="s">
        <v>64</v>
      </c>
      <c r="I40" s="163"/>
      <c r="J40" s="163"/>
      <c r="K40" s="163"/>
      <c r="L40" s="163"/>
      <c r="M40" s="163"/>
      <c r="N40" s="163"/>
      <c r="O40" s="163"/>
      <c r="P40" s="163"/>
      <c r="Q40" s="163"/>
      <c r="R40" s="163"/>
      <c r="S40" s="163"/>
      <c r="T40" s="164" t="s">
        <v>65</v>
      </c>
      <c r="U40" s="167" t="s">
        <v>34</v>
      </c>
      <c r="V40" s="170" t="s">
        <v>35</v>
      </c>
      <c r="W40" s="138" t="s">
        <v>36</v>
      </c>
      <c r="X40" s="141" t="s">
        <v>37</v>
      </c>
      <c r="Y40" s="144" t="s">
        <v>66</v>
      </c>
      <c r="Z40" s="36"/>
    </row>
    <row r="41" spans="2:26" x14ac:dyDescent="0.35">
      <c r="B41" s="34"/>
      <c r="C41" s="35"/>
      <c r="D41" s="159"/>
      <c r="E41" s="160"/>
      <c r="F41" s="160"/>
      <c r="G41" s="160"/>
      <c r="H41" s="147" t="s">
        <v>4</v>
      </c>
      <c r="I41" s="148"/>
      <c r="J41" s="149"/>
      <c r="K41" s="147" t="s">
        <v>6</v>
      </c>
      <c r="L41" s="148"/>
      <c r="M41" s="149"/>
      <c r="N41" s="147" t="s">
        <v>38</v>
      </c>
      <c r="O41" s="148"/>
      <c r="P41" s="149"/>
      <c r="Q41" s="147" t="s">
        <v>9</v>
      </c>
      <c r="R41" s="148"/>
      <c r="S41" s="149"/>
      <c r="T41" s="165"/>
      <c r="U41" s="168"/>
      <c r="V41" s="171"/>
      <c r="W41" s="139"/>
      <c r="X41" s="142"/>
      <c r="Y41" s="145"/>
      <c r="Z41" s="36"/>
    </row>
    <row r="42" spans="2:26" x14ac:dyDescent="0.35">
      <c r="B42" s="34"/>
      <c r="C42" s="35"/>
      <c r="D42" s="161"/>
      <c r="E42" s="162"/>
      <c r="F42" s="162"/>
      <c r="G42" s="162"/>
      <c r="H42" s="150" t="s">
        <v>41</v>
      </c>
      <c r="I42" s="152" t="s">
        <v>40</v>
      </c>
      <c r="J42" s="153"/>
      <c r="K42" s="150" t="s">
        <v>41</v>
      </c>
      <c r="L42" s="154" t="s">
        <v>40</v>
      </c>
      <c r="M42" s="155"/>
      <c r="N42" s="150" t="s">
        <v>41</v>
      </c>
      <c r="O42" s="152" t="s">
        <v>40</v>
      </c>
      <c r="P42" s="153"/>
      <c r="Q42" s="150" t="s">
        <v>41</v>
      </c>
      <c r="R42" s="152" t="s">
        <v>40</v>
      </c>
      <c r="S42" s="153"/>
      <c r="T42" s="165"/>
      <c r="U42" s="168"/>
      <c r="V42" s="171"/>
      <c r="W42" s="139"/>
      <c r="X42" s="142"/>
      <c r="Y42" s="145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51"/>
      <c r="I43" s="42" t="s">
        <v>46</v>
      </c>
      <c r="J43" s="42" t="s">
        <v>47</v>
      </c>
      <c r="K43" s="151"/>
      <c r="L43" s="42" t="s">
        <v>46</v>
      </c>
      <c r="M43" s="43" t="s">
        <v>47</v>
      </c>
      <c r="N43" s="151"/>
      <c r="O43" s="43" t="s">
        <v>46</v>
      </c>
      <c r="P43" s="43" t="s">
        <v>47</v>
      </c>
      <c r="Q43" s="151"/>
      <c r="R43" s="42" t="s">
        <v>46</v>
      </c>
      <c r="S43" s="43" t="s">
        <v>47</v>
      </c>
      <c r="T43" s="166"/>
      <c r="U43" s="169"/>
      <c r="V43" s="172"/>
      <c r="W43" s="140"/>
      <c r="X43" s="143"/>
      <c r="Y43" s="146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207"/>
      <c r="E56" s="207"/>
      <c r="F56" s="208"/>
      <c r="G56" s="209">
        <f>COUNTA(G51:G55)</f>
        <v>0</v>
      </c>
      <c r="H56" s="209">
        <f t="shared" ref="H56:S56" si="45">COUNTIF(H51:H55,"1 facultative")+COUNTIF(H51:H55,"2 match")</f>
        <v>0</v>
      </c>
      <c r="I56" s="209">
        <f t="shared" si="45"/>
        <v>0</v>
      </c>
      <c r="J56" s="209">
        <f t="shared" si="45"/>
        <v>0</v>
      </c>
      <c r="K56" s="209">
        <f t="shared" si="45"/>
        <v>0</v>
      </c>
      <c r="L56" s="209">
        <f t="shared" si="45"/>
        <v>0</v>
      </c>
      <c r="M56" s="209">
        <f t="shared" si="45"/>
        <v>0</v>
      </c>
      <c r="N56" s="209">
        <f t="shared" si="45"/>
        <v>0</v>
      </c>
      <c r="O56" s="209">
        <f t="shared" si="45"/>
        <v>0</v>
      </c>
      <c r="P56" s="209">
        <f t="shared" si="45"/>
        <v>0</v>
      </c>
      <c r="Q56" s="209">
        <f t="shared" si="45"/>
        <v>0</v>
      </c>
      <c r="R56" s="209">
        <f t="shared" si="45"/>
        <v>0</v>
      </c>
      <c r="S56" s="209">
        <f t="shared" si="45"/>
        <v>0</v>
      </c>
      <c r="T56" s="210">
        <f t="shared" ref="T56:U56" si="46">SUM(T51:T55)</f>
        <v>0</v>
      </c>
      <c r="U56" s="210">
        <f t="shared" si="46"/>
        <v>0</v>
      </c>
      <c r="V56" s="207"/>
      <c r="W56" s="207"/>
      <c r="X56" s="210">
        <f>SUM(X51:X55)</f>
        <v>0</v>
      </c>
      <c r="Y56" s="222">
        <f>SUM(Y51:Y55)</f>
        <v>0</v>
      </c>
      <c r="Z56" s="36"/>
    </row>
    <row r="57" spans="2:26" x14ac:dyDescent="0.35">
      <c r="B57" s="34"/>
      <c r="C57" s="35"/>
      <c r="D57" s="223"/>
      <c r="E57" s="223"/>
      <c r="F57" s="223"/>
      <c r="G57" s="223"/>
      <c r="H57" s="224"/>
      <c r="I57" s="224"/>
      <c r="J57" s="223"/>
      <c r="K57" s="223"/>
      <c r="L57" s="224"/>
      <c r="M57" s="224"/>
      <c r="N57" s="32"/>
      <c r="O57" s="223"/>
      <c r="P57" s="224"/>
      <c r="Q57" s="224"/>
      <c r="R57" s="223"/>
      <c r="S57" s="223"/>
      <c r="T57" s="223"/>
      <c r="U57" s="223"/>
      <c r="V57" s="223"/>
      <c r="W57" s="223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211" t="s">
        <v>76</v>
      </c>
      <c r="E58" s="212"/>
      <c r="F58" s="213"/>
      <c r="G58" s="214" t="s">
        <v>77</v>
      </c>
      <c r="H58" s="215">
        <f>SUM(H29+K29+N29+Q29)</f>
        <v>0</v>
      </c>
      <c r="I58" s="216"/>
      <c r="J58" s="217" t="s">
        <v>78</v>
      </c>
      <c r="K58" s="218"/>
      <c r="L58" s="215">
        <f>SUM(H37+K37+N37+Q37)</f>
        <v>0</v>
      </c>
      <c r="M58" s="226"/>
      <c r="N58" s="227"/>
      <c r="O58" s="219" t="s">
        <v>79</v>
      </c>
      <c r="P58" s="219"/>
      <c r="Q58" s="219"/>
      <c r="R58" s="219"/>
      <c r="S58" s="218"/>
      <c r="T58" s="214" t="s">
        <v>77</v>
      </c>
      <c r="U58" s="220">
        <f>SUM(H50+K50+N50+Q50)</f>
        <v>0</v>
      </c>
      <c r="V58" s="221" t="s">
        <v>78</v>
      </c>
      <c r="W58" s="220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20" t="s">
        <v>80</v>
      </c>
      <c r="E59" s="121"/>
      <c r="F59" s="122"/>
      <c r="G59" s="76" t="s">
        <v>77</v>
      </c>
      <c r="H59" s="123">
        <f>SUM(I29+L29+O29+R29)</f>
        <v>0</v>
      </c>
      <c r="I59" s="124"/>
      <c r="J59" s="125" t="s">
        <v>78</v>
      </c>
      <c r="K59" s="126"/>
      <c r="L59" s="123">
        <f>SUM(I37+L37+O37+R37)</f>
        <v>0</v>
      </c>
      <c r="M59" s="228"/>
      <c r="N59" s="227"/>
      <c r="O59" s="128" t="s">
        <v>81</v>
      </c>
      <c r="P59" s="128"/>
      <c r="Q59" s="128"/>
      <c r="R59" s="128"/>
      <c r="S59" s="129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25" t="s">
        <v>82</v>
      </c>
      <c r="E60" s="130"/>
      <c r="F60" s="126"/>
      <c r="G60" s="76" t="s">
        <v>77</v>
      </c>
      <c r="H60" s="123">
        <f>SUM(J29+M29+P29+S29)</f>
        <v>0</v>
      </c>
      <c r="I60" s="124"/>
      <c r="J60" s="125" t="s">
        <v>78</v>
      </c>
      <c r="K60" s="126"/>
      <c r="L60" s="123">
        <f>SUM(J37+M37+P37+S37)</f>
        <v>0</v>
      </c>
      <c r="M60" s="124"/>
      <c r="N60" s="78"/>
      <c r="O60" s="131" t="s">
        <v>83</v>
      </c>
      <c r="P60" s="132"/>
      <c r="Q60" s="132"/>
      <c r="R60" s="132"/>
      <c r="S60" s="133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13" t="s">
        <v>84</v>
      </c>
      <c r="E61" s="114"/>
      <c r="F61" s="115"/>
      <c r="G61" s="80" t="s">
        <v>77</v>
      </c>
      <c r="H61" s="116">
        <f>SUM(H58:I60)</f>
        <v>0</v>
      </c>
      <c r="I61" s="117"/>
      <c r="J61" s="118" t="s">
        <v>78</v>
      </c>
      <c r="K61" s="119"/>
      <c r="L61" s="116">
        <f>SUM(L58:M60)</f>
        <v>0</v>
      </c>
      <c r="M61" s="117"/>
      <c r="N61" s="78"/>
      <c r="O61" s="113" t="s">
        <v>84</v>
      </c>
      <c r="P61" s="114"/>
      <c r="Q61" s="114"/>
      <c r="R61" s="114"/>
      <c r="S61" s="115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1506" priority="631" operator="equal">
      <formula>10000</formula>
    </cfRule>
    <cfRule type="cellIs" dxfId="1505" priority="632" operator="greaterThan">
      <formula>10000</formula>
    </cfRule>
  </conditionalFormatting>
  <conditionalFormatting sqref="X37">
    <cfRule type="cellIs" dxfId="1504" priority="625" operator="equal">
      <formula>10000</formula>
    </cfRule>
    <cfRule type="cellIs" dxfId="1503" priority="626" operator="lessThan">
      <formula>10000</formula>
    </cfRule>
    <cfRule type="cellIs" dxfId="1502" priority="627" operator="greaterThan">
      <formula>10000</formula>
    </cfRule>
    <cfRule type="cellIs" dxfId="1501" priority="628" operator="lessThan">
      <formula>25000</formula>
    </cfRule>
    <cfRule type="cellIs" dxfId="1500" priority="629" operator="greaterThan">
      <formula>25000</formula>
    </cfRule>
    <cfRule type="cellIs" dxfId="1499" priority="630" operator="greaterThan">
      <formula>25000</formula>
    </cfRule>
  </conditionalFormatting>
  <conditionalFormatting sqref="N56:P56">
    <cfRule type="cellIs" dxfId="1498" priority="624" operator="equal">
      <formula>1</formula>
    </cfRule>
  </conditionalFormatting>
  <conditionalFormatting sqref="N56:P56">
    <cfRule type="cellIs" dxfId="1497" priority="623" operator="equal">
      <formula>1</formula>
    </cfRule>
  </conditionalFormatting>
  <conditionalFormatting sqref="H56:J56">
    <cfRule type="cellIs" dxfId="1496" priority="622" operator="equal">
      <formula>1</formula>
    </cfRule>
  </conditionalFormatting>
  <conditionalFormatting sqref="H56:J56">
    <cfRule type="cellIs" dxfId="1495" priority="621" operator="equal">
      <formula>1</formula>
    </cfRule>
  </conditionalFormatting>
  <conditionalFormatting sqref="X50:Y50">
    <cfRule type="containsBlanks" dxfId="1494" priority="619">
      <formula>LEN(TRIM(X50))=0</formula>
    </cfRule>
    <cfRule type="containsText" dxfId="1493" priority="620" operator="containsText" text="En cours">
      <formula>NOT(ISERROR(SEARCH("En cours",X50)))</formula>
    </cfRule>
  </conditionalFormatting>
  <conditionalFormatting sqref="X56">
    <cfRule type="containsBlanks" dxfId="1492" priority="617">
      <formula>LEN(TRIM(X56))=0</formula>
    </cfRule>
    <cfRule type="containsText" dxfId="1491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1490" priority="615" operator="containsText" text="2 match">
      <formula>NOT(ISERROR(SEARCH("2 match",D9)))</formula>
    </cfRule>
    <cfRule type="containsText" dxfId="1489" priority="616" operator="containsText" text="1 facultative">
      <formula>NOT(ISERROR(SEARCH("1 facultative",D9)))</formula>
    </cfRule>
  </conditionalFormatting>
  <conditionalFormatting sqref="X56">
    <cfRule type="cellIs" dxfId="1488" priority="611" operator="equal">
      <formula>10000</formula>
    </cfRule>
    <cfRule type="cellIs" dxfId="1487" priority="612" operator="lessThan">
      <formula>10000</formula>
    </cfRule>
    <cfRule type="cellIs" dxfId="1486" priority="613" operator="greaterThan">
      <formula>10000</formula>
    </cfRule>
    <cfRule type="cellIs" dxfId="1485" priority="614" operator="lessThan">
      <formula>25000</formula>
    </cfRule>
  </conditionalFormatting>
  <conditionalFormatting sqref="N32:P36">
    <cfRule type="cellIs" dxfId="1484" priority="607" operator="equal">
      <formula>1</formula>
    </cfRule>
  </conditionalFormatting>
  <conditionalFormatting sqref="N32:P36">
    <cfRule type="cellIs" dxfId="1483" priority="606" operator="equal">
      <formula>1</formula>
    </cfRule>
  </conditionalFormatting>
  <conditionalFormatting sqref="N32:P36">
    <cfRule type="containsText" dxfId="1482" priority="605" operator="containsText" text="3">
      <formula>NOT(ISERROR(SEARCH("3",N32)))</formula>
    </cfRule>
  </conditionalFormatting>
  <conditionalFormatting sqref="D32:G36 N32:P36 T32:T36 V32:V36">
    <cfRule type="containsText" dxfId="1481" priority="603" operator="containsText" text="2 match">
      <formula>NOT(ISERROR(SEARCH("2 match",D32)))</formula>
    </cfRule>
    <cfRule type="containsText" dxfId="1480" priority="604" operator="containsText" text="1 facultative">
      <formula>NOT(ISERROR(SEARCH("1 facultative",D32)))</formula>
    </cfRule>
  </conditionalFormatting>
  <conditionalFormatting sqref="N32:P36">
    <cfRule type="cellIs" dxfId="1479" priority="600" operator="equal">
      <formula>1</formula>
    </cfRule>
  </conditionalFormatting>
  <conditionalFormatting sqref="N32:P36">
    <cfRule type="cellIs" dxfId="1478" priority="602" operator="equal">
      <formula>1</formula>
    </cfRule>
  </conditionalFormatting>
  <conditionalFormatting sqref="N32:P36">
    <cfRule type="cellIs" dxfId="1477" priority="601" operator="equal">
      <formula>1</formula>
    </cfRule>
  </conditionalFormatting>
  <conditionalFormatting sqref="N32:P36">
    <cfRule type="cellIs" dxfId="1476" priority="599" operator="equal">
      <formula>1</formula>
    </cfRule>
  </conditionalFormatting>
  <conditionalFormatting sqref="N32:P36">
    <cfRule type="containsText" dxfId="1475" priority="598" operator="containsText" text="3">
      <formula>NOT(ISERROR(SEARCH("3",N32)))</formula>
    </cfRule>
  </conditionalFormatting>
  <conditionalFormatting sqref="K32:K36">
    <cfRule type="cellIs" dxfId="1474" priority="597" operator="equal">
      <formula>1</formula>
    </cfRule>
  </conditionalFormatting>
  <conditionalFormatting sqref="K32:K36">
    <cfRule type="cellIs" dxfId="1473" priority="596" operator="equal">
      <formula>1</formula>
    </cfRule>
  </conditionalFormatting>
  <conditionalFormatting sqref="K32:K36">
    <cfRule type="containsText" dxfId="1472" priority="595" operator="containsText" text="3">
      <formula>NOT(ISERROR(SEARCH("3",K32)))</formula>
    </cfRule>
  </conditionalFormatting>
  <conditionalFormatting sqref="K32:K36">
    <cfRule type="containsText" dxfId="1471" priority="593" operator="containsText" text="2 match">
      <formula>NOT(ISERROR(SEARCH("2 match",K32)))</formula>
    </cfRule>
    <cfRule type="containsText" dxfId="1470" priority="594" operator="containsText" text="1 facultative">
      <formula>NOT(ISERROR(SEARCH("1 facultative",K32)))</formula>
    </cfRule>
  </conditionalFormatting>
  <conditionalFormatting sqref="K32:K36">
    <cfRule type="cellIs" dxfId="1469" priority="592" operator="equal">
      <formula>1</formula>
    </cfRule>
  </conditionalFormatting>
  <conditionalFormatting sqref="K32:K36">
    <cfRule type="cellIs" dxfId="1468" priority="591" operator="equal">
      <formula>1</formula>
    </cfRule>
  </conditionalFormatting>
  <conditionalFormatting sqref="K32:K36">
    <cfRule type="cellIs" dxfId="1467" priority="590" operator="equal">
      <formula>1</formula>
    </cfRule>
  </conditionalFormatting>
  <conditionalFormatting sqref="K32:K36">
    <cfRule type="cellIs" dxfId="1466" priority="589" operator="equal">
      <formula>1</formula>
    </cfRule>
  </conditionalFormatting>
  <conditionalFormatting sqref="K32:K36">
    <cfRule type="containsText" dxfId="1465" priority="588" operator="containsText" text="3">
      <formula>NOT(ISERROR(SEARCH("3",K32)))</formula>
    </cfRule>
  </conditionalFormatting>
  <conditionalFormatting sqref="Y44:Y49">
    <cfRule type="containsText" dxfId="1464" priority="586" operator="containsText" text="non">
      <formula>NOT(ISERROR(SEARCH("non",Y44)))</formula>
    </cfRule>
    <cfRule type="containsText" dxfId="1463" priority="587" operator="containsText" text="oui">
      <formula>NOT(ISERROR(SEARCH("oui",Y44)))</formula>
    </cfRule>
  </conditionalFormatting>
  <conditionalFormatting sqref="N44:P44">
    <cfRule type="cellIs" dxfId="1462" priority="583" operator="equal">
      <formula>1</formula>
    </cfRule>
  </conditionalFormatting>
  <conditionalFormatting sqref="N44:P44">
    <cfRule type="cellIs" dxfId="1461" priority="582" operator="equal">
      <formula>1</formula>
    </cfRule>
  </conditionalFormatting>
  <conditionalFormatting sqref="N45:P49">
    <cfRule type="cellIs" dxfId="1460" priority="585" operator="equal">
      <formula>1</formula>
    </cfRule>
  </conditionalFormatting>
  <conditionalFormatting sqref="N45:P49">
    <cfRule type="cellIs" dxfId="1459" priority="584" operator="equal">
      <formula>1</formula>
    </cfRule>
  </conditionalFormatting>
  <conditionalFormatting sqref="N44:P49">
    <cfRule type="containsText" dxfId="1458" priority="581" operator="containsText" text="3">
      <formula>NOT(ISERROR(SEARCH("3",N44)))</formula>
    </cfRule>
  </conditionalFormatting>
  <conditionalFormatting sqref="D44:G49 N44:P49 Y44:Y49 T44:V49">
    <cfRule type="containsText" dxfId="1457" priority="579" operator="containsText" text="2 match">
      <formula>NOT(ISERROR(SEARCH("2 match",D44)))</formula>
    </cfRule>
    <cfRule type="containsText" dxfId="1456" priority="580" operator="containsText" text="1 facultative">
      <formula>NOT(ISERROR(SEARCH("1 facultative",D44)))</formula>
    </cfRule>
  </conditionalFormatting>
  <conditionalFormatting sqref="N44:P44">
    <cfRule type="cellIs" dxfId="1455" priority="576" operator="equal">
      <formula>1</formula>
    </cfRule>
  </conditionalFormatting>
  <conditionalFormatting sqref="N44:P44">
    <cfRule type="cellIs" dxfId="1454" priority="575" operator="equal">
      <formula>1</formula>
    </cfRule>
  </conditionalFormatting>
  <conditionalFormatting sqref="N45:P49">
    <cfRule type="cellIs" dxfId="1453" priority="578" operator="equal">
      <formula>1</formula>
    </cfRule>
  </conditionalFormatting>
  <conditionalFormatting sqref="N45:P49">
    <cfRule type="cellIs" dxfId="1452" priority="577" operator="equal">
      <formula>1</formula>
    </cfRule>
  </conditionalFormatting>
  <conditionalFormatting sqref="N44:P49">
    <cfRule type="containsText" dxfId="1451" priority="574" operator="containsText" text="3">
      <formula>NOT(ISERROR(SEARCH("3",N44)))</formula>
    </cfRule>
  </conditionalFormatting>
  <conditionalFormatting sqref="N44:P49">
    <cfRule type="cellIs" dxfId="1450" priority="571" operator="equal">
      <formula>1</formula>
    </cfRule>
  </conditionalFormatting>
  <conditionalFormatting sqref="N44:P44">
    <cfRule type="cellIs" dxfId="1449" priority="569" operator="equal">
      <formula>1</formula>
    </cfRule>
  </conditionalFormatting>
  <conditionalFormatting sqref="N44:P44">
    <cfRule type="cellIs" dxfId="1448" priority="568" operator="equal">
      <formula>1</formula>
    </cfRule>
  </conditionalFormatting>
  <conditionalFormatting sqref="N45:P49">
    <cfRule type="cellIs" dxfId="1447" priority="573" operator="equal">
      <formula>1</formula>
    </cfRule>
  </conditionalFormatting>
  <conditionalFormatting sqref="N45:P49">
    <cfRule type="cellIs" dxfId="1446" priority="572" operator="equal">
      <formula>1</formula>
    </cfRule>
  </conditionalFormatting>
  <conditionalFormatting sqref="N44:P49">
    <cfRule type="cellIs" dxfId="1445" priority="570" operator="equal">
      <formula>1</formula>
    </cfRule>
  </conditionalFormatting>
  <conditionalFormatting sqref="N44:P49">
    <cfRule type="containsText" dxfId="1444" priority="567" operator="containsText" text="3">
      <formula>NOT(ISERROR(SEARCH("3",N44)))</formula>
    </cfRule>
  </conditionalFormatting>
  <conditionalFormatting sqref="Y51:Y55">
    <cfRule type="containsText" dxfId="1443" priority="565" operator="containsText" text="non">
      <formula>NOT(ISERROR(SEARCH("non",Y51)))</formula>
    </cfRule>
    <cfRule type="containsText" dxfId="1442" priority="566" operator="containsText" text="oui">
      <formula>NOT(ISERROR(SEARCH("oui",Y51)))</formula>
    </cfRule>
  </conditionalFormatting>
  <conditionalFormatting sqref="I51:J55">
    <cfRule type="cellIs" dxfId="1441" priority="564" operator="equal">
      <formula>1</formula>
    </cfRule>
  </conditionalFormatting>
  <conditionalFormatting sqref="N51:P55">
    <cfRule type="cellIs" dxfId="1440" priority="563" operator="equal">
      <formula>1</formula>
    </cfRule>
  </conditionalFormatting>
  <conditionalFormatting sqref="I51:J55 N51:P55">
    <cfRule type="cellIs" dxfId="1439" priority="562" operator="equal">
      <formula>1</formula>
    </cfRule>
  </conditionalFormatting>
  <conditionalFormatting sqref="H51:J55">
    <cfRule type="cellIs" dxfId="1438" priority="561" operator="equal">
      <formula>1</formula>
    </cfRule>
  </conditionalFormatting>
  <conditionalFormatting sqref="H51:J55">
    <cfRule type="cellIs" dxfId="1437" priority="560" operator="equal">
      <formula>1</formula>
    </cfRule>
  </conditionalFormatting>
  <conditionalFormatting sqref="H51:J55 N51:P55">
    <cfRule type="containsText" dxfId="1436" priority="559" operator="containsText" text="3">
      <formula>NOT(ISERROR(SEARCH("3",H51)))</formula>
    </cfRule>
  </conditionalFormatting>
  <conditionalFormatting sqref="D51:J55 N51:P55 Y51:Y55 T51:V55">
    <cfRule type="containsText" dxfId="1435" priority="557" operator="containsText" text="2 match">
      <formula>NOT(ISERROR(SEARCH("2 match",D51)))</formula>
    </cfRule>
    <cfRule type="containsText" dxfId="1434" priority="558" operator="containsText" text="1 facultative">
      <formula>NOT(ISERROR(SEARCH("1 facultative",D51)))</formula>
    </cfRule>
  </conditionalFormatting>
  <conditionalFormatting sqref="I51:J55">
    <cfRule type="cellIs" dxfId="1433" priority="556" operator="equal">
      <formula>1</formula>
    </cfRule>
  </conditionalFormatting>
  <conditionalFormatting sqref="I51:J55">
    <cfRule type="cellIs" dxfId="1432" priority="555" operator="equal">
      <formula>1</formula>
    </cfRule>
  </conditionalFormatting>
  <conditionalFormatting sqref="H51:J55">
    <cfRule type="cellIs" dxfId="1431" priority="554" operator="equal">
      <formula>1</formula>
    </cfRule>
  </conditionalFormatting>
  <conditionalFormatting sqref="H51:J55">
    <cfRule type="cellIs" dxfId="1430" priority="553" operator="equal">
      <formula>1</formula>
    </cfRule>
  </conditionalFormatting>
  <conditionalFormatting sqref="H51:J55">
    <cfRule type="containsText" dxfId="1429" priority="552" operator="containsText" text="3">
      <formula>NOT(ISERROR(SEARCH("3",H51)))</formula>
    </cfRule>
  </conditionalFormatting>
  <conditionalFormatting sqref="I51:J55">
    <cfRule type="cellIs" dxfId="1428" priority="551" operator="equal">
      <formula>1</formula>
    </cfRule>
  </conditionalFormatting>
  <conditionalFormatting sqref="I51:J55">
    <cfRule type="cellIs" dxfId="1427" priority="550" operator="equal">
      <formula>1</formula>
    </cfRule>
  </conditionalFormatting>
  <conditionalFormatting sqref="H51:J55">
    <cfRule type="cellIs" dxfId="1426" priority="549" operator="equal">
      <formula>1</formula>
    </cfRule>
  </conditionalFormatting>
  <conditionalFormatting sqref="H51:J55">
    <cfRule type="cellIs" dxfId="1425" priority="548" operator="equal">
      <formula>1</formula>
    </cfRule>
  </conditionalFormatting>
  <conditionalFormatting sqref="H51:J55">
    <cfRule type="containsText" dxfId="1424" priority="547" operator="containsText" text="3">
      <formula>NOT(ISERROR(SEARCH("3",H51)))</formula>
    </cfRule>
  </conditionalFormatting>
  <conditionalFormatting sqref="I51:J55">
    <cfRule type="cellIs" dxfId="1423" priority="546" operator="equal">
      <formula>1</formula>
    </cfRule>
  </conditionalFormatting>
  <conditionalFormatting sqref="I51:J55">
    <cfRule type="cellIs" dxfId="1422" priority="545" operator="equal">
      <formula>1</formula>
    </cfRule>
  </conditionalFormatting>
  <conditionalFormatting sqref="H51:J55">
    <cfRule type="cellIs" dxfId="1421" priority="544" operator="equal">
      <formula>1</formula>
    </cfRule>
  </conditionalFormatting>
  <conditionalFormatting sqref="H51:J55">
    <cfRule type="cellIs" dxfId="1420" priority="543" operator="equal">
      <formula>1</formula>
    </cfRule>
  </conditionalFormatting>
  <conditionalFormatting sqref="H51:J55">
    <cfRule type="containsText" dxfId="1419" priority="542" operator="containsText" text="3">
      <formula>NOT(ISERROR(SEARCH("3",H51)))</formula>
    </cfRule>
  </conditionalFormatting>
  <conditionalFormatting sqref="I51:J55">
    <cfRule type="cellIs" dxfId="1418" priority="541" operator="equal">
      <formula>1</formula>
    </cfRule>
  </conditionalFormatting>
  <conditionalFormatting sqref="I51:J55">
    <cfRule type="cellIs" dxfId="1417" priority="540" operator="equal">
      <formula>1</formula>
    </cfRule>
  </conditionalFormatting>
  <conditionalFormatting sqref="H51:J55">
    <cfRule type="cellIs" dxfId="1416" priority="539" operator="equal">
      <formula>1</formula>
    </cfRule>
  </conditionalFormatting>
  <conditionalFormatting sqref="H51:J55">
    <cfRule type="cellIs" dxfId="1415" priority="538" operator="equal">
      <formula>1</formula>
    </cfRule>
  </conditionalFormatting>
  <conditionalFormatting sqref="H51:J55">
    <cfRule type="containsText" dxfId="1414" priority="537" operator="containsText" text="3">
      <formula>NOT(ISERROR(SEARCH("3",H51)))</formula>
    </cfRule>
  </conditionalFormatting>
  <conditionalFormatting sqref="I51:J55">
    <cfRule type="cellIs" dxfId="1413" priority="536" operator="equal">
      <formula>1</formula>
    </cfRule>
  </conditionalFormatting>
  <conditionalFormatting sqref="I51:J55">
    <cfRule type="cellIs" dxfId="1412" priority="535" operator="equal">
      <formula>1</formula>
    </cfRule>
  </conditionalFormatting>
  <conditionalFormatting sqref="H51:J55">
    <cfRule type="cellIs" dxfId="1411" priority="534" operator="equal">
      <formula>1</formula>
    </cfRule>
  </conditionalFormatting>
  <conditionalFormatting sqref="H51:J55">
    <cfRule type="cellIs" dxfId="1410" priority="533" operator="equal">
      <formula>1</formula>
    </cfRule>
  </conditionalFormatting>
  <conditionalFormatting sqref="H51:J55">
    <cfRule type="containsText" dxfId="1409" priority="532" operator="containsText" text="3">
      <formula>NOT(ISERROR(SEARCH("3",H51)))</formula>
    </cfRule>
  </conditionalFormatting>
  <conditionalFormatting sqref="I51:J55">
    <cfRule type="cellIs" dxfId="1408" priority="531" operator="equal">
      <formula>1</formula>
    </cfRule>
  </conditionalFormatting>
  <conditionalFormatting sqref="I51:J55">
    <cfRule type="cellIs" dxfId="1407" priority="530" operator="equal">
      <formula>1</formula>
    </cfRule>
  </conditionalFormatting>
  <conditionalFormatting sqref="H51:J55">
    <cfRule type="cellIs" dxfId="1406" priority="529" operator="equal">
      <formula>1</formula>
    </cfRule>
  </conditionalFormatting>
  <conditionalFormatting sqref="H51:J55">
    <cfRule type="cellIs" dxfId="1405" priority="528" operator="equal">
      <formula>1</formula>
    </cfRule>
  </conditionalFormatting>
  <conditionalFormatting sqref="H51:J55">
    <cfRule type="containsText" dxfId="1404" priority="527" operator="containsText" text="3">
      <formula>NOT(ISERROR(SEARCH("3",H51)))</formula>
    </cfRule>
  </conditionalFormatting>
  <conditionalFormatting sqref="I51:J55">
    <cfRule type="cellIs" dxfId="1403" priority="526" operator="equal">
      <formula>1</formula>
    </cfRule>
  </conditionalFormatting>
  <conditionalFormatting sqref="I51:J55">
    <cfRule type="cellIs" dxfId="1402" priority="525" operator="equal">
      <formula>1</formula>
    </cfRule>
  </conditionalFormatting>
  <conditionalFormatting sqref="H51:J55">
    <cfRule type="cellIs" dxfId="1401" priority="524" operator="equal">
      <formula>1</formula>
    </cfRule>
  </conditionalFormatting>
  <conditionalFormatting sqref="H51:J55">
    <cfRule type="cellIs" dxfId="1400" priority="523" operator="equal">
      <formula>1</formula>
    </cfRule>
  </conditionalFormatting>
  <conditionalFormatting sqref="H51:J55">
    <cfRule type="containsText" dxfId="1399" priority="522" operator="containsText" text="3">
      <formula>NOT(ISERROR(SEARCH("3",H51)))</formula>
    </cfRule>
  </conditionalFormatting>
  <conditionalFormatting sqref="I51:J55">
    <cfRule type="cellIs" dxfId="1398" priority="521" operator="equal">
      <formula>1</formula>
    </cfRule>
  </conditionalFormatting>
  <conditionalFormatting sqref="I51:J55">
    <cfRule type="cellIs" dxfId="1397" priority="520" operator="equal">
      <formula>1</formula>
    </cfRule>
  </conditionalFormatting>
  <conditionalFormatting sqref="H51:J55">
    <cfRule type="cellIs" dxfId="1396" priority="519" operator="equal">
      <formula>1</formula>
    </cfRule>
  </conditionalFormatting>
  <conditionalFormatting sqref="H51:J55">
    <cfRule type="cellIs" dxfId="1395" priority="518" operator="equal">
      <formula>1</formula>
    </cfRule>
  </conditionalFormatting>
  <conditionalFormatting sqref="H51:J55">
    <cfRule type="containsText" dxfId="1394" priority="517" operator="containsText" text="3">
      <formula>NOT(ISERROR(SEARCH("3",H51)))</formula>
    </cfRule>
  </conditionalFormatting>
  <conditionalFormatting sqref="I51:J55">
    <cfRule type="cellIs" dxfId="1393" priority="516" operator="equal">
      <formula>1</formula>
    </cfRule>
  </conditionalFormatting>
  <conditionalFormatting sqref="I51:J55">
    <cfRule type="cellIs" dxfId="1392" priority="515" operator="equal">
      <formula>1</formula>
    </cfRule>
  </conditionalFormatting>
  <conditionalFormatting sqref="H51:J55">
    <cfRule type="cellIs" dxfId="1391" priority="514" operator="equal">
      <formula>1</formula>
    </cfRule>
  </conditionalFormatting>
  <conditionalFormatting sqref="H51:J55">
    <cfRule type="cellIs" dxfId="1390" priority="513" operator="equal">
      <formula>1</formula>
    </cfRule>
  </conditionalFormatting>
  <conditionalFormatting sqref="H51:J55">
    <cfRule type="containsText" dxfId="1389" priority="512" operator="containsText" text="3">
      <formula>NOT(ISERROR(SEARCH("3",H51)))</formula>
    </cfRule>
  </conditionalFormatting>
  <conditionalFormatting sqref="N51:P55">
    <cfRule type="cellIs" dxfId="1388" priority="511" operator="equal">
      <formula>1</formula>
    </cfRule>
  </conditionalFormatting>
  <conditionalFormatting sqref="N51:P55">
    <cfRule type="cellIs" dxfId="1387" priority="510" operator="equal">
      <formula>1</formula>
    </cfRule>
  </conditionalFormatting>
  <conditionalFormatting sqref="N51:P55">
    <cfRule type="containsText" dxfId="1386" priority="509" operator="containsText" text="3">
      <formula>NOT(ISERROR(SEARCH("3",N51)))</formula>
    </cfRule>
  </conditionalFormatting>
  <conditionalFormatting sqref="N51:P55">
    <cfRule type="cellIs" dxfId="1385" priority="508" operator="equal">
      <formula>1</formula>
    </cfRule>
  </conditionalFormatting>
  <conditionalFormatting sqref="N51:P55">
    <cfRule type="cellIs" dxfId="1384" priority="507" operator="equal">
      <formula>1</formula>
    </cfRule>
  </conditionalFormatting>
  <conditionalFormatting sqref="N51:P55">
    <cfRule type="containsText" dxfId="1383" priority="506" operator="containsText" text="3">
      <formula>NOT(ISERROR(SEARCH("3",N51)))</formula>
    </cfRule>
  </conditionalFormatting>
  <conditionalFormatting sqref="N51:P55">
    <cfRule type="cellIs" dxfId="1382" priority="503" operator="equal">
      <formula>1</formula>
    </cfRule>
  </conditionalFormatting>
  <conditionalFormatting sqref="N51:P55">
    <cfRule type="cellIs" dxfId="1381" priority="505" operator="equal">
      <formula>1</formula>
    </cfRule>
  </conditionalFormatting>
  <conditionalFormatting sqref="N51:P55">
    <cfRule type="cellIs" dxfId="1380" priority="504" operator="equal">
      <formula>1</formula>
    </cfRule>
  </conditionalFormatting>
  <conditionalFormatting sqref="N51:P55">
    <cfRule type="cellIs" dxfId="1379" priority="502" operator="equal">
      <formula>1</formula>
    </cfRule>
  </conditionalFormatting>
  <conditionalFormatting sqref="N51:P55">
    <cfRule type="containsText" dxfId="1378" priority="501" operator="containsText" text="3">
      <formula>NOT(ISERROR(SEARCH("3",N51)))</formula>
    </cfRule>
  </conditionalFormatting>
  <conditionalFormatting sqref="Q30:S36">
    <cfRule type="cellIs" dxfId="1377" priority="500" operator="equal">
      <formula>1</formula>
    </cfRule>
  </conditionalFormatting>
  <conditionalFormatting sqref="Q30:S36">
    <cfRule type="cellIs" dxfId="1376" priority="497" operator="equal">
      <formula>1</formula>
    </cfRule>
  </conditionalFormatting>
  <conditionalFormatting sqref="Q32 Q30">
    <cfRule type="cellIs" dxfId="1375" priority="495" operator="equal">
      <formula>1</formula>
    </cfRule>
  </conditionalFormatting>
  <conditionalFormatting sqref="Q33:Q36 Q31">
    <cfRule type="cellIs" dxfId="1374" priority="499" operator="equal">
      <formula>1</formula>
    </cfRule>
  </conditionalFormatting>
  <conditionalFormatting sqref="Q33:Q36 Q31">
    <cfRule type="cellIs" dxfId="1373" priority="498" operator="equal">
      <formula>1</formula>
    </cfRule>
  </conditionalFormatting>
  <conditionalFormatting sqref="Q30:S36">
    <cfRule type="cellIs" dxfId="1372" priority="496" operator="equal">
      <formula>1</formula>
    </cfRule>
  </conditionalFormatting>
  <conditionalFormatting sqref="Q32 Q30">
    <cfRule type="cellIs" dxfId="1371" priority="494" operator="equal">
      <formula>1</formula>
    </cfRule>
  </conditionalFormatting>
  <conditionalFormatting sqref="Q30:S36">
    <cfRule type="containsText" dxfId="1370" priority="493" operator="containsText" text="3">
      <formula>NOT(ISERROR(SEARCH("3",Q30)))</formula>
    </cfRule>
  </conditionalFormatting>
  <conditionalFormatting sqref="Q30:S36">
    <cfRule type="containsText" dxfId="1369" priority="491" operator="containsText" text="2 match">
      <formula>NOT(ISERROR(SEARCH("2 match",Q30)))</formula>
    </cfRule>
    <cfRule type="containsText" dxfId="1368" priority="492" operator="containsText" text="1 facultative">
      <formula>NOT(ISERROR(SEARCH("1 facultative",Q30)))</formula>
    </cfRule>
  </conditionalFormatting>
  <conditionalFormatting sqref="Q44:S49">
    <cfRule type="cellIs" dxfId="1367" priority="490" operator="equal">
      <formula>1</formula>
    </cfRule>
  </conditionalFormatting>
  <conditionalFormatting sqref="Q44:S49">
    <cfRule type="cellIs" dxfId="1366" priority="487" operator="equal">
      <formula>1</formula>
    </cfRule>
  </conditionalFormatting>
  <conditionalFormatting sqref="Q44:Q45">
    <cfRule type="cellIs" dxfId="1365" priority="485" operator="equal">
      <formula>1</formula>
    </cfRule>
  </conditionalFormatting>
  <conditionalFormatting sqref="Q46:Q49">
    <cfRule type="cellIs" dxfId="1364" priority="489" operator="equal">
      <formula>1</formula>
    </cfRule>
  </conditionalFormatting>
  <conditionalFormatting sqref="Q46:Q49">
    <cfRule type="cellIs" dxfId="1363" priority="488" operator="equal">
      <formula>1</formula>
    </cfRule>
  </conditionalFormatting>
  <conditionalFormatting sqref="Q44:S49">
    <cfRule type="cellIs" dxfId="1362" priority="486" operator="equal">
      <formula>1</formula>
    </cfRule>
  </conditionalFormatting>
  <conditionalFormatting sqref="Q44:Q45">
    <cfRule type="cellIs" dxfId="1361" priority="484" operator="equal">
      <formula>1</formula>
    </cfRule>
  </conditionalFormatting>
  <conditionalFormatting sqref="Q44:S49">
    <cfRule type="containsText" dxfId="1360" priority="483" operator="containsText" text="3">
      <formula>NOT(ISERROR(SEARCH("3",Q44)))</formula>
    </cfRule>
  </conditionalFormatting>
  <conditionalFormatting sqref="Q44:S49">
    <cfRule type="containsText" dxfId="1359" priority="481" operator="containsText" text="2 match">
      <formula>NOT(ISERROR(SEARCH("2 match",Q44)))</formula>
    </cfRule>
    <cfRule type="containsText" dxfId="1358" priority="482" operator="containsText" text="1 facultative">
      <formula>NOT(ISERROR(SEARCH("1 facultative",Q44)))</formula>
    </cfRule>
  </conditionalFormatting>
  <conditionalFormatting sqref="Q51:S55">
    <cfRule type="cellIs" dxfId="1357" priority="480" operator="equal">
      <formula>1</formula>
    </cfRule>
  </conditionalFormatting>
  <conditionalFormatting sqref="Q51:S55">
    <cfRule type="cellIs" dxfId="1356" priority="477" operator="equal">
      <formula>1</formula>
    </cfRule>
  </conditionalFormatting>
  <conditionalFormatting sqref="Q51">
    <cfRule type="cellIs" dxfId="1355" priority="475" operator="equal">
      <formula>1</formula>
    </cfRule>
  </conditionalFormatting>
  <conditionalFormatting sqref="Q52:Q55">
    <cfRule type="cellIs" dxfId="1354" priority="479" operator="equal">
      <formula>1</formula>
    </cfRule>
  </conditionalFormatting>
  <conditionalFormatting sqref="Q52:Q55">
    <cfRule type="cellIs" dxfId="1353" priority="478" operator="equal">
      <formula>1</formula>
    </cfRule>
  </conditionalFormatting>
  <conditionalFormatting sqref="Q51:S55">
    <cfRule type="cellIs" dxfId="1352" priority="476" operator="equal">
      <formula>1</formula>
    </cfRule>
  </conditionalFormatting>
  <conditionalFormatting sqref="Q51">
    <cfRule type="cellIs" dxfId="1351" priority="474" operator="equal">
      <formula>1</formula>
    </cfRule>
  </conditionalFormatting>
  <conditionalFormatting sqref="Q51:S55">
    <cfRule type="containsText" dxfId="1350" priority="473" operator="containsText" text="3">
      <formula>NOT(ISERROR(SEARCH("3",Q51)))</formula>
    </cfRule>
  </conditionalFormatting>
  <conditionalFormatting sqref="Q51:S55">
    <cfRule type="containsText" dxfId="1349" priority="471" operator="containsText" text="2 match">
      <formula>NOT(ISERROR(SEARCH("2 match",Q51)))</formula>
    </cfRule>
    <cfRule type="containsText" dxfId="1348" priority="472" operator="containsText" text="1 facultative">
      <formula>NOT(ISERROR(SEARCH("1 facultative",Q51)))</formula>
    </cfRule>
  </conditionalFormatting>
  <conditionalFormatting sqref="L30:M35">
    <cfRule type="cellIs" dxfId="1347" priority="336" operator="equal">
      <formula>1</formula>
    </cfRule>
  </conditionalFormatting>
  <conditionalFormatting sqref="L30:M35">
    <cfRule type="cellIs" dxfId="1346" priority="330" operator="equal">
      <formula>1</formula>
    </cfRule>
  </conditionalFormatting>
  <conditionalFormatting sqref="L30:M36">
    <cfRule type="cellIs" dxfId="1345" priority="335" operator="equal">
      <formula>1</formula>
    </cfRule>
  </conditionalFormatting>
  <conditionalFormatting sqref="L30:M36">
    <cfRule type="cellIs" dxfId="1344" priority="333" operator="equal">
      <formula>1</formula>
    </cfRule>
  </conditionalFormatting>
  <conditionalFormatting sqref="L30:M36">
    <cfRule type="cellIs" dxfId="1343" priority="332" operator="equal">
      <formula>1</formula>
    </cfRule>
  </conditionalFormatting>
  <conditionalFormatting sqref="L30:M36">
    <cfRule type="cellIs" dxfId="1342" priority="470" operator="equal">
      <formula>1</formula>
    </cfRule>
  </conditionalFormatting>
  <conditionalFormatting sqref="L30:M36">
    <cfRule type="cellIs" dxfId="1341" priority="469" operator="equal">
      <formula>1</formula>
    </cfRule>
  </conditionalFormatting>
  <conditionalFormatting sqref="L30:M36">
    <cfRule type="cellIs" dxfId="1340" priority="468" operator="equal">
      <formula>1</formula>
    </cfRule>
  </conditionalFormatting>
  <conditionalFormatting sqref="L30:M36">
    <cfRule type="cellIs" dxfId="1339" priority="467" operator="equal">
      <formula>1</formula>
    </cfRule>
  </conditionalFormatting>
  <conditionalFormatting sqref="L30:M36">
    <cfRule type="cellIs" dxfId="1338" priority="466" operator="equal">
      <formula>1</formula>
    </cfRule>
  </conditionalFormatting>
  <conditionalFormatting sqref="L30:M36">
    <cfRule type="cellIs" dxfId="1337" priority="465" operator="equal">
      <formula>1</formula>
    </cfRule>
  </conditionalFormatting>
  <conditionalFormatting sqref="L30:M36">
    <cfRule type="containsText" dxfId="1336" priority="464" operator="containsText" text="3">
      <formula>NOT(ISERROR(SEARCH("3",L30)))</formula>
    </cfRule>
  </conditionalFormatting>
  <conditionalFormatting sqref="L30:M36">
    <cfRule type="containsText" dxfId="1335" priority="462" operator="containsText" text="2 match">
      <formula>NOT(ISERROR(SEARCH("2 match",L30)))</formula>
    </cfRule>
    <cfRule type="containsText" dxfId="1334" priority="463" operator="containsText" text="1 facultative">
      <formula>NOT(ISERROR(SEARCH("1 facultative",L30)))</formula>
    </cfRule>
  </conditionalFormatting>
  <conditionalFormatting sqref="L30:M36">
    <cfRule type="cellIs" dxfId="1333" priority="461" operator="equal">
      <formula>1</formula>
    </cfRule>
  </conditionalFormatting>
  <conditionalFormatting sqref="L30:M36">
    <cfRule type="cellIs" dxfId="1332" priority="460" operator="equal">
      <formula>1</formula>
    </cfRule>
  </conditionalFormatting>
  <conditionalFormatting sqref="L30:M36">
    <cfRule type="cellIs" dxfId="1331" priority="459" operator="equal">
      <formula>1</formula>
    </cfRule>
  </conditionalFormatting>
  <conditionalFormatting sqref="L30:M36">
    <cfRule type="cellIs" dxfId="1330" priority="458" operator="equal">
      <formula>1</formula>
    </cfRule>
  </conditionalFormatting>
  <conditionalFormatting sqref="L30:M36">
    <cfRule type="cellIs" dxfId="1329" priority="457" operator="equal">
      <formula>1</formula>
    </cfRule>
  </conditionalFormatting>
  <conditionalFormatting sqref="L30:M36">
    <cfRule type="cellIs" dxfId="1328" priority="456" operator="equal">
      <formula>1</formula>
    </cfRule>
  </conditionalFormatting>
  <conditionalFormatting sqref="L30:M36">
    <cfRule type="containsText" dxfId="1327" priority="455" operator="containsText" text="3">
      <formula>NOT(ISERROR(SEARCH("3",L30)))</formula>
    </cfRule>
  </conditionalFormatting>
  <conditionalFormatting sqref="X30:X36">
    <cfRule type="cellIs" dxfId="1326" priority="452" operator="between">
      <formula>1</formula>
      <formula>10000000000</formula>
    </cfRule>
    <cfRule type="containsBlanks" dxfId="1325" priority="453">
      <formula>LEN(TRIM(X30))=0</formula>
    </cfRule>
    <cfRule type="cellIs" dxfId="1324" priority="454" operator="between">
      <formula>0</formula>
      <formula>0</formula>
    </cfRule>
  </conditionalFormatting>
  <conditionalFormatting sqref="K44:K49">
    <cfRule type="cellIs" dxfId="1323" priority="451" operator="equal">
      <formula>1</formula>
    </cfRule>
  </conditionalFormatting>
  <conditionalFormatting sqref="K44:K49">
    <cfRule type="cellIs" dxfId="1322" priority="450" operator="equal">
      <formula>1</formula>
    </cfRule>
  </conditionalFormatting>
  <conditionalFormatting sqref="K44:K49">
    <cfRule type="containsText" dxfId="1321" priority="449" operator="containsText" text="3">
      <formula>NOT(ISERROR(SEARCH("3",K44)))</formula>
    </cfRule>
  </conditionalFormatting>
  <conditionalFormatting sqref="K44:K49">
    <cfRule type="containsText" dxfId="1320" priority="447" operator="containsText" text="2 match">
      <formula>NOT(ISERROR(SEARCH("2 match",K44)))</formula>
    </cfRule>
    <cfRule type="containsText" dxfId="1319" priority="448" operator="containsText" text="1 facultative">
      <formula>NOT(ISERROR(SEARCH("1 facultative",K44)))</formula>
    </cfRule>
  </conditionalFormatting>
  <conditionalFormatting sqref="K44:K49">
    <cfRule type="cellIs" dxfId="1318" priority="446" operator="equal">
      <formula>1</formula>
    </cfRule>
  </conditionalFormatting>
  <conditionalFormatting sqref="K44:K49">
    <cfRule type="cellIs" dxfId="1317" priority="445" operator="equal">
      <formula>1</formula>
    </cfRule>
  </conditionalFormatting>
  <conditionalFormatting sqref="K44:K49">
    <cfRule type="cellIs" dxfId="1316" priority="444" operator="equal">
      <formula>1</formula>
    </cfRule>
  </conditionalFormatting>
  <conditionalFormatting sqref="K44:K49">
    <cfRule type="cellIs" dxfId="1315" priority="443" operator="equal">
      <formula>1</formula>
    </cfRule>
  </conditionalFormatting>
  <conditionalFormatting sqref="K44:K49">
    <cfRule type="containsText" dxfId="1314" priority="442" operator="containsText" text="3">
      <formula>NOT(ISERROR(SEARCH("3",K44)))</formula>
    </cfRule>
  </conditionalFormatting>
  <conditionalFormatting sqref="L44:M49">
    <cfRule type="cellIs" dxfId="1313" priority="441" operator="equal">
      <formula>1</formula>
    </cfRule>
  </conditionalFormatting>
  <conditionalFormatting sqref="L44:M49">
    <cfRule type="cellIs" dxfId="1312" priority="440" operator="equal">
      <formula>1</formula>
    </cfRule>
  </conditionalFormatting>
  <conditionalFormatting sqref="L44:M49">
    <cfRule type="cellIs" dxfId="1311" priority="439" operator="equal">
      <formula>1</formula>
    </cfRule>
  </conditionalFormatting>
  <conditionalFormatting sqref="L44:M49">
    <cfRule type="cellIs" dxfId="1310" priority="438" operator="equal">
      <formula>1</formula>
    </cfRule>
  </conditionalFormatting>
  <conditionalFormatting sqref="L44:M49">
    <cfRule type="cellIs" dxfId="1309" priority="437" operator="equal">
      <formula>1</formula>
    </cfRule>
  </conditionalFormatting>
  <conditionalFormatting sqref="L44:M49">
    <cfRule type="cellIs" dxfId="1308" priority="436" operator="equal">
      <formula>1</formula>
    </cfRule>
  </conditionalFormatting>
  <conditionalFormatting sqref="L44:M49">
    <cfRule type="containsText" dxfId="1307" priority="435" operator="containsText" text="3">
      <formula>NOT(ISERROR(SEARCH("3",L44)))</formula>
    </cfRule>
  </conditionalFormatting>
  <conditionalFormatting sqref="L44:M49">
    <cfRule type="containsText" dxfId="1306" priority="433" operator="containsText" text="2 match">
      <formula>NOT(ISERROR(SEARCH("2 match",L44)))</formula>
    </cfRule>
    <cfRule type="containsText" dxfId="1305" priority="434" operator="containsText" text="1 facultative">
      <formula>NOT(ISERROR(SEARCH("1 facultative",L44)))</formula>
    </cfRule>
  </conditionalFormatting>
  <conditionalFormatting sqref="L44:M49">
    <cfRule type="cellIs" dxfId="1304" priority="432" operator="equal">
      <formula>1</formula>
    </cfRule>
  </conditionalFormatting>
  <conditionalFormatting sqref="L44:M49">
    <cfRule type="cellIs" dxfId="1303" priority="431" operator="equal">
      <formula>1</formula>
    </cfRule>
  </conditionalFormatting>
  <conditionalFormatting sqref="L44:M49">
    <cfRule type="cellIs" dxfId="1302" priority="430" operator="equal">
      <formula>1</formula>
    </cfRule>
  </conditionalFormatting>
  <conditionalFormatting sqref="L44:M49">
    <cfRule type="cellIs" dxfId="1301" priority="429" operator="equal">
      <formula>1</formula>
    </cfRule>
  </conditionalFormatting>
  <conditionalFormatting sqref="L44:M49">
    <cfRule type="cellIs" dxfId="1300" priority="428" operator="equal">
      <formula>1</formula>
    </cfRule>
  </conditionalFormatting>
  <conditionalFormatting sqref="L44:M49">
    <cfRule type="cellIs" dxfId="1299" priority="427" operator="equal">
      <formula>1</formula>
    </cfRule>
  </conditionalFormatting>
  <conditionalFormatting sqref="L44:M49">
    <cfRule type="containsText" dxfId="1298" priority="426" operator="containsText" text="3">
      <formula>NOT(ISERROR(SEARCH("3",L44)))</formula>
    </cfRule>
  </conditionalFormatting>
  <conditionalFormatting sqref="K51:K55">
    <cfRule type="cellIs" dxfId="1297" priority="425" operator="equal">
      <formula>1</formula>
    </cfRule>
  </conditionalFormatting>
  <conditionalFormatting sqref="K51:K55">
    <cfRule type="cellIs" dxfId="1296" priority="424" operator="equal">
      <formula>1</formula>
    </cfRule>
  </conditionalFormatting>
  <conditionalFormatting sqref="K51:K55">
    <cfRule type="containsText" dxfId="1295" priority="423" operator="containsText" text="3">
      <formula>NOT(ISERROR(SEARCH("3",K51)))</formula>
    </cfRule>
  </conditionalFormatting>
  <conditionalFormatting sqref="K51:K55">
    <cfRule type="containsText" dxfId="1294" priority="421" operator="containsText" text="2 match">
      <formula>NOT(ISERROR(SEARCH("2 match",K51)))</formula>
    </cfRule>
    <cfRule type="containsText" dxfId="1293" priority="422" operator="containsText" text="1 facultative">
      <formula>NOT(ISERROR(SEARCH("1 facultative",K51)))</formula>
    </cfRule>
  </conditionalFormatting>
  <conditionalFormatting sqref="K51:K55">
    <cfRule type="cellIs" dxfId="1292" priority="420" operator="equal">
      <formula>1</formula>
    </cfRule>
  </conditionalFormatting>
  <conditionalFormatting sqref="K51:K55">
    <cfRule type="cellIs" dxfId="1291" priority="419" operator="equal">
      <formula>1</formula>
    </cfRule>
  </conditionalFormatting>
  <conditionalFormatting sqref="K51:K55">
    <cfRule type="cellIs" dxfId="1290" priority="418" operator="equal">
      <formula>1</formula>
    </cfRule>
  </conditionalFormatting>
  <conditionalFormatting sqref="K51:K55">
    <cfRule type="cellIs" dxfId="1289" priority="417" operator="equal">
      <formula>1</formula>
    </cfRule>
  </conditionalFormatting>
  <conditionalFormatting sqref="K51:K55">
    <cfRule type="containsText" dxfId="1288" priority="416" operator="containsText" text="3">
      <formula>NOT(ISERROR(SEARCH("3",K51)))</formula>
    </cfRule>
  </conditionalFormatting>
  <conditionalFormatting sqref="L51:M55">
    <cfRule type="cellIs" dxfId="1287" priority="415" operator="equal">
      <formula>1</formula>
    </cfRule>
  </conditionalFormatting>
  <conditionalFormatting sqref="L51:M55">
    <cfRule type="cellIs" dxfId="1286" priority="414" operator="equal">
      <formula>1</formula>
    </cfRule>
  </conditionalFormatting>
  <conditionalFormatting sqref="L51:M55">
    <cfRule type="cellIs" dxfId="1285" priority="413" operator="equal">
      <formula>1</formula>
    </cfRule>
  </conditionalFormatting>
  <conditionalFormatting sqref="L51:M55">
    <cfRule type="cellIs" dxfId="1284" priority="412" operator="equal">
      <formula>1</formula>
    </cfRule>
  </conditionalFormatting>
  <conditionalFormatting sqref="L51:M55">
    <cfRule type="cellIs" dxfId="1283" priority="411" operator="equal">
      <formula>1</formula>
    </cfRule>
  </conditionalFormatting>
  <conditionalFormatting sqref="L51:M55">
    <cfRule type="cellIs" dxfId="1282" priority="410" operator="equal">
      <formula>1</formula>
    </cfRule>
  </conditionalFormatting>
  <conditionalFormatting sqref="L51:M55">
    <cfRule type="containsText" dxfId="1281" priority="409" operator="containsText" text="3">
      <formula>NOT(ISERROR(SEARCH("3",L51)))</formula>
    </cfRule>
  </conditionalFormatting>
  <conditionalFormatting sqref="L51:M55">
    <cfRule type="containsText" dxfId="1280" priority="407" operator="containsText" text="2 match">
      <formula>NOT(ISERROR(SEARCH("2 match",L51)))</formula>
    </cfRule>
    <cfRule type="containsText" dxfId="1279" priority="408" operator="containsText" text="1 facultative">
      <formula>NOT(ISERROR(SEARCH("1 facultative",L51)))</formula>
    </cfRule>
  </conditionalFormatting>
  <conditionalFormatting sqref="L51:M55">
    <cfRule type="cellIs" dxfId="1278" priority="406" operator="equal">
      <formula>1</formula>
    </cfRule>
  </conditionalFormatting>
  <conditionalFormatting sqref="L51:M55">
    <cfRule type="cellIs" dxfId="1277" priority="405" operator="equal">
      <formula>1</formula>
    </cfRule>
  </conditionalFormatting>
  <conditionalFormatting sqref="L51:M55">
    <cfRule type="cellIs" dxfId="1276" priority="404" operator="equal">
      <formula>1</formula>
    </cfRule>
  </conditionalFormatting>
  <conditionalFormatting sqref="L51:M55">
    <cfRule type="cellIs" dxfId="1275" priority="403" operator="equal">
      <formula>1</formula>
    </cfRule>
  </conditionalFormatting>
  <conditionalFormatting sqref="L51:M55">
    <cfRule type="cellIs" dxfId="1274" priority="402" operator="equal">
      <formula>1</formula>
    </cfRule>
  </conditionalFormatting>
  <conditionalFormatting sqref="L51:M55">
    <cfRule type="cellIs" dxfId="1273" priority="401" operator="equal">
      <formula>1</formula>
    </cfRule>
  </conditionalFormatting>
  <conditionalFormatting sqref="L51:M55">
    <cfRule type="containsText" dxfId="1272" priority="400" operator="containsText" text="3">
      <formula>NOT(ISERROR(SEARCH("3",L51)))</formula>
    </cfRule>
  </conditionalFormatting>
  <conditionalFormatting sqref="I30:J36">
    <cfRule type="cellIs" dxfId="1271" priority="387" operator="equal">
      <formula>1</formula>
    </cfRule>
  </conditionalFormatting>
  <conditionalFormatting sqref="H30:J36">
    <cfRule type="cellIs" dxfId="1270" priority="385" operator="equal">
      <formula>1</formula>
    </cfRule>
  </conditionalFormatting>
  <conditionalFormatting sqref="I30:J36">
    <cfRule type="cellIs" dxfId="1269" priority="382" operator="equal">
      <formula>1</formula>
    </cfRule>
  </conditionalFormatting>
  <conditionalFormatting sqref="I30:J36">
    <cfRule type="cellIs" dxfId="1268" priority="386" operator="equal">
      <formula>1</formula>
    </cfRule>
  </conditionalFormatting>
  <conditionalFormatting sqref="H30:J36">
    <cfRule type="cellIs" dxfId="1267" priority="384" operator="equal">
      <formula>1</formula>
    </cfRule>
  </conditionalFormatting>
  <conditionalFormatting sqref="I30:J36">
    <cfRule type="cellIs" dxfId="1266" priority="399" operator="equal">
      <formula>1</formula>
    </cfRule>
  </conditionalFormatting>
  <conditionalFormatting sqref="I30:J36">
    <cfRule type="cellIs" dxfId="1265" priority="398" operator="equal">
      <formula>1</formula>
    </cfRule>
  </conditionalFormatting>
  <conditionalFormatting sqref="H30:J36">
    <cfRule type="cellIs" dxfId="1264" priority="397" operator="equal">
      <formula>1</formula>
    </cfRule>
  </conditionalFormatting>
  <conditionalFormatting sqref="H30:J36">
    <cfRule type="cellIs" dxfId="1263" priority="396" operator="equal">
      <formula>1</formula>
    </cfRule>
  </conditionalFormatting>
  <conditionalFormatting sqref="H30:J36">
    <cfRule type="containsText" dxfId="1262" priority="395" operator="containsText" text="3">
      <formula>NOT(ISERROR(SEARCH("3",H30)))</formula>
    </cfRule>
  </conditionalFormatting>
  <conditionalFormatting sqref="H30:J36">
    <cfRule type="containsText" dxfId="1261" priority="393" operator="containsText" text="2 match">
      <formula>NOT(ISERROR(SEARCH("2 match",H30)))</formula>
    </cfRule>
    <cfRule type="containsText" dxfId="1260" priority="394" operator="containsText" text="1 facultative">
      <formula>NOT(ISERROR(SEARCH("1 facultative",H30)))</formula>
    </cfRule>
  </conditionalFormatting>
  <conditionalFormatting sqref="I30:J36">
    <cfRule type="cellIs" dxfId="1259" priority="392" operator="equal">
      <formula>1</formula>
    </cfRule>
  </conditionalFormatting>
  <conditionalFormatting sqref="I30:J36">
    <cfRule type="cellIs" dxfId="1258" priority="391" operator="equal">
      <formula>1</formula>
    </cfRule>
  </conditionalFormatting>
  <conditionalFormatting sqref="H30:J36">
    <cfRule type="cellIs" dxfId="1257" priority="390" operator="equal">
      <formula>1</formula>
    </cfRule>
  </conditionalFormatting>
  <conditionalFormatting sqref="H30:J36">
    <cfRule type="cellIs" dxfId="1256" priority="389" operator="equal">
      <formula>1</formula>
    </cfRule>
  </conditionalFormatting>
  <conditionalFormatting sqref="H30:J36">
    <cfRule type="containsText" dxfId="1255" priority="388" operator="containsText" text="3">
      <formula>NOT(ISERROR(SEARCH("3",H30)))</formula>
    </cfRule>
  </conditionalFormatting>
  <conditionalFormatting sqref="H30:J36">
    <cfRule type="containsText" dxfId="1254" priority="383" operator="containsText" text="3">
      <formula>NOT(ISERROR(SEARCH("3",H30)))</formula>
    </cfRule>
  </conditionalFormatting>
  <conditionalFormatting sqref="H30:J36">
    <cfRule type="containsText" dxfId="1253" priority="380" operator="containsText" text="Néant">
      <formula>NOT(ISERROR(SEARCH("Néant",H30)))</formula>
    </cfRule>
  </conditionalFormatting>
  <conditionalFormatting sqref="I30:J36">
    <cfRule type="cellIs" dxfId="1252" priority="375" operator="equal">
      <formula>1</formula>
    </cfRule>
  </conditionalFormatting>
  <conditionalFormatting sqref="I30:J36">
    <cfRule type="cellIs" dxfId="1251" priority="374" operator="equal">
      <formula>1</formula>
    </cfRule>
  </conditionalFormatting>
  <conditionalFormatting sqref="I30:J36">
    <cfRule type="cellIs" dxfId="1250" priority="379" operator="equal">
      <formula>1</formula>
    </cfRule>
  </conditionalFormatting>
  <conditionalFormatting sqref="I30:J36">
    <cfRule type="cellIs" dxfId="1249" priority="378" operator="equal">
      <formula>1</formula>
    </cfRule>
  </conditionalFormatting>
  <conditionalFormatting sqref="I30:J36">
    <cfRule type="cellIs" dxfId="1248" priority="377" operator="equal">
      <formula>1</formula>
    </cfRule>
  </conditionalFormatting>
  <conditionalFormatting sqref="I30:J36">
    <cfRule type="cellIs" dxfId="1247" priority="376" operator="equal">
      <formula>1</formula>
    </cfRule>
  </conditionalFormatting>
  <conditionalFormatting sqref="I45:J49">
    <cfRule type="cellIs" dxfId="1246" priority="361" operator="equal">
      <formula>1</formula>
    </cfRule>
  </conditionalFormatting>
  <conditionalFormatting sqref="H44:J49">
    <cfRule type="cellIs" dxfId="1245" priority="359" operator="equal">
      <formula>1</formula>
    </cfRule>
  </conditionalFormatting>
  <conditionalFormatting sqref="I44:J49">
    <cfRule type="cellIs" dxfId="1244" priority="356" operator="equal">
      <formula>1</formula>
    </cfRule>
  </conditionalFormatting>
  <conditionalFormatting sqref="I45:J49">
    <cfRule type="cellIs" dxfId="1243" priority="360" operator="equal">
      <formula>1</formula>
    </cfRule>
  </conditionalFormatting>
  <conditionalFormatting sqref="H44:J49">
    <cfRule type="cellIs" dxfId="1242" priority="358" operator="equal">
      <formula>1</formula>
    </cfRule>
  </conditionalFormatting>
  <conditionalFormatting sqref="I45:J49">
    <cfRule type="cellIs" dxfId="1241" priority="373" operator="equal">
      <formula>1</formula>
    </cfRule>
  </conditionalFormatting>
  <conditionalFormatting sqref="I45:J49">
    <cfRule type="cellIs" dxfId="1240" priority="372" operator="equal">
      <formula>1</formula>
    </cfRule>
  </conditionalFormatting>
  <conditionalFormatting sqref="H44:J49">
    <cfRule type="cellIs" dxfId="1239" priority="371" operator="equal">
      <formula>1</formula>
    </cfRule>
  </conditionalFormatting>
  <conditionalFormatting sqref="H44:J49">
    <cfRule type="cellIs" dxfId="1238" priority="370" operator="equal">
      <formula>1</formula>
    </cfRule>
  </conditionalFormatting>
  <conditionalFormatting sqref="H44:J49">
    <cfRule type="containsText" dxfId="1237" priority="369" operator="containsText" text="3">
      <formula>NOT(ISERROR(SEARCH("3",H44)))</formula>
    </cfRule>
  </conditionalFormatting>
  <conditionalFormatting sqref="H44:J49">
    <cfRule type="containsText" dxfId="1236" priority="367" operator="containsText" text="2 match">
      <formula>NOT(ISERROR(SEARCH("2 match",H44)))</formula>
    </cfRule>
    <cfRule type="containsText" dxfId="1235" priority="368" operator="containsText" text="1 facultative">
      <formula>NOT(ISERROR(SEARCH("1 facultative",H44)))</formula>
    </cfRule>
  </conditionalFormatting>
  <conditionalFormatting sqref="I45:J49">
    <cfRule type="cellIs" dxfId="1234" priority="366" operator="equal">
      <formula>1</formula>
    </cfRule>
  </conditionalFormatting>
  <conditionalFormatting sqref="I45:J49">
    <cfRule type="cellIs" dxfId="1233" priority="365" operator="equal">
      <formula>1</formula>
    </cfRule>
  </conditionalFormatting>
  <conditionalFormatting sqref="H44:J49">
    <cfRule type="cellIs" dxfId="1232" priority="364" operator="equal">
      <formula>1</formula>
    </cfRule>
  </conditionalFormatting>
  <conditionalFormatting sqref="H44:J49">
    <cfRule type="cellIs" dxfId="1231" priority="363" operator="equal">
      <formula>1</formula>
    </cfRule>
  </conditionalFormatting>
  <conditionalFormatting sqref="H44:J49">
    <cfRule type="containsText" dxfId="1230" priority="362" operator="containsText" text="3">
      <formula>NOT(ISERROR(SEARCH("3",H44)))</formula>
    </cfRule>
  </conditionalFormatting>
  <conditionalFormatting sqref="H44:J49">
    <cfRule type="containsText" dxfId="1229" priority="357" operator="containsText" text="3">
      <formula>NOT(ISERROR(SEARCH("3",H44)))</formula>
    </cfRule>
  </conditionalFormatting>
  <conditionalFormatting sqref="H44:J49">
    <cfRule type="containsText" dxfId="1228" priority="354" operator="containsText" text="Néant">
      <formula>NOT(ISERROR(SEARCH("Néant",H44)))</formula>
    </cfRule>
  </conditionalFormatting>
  <conditionalFormatting sqref="I44:J49">
    <cfRule type="cellIs" dxfId="1227" priority="349" operator="equal">
      <formula>1</formula>
    </cfRule>
  </conditionalFormatting>
  <conditionalFormatting sqref="I44:J49">
    <cfRule type="cellIs" dxfId="1226" priority="348" operator="equal">
      <formula>1</formula>
    </cfRule>
  </conditionalFormatting>
  <conditionalFormatting sqref="I44:J49">
    <cfRule type="cellIs" dxfId="1225" priority="353" operator="equal">
      <formula>1</formula>
    </cfRule>
  </conditionalFormatting>
  <conditionalFormatting sqref="I44:J49">
    <cfRule type="cellIs" dxfId="1224" priority="352" operator="equal">
      <formula>1</formula>
    </cfRule>
  </conditionalFormatting>
  <conditionalFormatting sqref="I44:J49">
    <cfRule type="cellIs" dxfId="1223" priority="351" operator="equal">
      <formula>1</formula>
    </cfRule>
  </conditionalFormatting>
  <conditionalFormatting sqref="I44:J49">
    <cfRule type="cellIs" dxfId="1222" priority="350" operator="equal">
      <formula>1</formula>
    </cfRule>
  </conditionalFormatting>
  <conditionalFormatting sqref="K32:M36 K29:M29 L30:M31">
    <cfRule type="containsText" dxfId="1221" priority="347" operator="containsText" text="Néant">
      <formula>NOT(ISERROR(SEARCH("Néant",K29)))</formula>
    </cfRule>
  </conditionalFormatting>
  <conditionalFormatting sqref="L30:M35">
    <cfRule type="cellIs" dxfId="1220" priority="346" operator="equal">
      <formula>1</formula>
    </cfRule>
  </conditionalFormatting>
  <conditionalFormatting sqref="L30:M35">
    <cfRule type="cellIs" dxfId="1219" priority="345" operator="equal">
      <formula>1</formula>
    </cfRule>
  </conditionalFormatting>
  <conditionalFormatting sqref="L30:M36">
    <cfRule type="cellIs" dxfId="1218" priority="344" operator="equal">
      <formula>1</formula>
    </cfRule>
  </conditionalFormatting>
  <conditionalFormatting sqref="L30:M36">
    <cfRule type="cellIs" dxfId="1217" priority="343" operator="equal">
      <formula>1</formula>
    </cfRule>
  </conditionalFormatting>
  <conditionalFormatting sqref="L30:M36">
    <cfRule type="cellIs" dxfId="1216" priority="342" operator="equal">
      <formula>1</formula>
    </cfRule>
  </conditionalFormatting>
  <conditionalFormatting sqref="L30:M36">
    <cfRule type="cellIs" dxfId="1215" priority="341" operator="equal">
      <formula>1</formula>
    </cfRule>
  </conditionalFormatting>
  <conditionalFormatting sqref="L30:M36">
    <cfRule type="containsText" dxfId="1214" priority="340" operator="containsText" text="3">
      <formula>NOT(ISERROR(SEARCH("3",L30)))</formula>
    </cfRule>
  </conditionalFormatting>
  <conditionalFormatting sqref="L30:M36">
    <cfRule type="containsText" dxfId="1213" priority="338" operator="containsText" text="2 match">
      <formula>NOT(ISERROR(SEARCH("2 match",L30)))</formula>
    </cfRule>
    <cfRule type="containsText" dxfId="1212" priority="339" operator="containsText" text="1 facultative">
      <formula>NOT(ISERROR(SEARCH("1 facultative",L30)))</formula>
    </cfRule>
  </conditionalFormatting>
  <conditionalFormatting sqref="L30:M35">
    <cfRule type="cellIs" dxfId="1211" priority="337" operator="equal">
      <formula>1</formula>
    </cfRule>
  </conditionalFormatting>
  <conditionalFormatting sqref="L30:M36">
    <cfRule type="cellIs" dxfId="1210" priority="334" operator="equal">
      <formula>1</formula>
    </cfRule>
  </conditionalFormatting>
  <conditionalFormatting sqref="L30:M36">
    <cfRule type="containsText" dxfId="1209" priority="331" operator="containsText" text="3">
      <formula>NOT(ISERROR(SEARCH("3",L30)))</formula>
    </cfRule>
  </conditionalFormatting>
  <conditionalFormatting sqref="L30:M35">
    <cfRule type="cellIs" dxfId="1208" priority="329" operator="equal">
      <formula>1</formula>
    </cfRule>
  </conditionalFormatting>
  <conditionalFormatting sqref="L30:M36">
    <cfRule type="cellIs" dxfId="1207" priority="328" operator="equal">
      <formula>1</formula>
    </cfRule>
  </conditionalFormatting>
  <conditionalFormatting sqref="L30:M36">
    <cfRule type="cellIs" dxfId="1206" priority="327" operator="equal">
      <formula>1</formula>
    </cfRule>
  </conditionalFormatting>
  <conditionalFormatting sqref="L30:M36">
    <cfRule type="cellIs" dxfId="1205" priority="326" operator="equal">
      <formula>1</formula>
    </cfRule>
  </conditionalFormatting>
  <conditionalFormatting sqref="L30:M36">
    <cfRule type="cellIs" dxfId="1204" priority="325" operator="equal">
      <formula>1</formula>
    </cfRule>
  </conditionalFormatting>
  <conditionalFormatting sqref="L30:M36">
    <cfRule type="containsText" dxfId="1203" priority="324" operator="containsText" text="3">
      <formula>NOT(ISERROR(SEARCH("3",L30)))</formula>
    </cfRule>
  </conditionalFormatting>
  <conditionalFormatting sqref="L30:M36">
    <cfRule type="containsText" dxfId="1202" priority="322" operator="containsText" text="2 match">
      <formula>NOT(ISERROR(SEARCH("2 match",L30)))</formula>
    </cfRule>
    <cfRule type="containsText" dxfId="1201" priority="323" operator="containsText" text="1 facultative">
      <formula>NOT(ISERROR(SEARCH("1 facultative",L30)))</formula>
    </cfRule>
  </conditionalFormatting>
  <conditionalFormatting sqref="L30:M35">
    <cfRule type="cellIs" dxfId="1200" priority="321" operator="equal">
      <formula>1</formula>
    </cfRule>
  </conditionalFormatting>
  <conditionalFormatting sqref="L30:M35">
    <cfRule type="cellIs" dxfId="1199" priority="320" operator="equal">
      <formula>1</formula>
    </cfRule>
  </conditionalFormatting>
  <conditionalFormatting sqref="L30:M36">
    <cfRule type="cellIs" dxfId="1198" priority="319" operator="equal">
      <formula>1</formula>
    </cfRule>
  </conditionalFormatting>
  <conditionalFormatting sqref="L30:M36">
    <cfRule type="cellIs" dxfId="1197" priority="318" operator="equal">
      <formula>1</formula>
    </cfRule>
  </conditionalFormatting>
  <conditionalFormatting sqref="L30:M36">
    <cfRule type="cellIs" dxfId="1196" priority="317" operator="equal">
      <formula>1</formula>
    </cfRule>
  </conditionalFormatting>
  <conditionalFormatting sqref="L30:M36">
    <cfRule type="cellIs" dxfId="1195" priority="316" operator="equal">
      <formula>1</formula>
    </cfRule>
  </conditionalFormatting>
  <conditionalFormatting sqref="L30:M36">
    <cfRule type="containsText" dxfId="1194" priority="315" operator="containsText" text="3">
      <formula>NOT(ISERROR(SEARCH("3",L30)))</formula>
    </cfRule>
  </conditionalFormatting>
  <conditionalFormatting sqref="K30">
    <cfRule type="cellIs" dxfId="1193" priority="312" operator="equal">
      <formula>1</formula>
    </cfRule>
  </conditionalFormatting>
  <conditionalFormatting sqref="N30:P30">
    <cfRule type="cellIs" dxfId="1192" priority="313" operator="equal">
      <formula>1</formula>
    </cfRule>
  </conditionalFormatting>
  <conditionalFormatting sqref="K30">
    <cfRule type="containsText" dxfId="1191" priority="305" operator="containsText" text="Néant">
      <formula>NOT(ISERROR(SEARCH("Néant",K30)))</formula>
    </cfRule>
  </conditionalFormatting>
  <conditionalFormatting sqref="G30">
    <cfRule type="cellIs" dxfId="1190" priority="314" operator="lessThan">
      <formula>1</formula>
    </cfRule>
  </conditionalFormatting>
  <conditionalFormatting sqref="N30:P30">
    <cfRule type="cellIs" dxfId="1189" priority="311" operator="equal">
      <formula>1</formula>
    </cfRule>
  </conditionalFormatting>
  <conditionalFormatting sqref="K30">
    <cfRule type="cellIs" dxfId="1188" priority="310" operator="equal">
      <formula>1</formula>
    </cfRule>
  </conditionalFormatting>
  <conditionalFormatting sqref="K30 N30:P30">
    <cfRule type="containsText" dxfId="1187" priority="309" operator="containsText" text="3">
      <formula>NOT(ISERROR(SEARCH("3",K30)))</formula>
    </cfRule>
  </conditionalFormatting>
  <conditionalFormatting sqref="K30 N30:P30">
    <cfRule type="containsText" dxfId="1186" priority="307" operator="containsText" text="2 match">
      <formula>NOT(ISERROR(SEARCH("2 match",K30)))</formula>
    </cfRule>
    <cfRule type="containsText" dxfId="1185" priority="308" operator="containsText" text="1 facultative">
      <formula>NOT(ISERROR(SEARCH("1 facultative",K30)))</formula>
    </cfRule>
  </conditionalFormatting>
  <conditionalFormatting sqref="K30 N30:P30">
    <cfRule type="containsText" dxfId="1184" priority="306" operator="containsText" text="Néant">
      <formula>NOT(ISERROR(SEARCH("Néant",K30)))</formula>
    </cfRule>
  </conditionalFormatting>
  <conditionalFormatting sqref="K30">
    <cfRule type="containsText" dxfId="1183" priority="304" operator="containsText" text="Néant">
      <formula>NOT(ISERROR(SEARCH("Néant",K30)))</formula>
    </cfRule>
  </conditionalFormatting>
  <conditionalFormatting sqref="N31:P31">
    <cfRule type="cellIs" dxfId="1182" priority="303" operator="equal">
      <formula>1</formula>
    </cfRule>
  </conditionalFormatting>
  <conditionalFormatting sqref="N31:P31">
    <cfRule type="cellIs" dxfId="1181" priority="302" operator="equal">
      <formula>1</formula>
    </cfRule>
  </conditionalFormatting>
  <conditionalFormatting sqref="K31">
    <cfRule type="cellIs" dxfId="1180" priority="283" operator="equal">
      <formula>1</formula>
    </cfRule>
  </conditionalFormatting>
  <conditionalFormatting sqref="K31">
    <cfRule type="cellIs" dxfId="1179" priority="285" operator="equal">
      <formula>1</formula>
    </cfRule>
  </conditionalFormatting>
  <conditionalFormatting sqref="K31">
    <cfRule type="cellIs" dxfId="1178" priority="284" operator="equal">
      <formula>1</formula>
    </cfRule>
  </conditionalFormatting>
  <conditionalFormatting sqref="K31">
    <cfRule type="cellIs" dxfId="1177" priority="282" operator="equal">
      <formula>1</formula>
    </cfRule>
  </conditionalFormatting>
  <conditionalFormatting sqref="K31">
    <cfRule type="containsText" dxfId="1176" priority="281" operator="containsText" text="3">
      <formula>NOT(ISERROR(SEARCH("3",K31)))</formula>
    </cfRule>
  </conditionalFormatting>
  <conditionalFormatting sqref="N31:P31">
    <cfRule type="containsText" dxfId="1175" priority="301" operator="containsText" text="3">
      <formula>NOT(ISERROR(SEARCH("3",N31)))</formula>
    </cfRule>
  </conditionalFormatting>
  <conditionalFormatting sqref="N31:P31">
    <cfRule type="cellIs" dxfId="1174" priority="298" operator="equal">
      <formula>1</formula>
    </cfRule>
  </conditionalFormatting>
  <conditionalFormatting sqref="N31:P31">
    <cfRule type="cellIs" dxfId="1173" priority="297" operator="equal">
      <formula>1</formula>
    </cfRule>
  </conditionalFormatting>
  <conditionalFormatting sqref="N31:P31">
    <cfRule type="containsText" dxfId="1172" priority="296" operator="containsText" text="3">
      <formula>NOT(ISERROR(SEARCH("3",N31)))</formula>
    </cfRule>
  </conditionalFormatting>
  <conditionalFormatting sqref="N31:P31">
    <cfRule type="cellIs" dxfId="1171" priority="293" operator="equal">
      <formula>1</formula>
    </cfRule>
  </conditionalFormatting>
  <conditionalFormatting sqref="N31:P31">
    <cfRule type="cellIs" dxfId="1170" priority="292" operator="equal">
      <formula>1</formula>
    </cfRule>
  </conditionalFormatting>
  <conditionalFormatting sqref="K31">
    <cfRule type="cellIs" dxfId="1169" priority="290" operator="equal">
      <formula>1</formula>
    </cfRule>
  </conditionalFormatting>
  <conditionalFormatting sqref="D31:E31 N31:P31 T31 G31 V31">
    <cfRule type="containsText" dxfId="1168" priority="299" operator="containsText" text="2 match">
      <formula>NOT(ISERROR(SEARCH("2 match",D31)))</formula>
    </cfRule>
    <cfRule type="containsText" dxfId="1167" priority="300" operator="containsText" text="1 facultative">
      <formula>NOT(ISERROR(SEARCH("1 facultative",D31)))</formula>
    </cfRule>
  </conditionalFormatting>
  <conditionalFormatting sqref="N31:P31">
    <cfRule type="cellIs" dxfId="1166" priority="295" operator="equal">
      <formula>1</formula>
    </cfRule>
  </conditionalFormatting>
  <conditionalFormatting sqref="N31:P31">
    <cfRule type="cellIs" dxfId="1165" priority="294" operator="equal">
      <formula>1</formula>
    </cfRule>
  </conditionalFormatting>
  <conditionalFormatting sqref="N31:P31">
    <cfRule type="containsText" dxfId="1164" priority="291" operator="containsText" text="3">
      <formula>NOT(ISERROR(SEARCH("3",N31)))</formula>
    </cfRule>
  </conditionalFormatting>
  <conditionalFormatting sqref="K31">
    <cfRule type="containsText" dxfId="1163" priority="286" operator="containsText" text="2 match">
      <formula>NOT(ISERROR(SEARCH("2 match",K31)))</formula>
    </cfRule>
    <cfRule type="containsText" dxfId="1162" priority="287" operator="containsText" text="1 facultative">
      <formula>NOT(ISERROR(SEARCH("1 facultative",K31)))</formula>
    </cfRule>
  </conditionalFormatting>
  <conditionalFormatting sqref="K31">
    <cfRule type="cellIs" dxfId="1161" priority="289" operator="equal">
      <formula>1</formula>
    </cfRule>
  </conditionalFormatting>
  <conditionalFormatting sqref="K31">
    <cfRule type="containsText" dxfId="1160" priority="288" operator="containsText" text="3">
      <formula>NOT(ISERROR(SEARCH("3",K31)))</formula>
    </cfRule>
  </conditionalFormatting>
  <conditionalFormatting sqref="N24:P27">
    <cfRule type="cellIs" dxfId="1159" priority="145" operator="equal">
      <formula>1</formula>
    </cfRule>
  </conditionalFormatting>
  <conditionalFormatting sqref="N24:P27">
    <cfRule type="cellIs" dxfId="1158" priority="148" operator="equal">
      <formula>1</formula>
    </cfRule>
  </conditionalFormatting>
  <conditionalFormatting sqref="N24:P27">
    <cfRule type="cellIs" dxfId="1157" priority="147" operator="equal">
      <formula>1</formula>
    </cfRule>
  </conditionalFormatting>
  <conditionalFormatting sqref="G9:G16 E28 G28">
    <cfRule type="cellIs" dxfId="1156" priority="280" operator="lessThan">
      <formula>1</formula>
    </cfRule>
  </conditionalFormatting>
  <conditionalFormatting sqref="N9:P9">
    <cfRule type="cellIs" dxfId="1155" priority="279" operator="equal">
      <formula>1</formula>
    </cfRule>
  </conditionalFormatting>
  <conditionalFormatting sqref="N9:P17 N28:P28">
    <cfRule type="cellIs" dxfId="1154" priority="274" operator="equal">
      <formula>1</formula>
    </cfRule>
  </conditionalFormatting>
  <conditionalFormatting sqref="K28">
    <cfRule type="cellIs" dxfId="1153" priority="278" operator="equal">
      <formula>1</formula>
    </cfRule>
  </conditionalFormatting>
  <conditionalFormatting sqref="N28:P28">
    <cfRule type="cellIs" dxfId="1152" priority="277" operator="equal">
      <formula>1</formula>
    </cfRule>
  </conditionalFormatting>
  <conditionalFormatting sqref="K28 N28:P28">
    <cfRule type="cellIs" dxfId="1151" priority="276" operator="equal">
      <formula>1</formula>
    </cfRule>
  </conditionalFormatting>
  <conditionalFormatting sqref="K9:K17 K28">
    <cfRule type="cellIs" dxfId="1150" priority="275" operator="equal">
      <formula>1</formula>
    </cfRule>
  </conditionalFormatting>
  <conditionalFormatting sqref="N10:P17 K9:K17 K28 N28:P28">
    <cfRule type="cellIs" dxfId="1149" priority="273" operator="equal">
      <formula>1</formula>
    </cfRule>
  </conditionalFormatting>
  <conditionalFormatting sqref="K9:K17 N28:P28 K28 N9:P17">
    <cfRule type="containsText" dxfId="1148" priority="268" operator="containsText" text="3">
      <formula>NOT(ISERROR(SEARCH("3",K9)))</formula>
    </cfRule>
  </conditionalFormatting>
  <conditionalFormatting sqref="K9:K17 N28:P28 K28 N9:P17">
    <cfRule type="containsText" dxfId="1147" priority="266" operator="containsText" text="2 match">
      <formula>NOT(ISERROR(SEARCH("2 match",K9)))</formula>
    </cfRule>
    <cfRule type="containsText" dxfId="1146" priority="267" operator="containsText" text="1 facultative">
      <formula>NOT(ISERROR(SEARCH("1 facultative",K9)))</formula>
    </cfRule>
  </conditionalFormatting>
  <conditionalFormatting sqref="I9:J17">
    <cfRule type="cellIs" dxfId="1145" priority="250" operator="equal">
      <formula>1</formula>
    </cfRule>
  </conditionalFormatting>
  <conditionalFormatting sqref="I9:J17">
    <cfRule type="cellIs" dxfId="1144" priority="249" operator="equal">
      <formula>1</formula>
    </cfRule>
  </conditionalFormatting>
  <conditionalFormatting sqref="I9:J17">
    <cfRule type="cellIs" dxfId="1143" priority="245" operator="equal">
      <formula>1</formula>
    </cfRule>
  </conditionalFormatting>
  <conditionalFormatting sqref="I9:J17">
    <cfRule type="cellIs" dxfId="1142" priority="244" operator="equal">
      <formula>1</formula>
    </cfRule>
  </conditionalFormatting>
  <conditionalFormatting sqref="N24:P27">
    <cfRule type="cellIs" dxfId="1141" priority="144" operator="equal">
      <formula>1</formula>
    </cfRule>
  </conditionalFormatting>
  <conditionalFormatting sqref="Q9:Q28">
    <cfRule type="cellIs" dxfId="1140" priority="211" operator="equal">
      <formula>1</formula>
    </cfRule>
  </conditionalFormatting>
  <conditionalFormatting sqref="N17:P17">
    <cfRule type="cellIs" dxfId="1139" priority="270" operator="equal">
      <formula>1</formula>
    </cfRule>
  </conditionalFormatting>
  <conditionalFormatting sqref="N17:P17">
    <cfRule type="cellIs" dxfId="1138" priority="269" operator="equal">
      <formula>1</formula>
    </cfRule>
  </conditionalFormatting>
  <conditionalFormatting sqref="K17">
    <cfRule type="cellIs" dxfId="1137" priority="272" operator="equal">
      <formula>1</formula>
    </cfRule>
  </conditionalFormatting>
  <conditionalFormatting sqref="K17">
    <cfRule type="cellIs" dxfId="1136" priority="271" operator="equal">
      <formula>1</formula>
    </cfRule>
  </conditionalFormatting>
  <conditionalFormatting sqref="K9:K17 N9:P17 N28:P28 K28">
    <cfRule type="containsText" dxfId="1135" priority="265" operator="containsText" text="Néant">
      <formula>NOT(ISERROR(SEARCH("Néant",K9)))</formula>
    </cfRule>
  </conditionalFormatting>
  <conditionalFormatting sqref="K9:K17 K28">
    <cfRule type="containsText" dxfId="1134" priority="264" operator="containsText" text="Néant">
      <formula>NOT(ISERROR(SEARCH("Néant",K9)))</formula>
    </cfRule>
  </conditionalFormatting>
  <conditionalFormatting sqref="L9:M28">
    <cfRule type="cellIs" dxfId="1133" priority="190" operator="equal">
      <formula>1</formula>
    </cfRule>
  </conditionalFormatting>
  <conditionalFormatting sqref="L9:M28">
    <cfRule type="cellIs" dxfId="1132" priority="189" operator="equal">
      <formula>1</formula>
    </cfRule>
  </conditionalFormatting>
  <conditionalFormatting sqref="L9:M28">
    <cfRule type="cellIs" dxfId="1131" priority="188" operator="equal">
      <formula>1</formula>
    </cfRule>
  </conditionalFormatting>
  <conditionalFormatting sqref="L9:M28">
    <cfRule type="cellIs" dxfId="1130" priority="187" operator="equal">
      <formula>1</formula>
    </cfRule>
  </conditionalFormatting>
  <conditionalFormatting sqref="L9:M28">
    <cfRule type="cellIs" dxfId="1129" priority="181" operator="equal">
      <formula>1</formula>
    </cfRule>
  </conditionalFormatting>
  <conditionalFormatting sqref="L9:M28">
    <cfRule type="cellIs" dxfId="1128" priority="180" operator="equal">
      <formula>1</formula>
    </cfRule>
  </conditionalFormatting>
  <conditionalFormatting sqref="L9:M28">
    <cfRule type="cellIs" dxfId="1127" priority="263" operator="equal">
      <formula>1</formula>
    </cfRule>
  </conditionalFormatting>
  <conditionalFormatting sqref="L9:M28">
    <cfRule type="cellIs" dxfId="1126" priority="262" operator="equal">
      <formula>1</formula>
    </cfRule>
  </conditionalFormatting>
  <conditionalFormatting sqref="L9:M28">
    <cfRule type="cellIs" dxfId="1125" priority="261" operator="equal">
      <formula>1</formula>
    </cfRule>
  </conditionalFormatting>
  <conditionalFormatting sqref="L9:M28">
    <cfRule type="cellIs" dxfId="1124" priority="260" operator="equal">
      <formula>1</formula>
    </cfRule>
  </conditionalFormatting>
  <conditionalFormatting sqref="L9:M28">
    <cfRule type="containsText" dxfId="1123" priority="259" operator="containsText" text="3">
      <formula>NOT(ISERROR(SEARCH("3",L9)))</formula>
    </cfRule>
  </conditionalFormatting>
  <conditionalFormatting sqref="L9:M28">
    <cfRule type="containsText" dxfId="1122" priority="257" operator="containsText" text="2 match">
      <formula>NOT(ISERROR(SEARCH("2 match",L9)))</formula>
    </cfRule>
    <cfRule type="containsText" dxfId="1121" priority="258" operator="containsText" text="1 facultative">
      <formula>NOT(ISERROR(SEARCH("1 facultative",L9)))</formula>
    </cfRule>
  </conditionalFormatting>
  <conditionalFormatting sqref="L9:M28">
    <cfRule type="cellIs" dxfId="1120" priority="256" operator="equal">
      <formula>1</formula>
    </cfRule>
  </conditionalFormatting>
  <conditionalFormatting sqref="L9:M28">
    <cfRule type="cellIs" dxfId="1119" priority="255" operator="equal">
      <formula>1</formula>
    </cfRule>
  </conditionalFormatting>
  <conditionalFormatting sqref="L9:M28">
    <cfRule type="cellIs" dxfId="1118" priority="254" operator="equal">
      <formula>1</formula>
    </cfRule>
  </conditionalFormatting>
  <conditionalFormatting sqref="L9:M28">
    <cfRule type="cellIs" dxfId="1117" priority="253" operator="equal">
      <formula>1</formula>
    </cfRule>
  </conditionalFormatting>
  <conditionalFormatting sqref="L9:M28">
    <cfRule type="containsText" dxfId="1116" priority="252" operator="containsText" text="3">
      <formula>NOT(ISERROR(SEARCH("3",L9)))</formula>
    </cfRule>
  </conditionalFormatting>
  <conditionalFormatting sqref="N24:P27">
    <cfRule type="containsText" dxfId="1115" priority="146" operator="containsText" text="3">
      <formula>NOT(ISERROR(SEARCH("3",N24)))</formula>
    </cfRule>
  </conditionalFormatting>
  <conditionalFormatting sqref="K24:K27">
    <cfRule type="cellIs" dxfId="1114" priority="140" operator="equal">
      <formula>1</formula>
    </cfRule>
  </conditionalFormatting>
  <conditionalFormatting sqref="K24:K27">
    <cfRule type="cellIs" dxfId="1113" priority="139" operator="equal">
      <formula>1</formula>
    </cfRule>
  </conditionalFormatting>
  <conditionalFormatting sqref="S27">
    <cfRule type="cellIs" dxfId="1112" priority="130" operator="equal">
      <formula>1</formula>
    </cfRule>
  </conditionalFormatting>
  <conditionalFormatting sqref="S27">
    <cfRule type="cellIs" dxfId="1111" priority="129" operator="equal">
      <formula>1</formula>
    </cfRule>
  </conditionalFormatting>
  <conditionalFormatting sqref="S27">
    <cfRule type="cellIs" dxfId="1110" priority="128" operator="equal">
      <formula>1</formula>
    </cfRule>
  </conditionalFormatting>
  <conditionalFormatting sqref="L9:M28">
    <cfRule type="cellIs" dxfId="1109" priority="156" operator="equal">
      <formula>1</formula>
    </cfRule>
  </conditionalFormatting>
  <conditionalFormatting sqref="L9:M28">
    <cfRule type="cellIs" dxfId="1108" priority="155" operator="equal">
      <formula>1</formula>
    </cfRule>
  </conditionalFormatting>
  <conditionalFormatting sqref="K9:M13 K28 K14:K17 L14:M28">
    <cfRule type="containsText" dxfId="1107" priority="251" operator="containsText" text="Néant">
      <formula>NOT(ISERROR(SEARCH("Néant",K9)))</formula>
    </cfRule>
  </conditionalFormatting>
  <conditionalFormatting sqref="I9:J17">
    <cfRule type="cellIs" dxfId="1106" priority="242" operator="equal">
      <formula>1</formula>
    </cfRule>
  </conditionalFormatting>
  <conditionalFormatting sqref="I9:J17">
    <cfRule type="cellIs" dxfId="1105" priority="239" operator="equal">
      <formula>1</formula>
    </cfRule>
  </conditionalFormatting>
  <conditionalFormatting sqref="I9:J17">
    <cfRule type="cellIs" dxfId="1104" priority="241" operator="equal">
      <formula>1</formula>
    </cfRule>
  </conditionalFormatting>
  <conditionalFormatting sqref="I9:J17">
    <cfRule type="containsText" dxfId="1103" priority="248" operator="containsText" text="3">
      <formula>NOT(ISERROR(SEARCH("3",I9)))</formula>
    </cfRule>
  </conditionalFormatting>
  <conditionalFormatting sqref="I9:J17">
    <cfRule type="containsText" dxfId="1102" priority="246" operator="containsText" text="2 match">
      <formula>NOT(ISERROR(SEARCH("2 match",I9)))</formula>
    </cfRule>
    <cfRule type="containsText" dxfId="1101" priority="247" operator="containsText" text="1 facultative">
      <formula>NOT(ISERROR(SEARCH("1 facultative",I9)))</formula>
    </cfRule>
  </conditionalFormatting>
  <conditionalFormatting sqref="I9:J17">
    <cfRule type="containsText" dxfId="1100" priority="243" operator="containsText" text="3">
      <formula>NOT(ISERROR(SEARCH("3",I9)))</formula>
    </cfRule>
  </conditionalFormatting>
  <conditionalFormatting sqref="I9:J17">
    <cfRule type="containsText" dxfId="1099" priority="240" operator="containsText" text="3">
      <formula>NOT(ISERROR(SEARCH("3",I9)))</formula>
    </cfRule>
  </conditionalFormatting>
  <conditionalFormatting sqref="I9:J17">
    <cfRule type="containsText" dxfId="1098" priority="237" operator="containsText" text="Néant">
      <formula>NOT(ISERROR(SEARCH("Néant",I9)))</formula>
    </cfRule>
  </conditionalFormatting>
  <conditionalFormatting sqref="I9:J17">
    <cfRule type="cellIs" dxfId="1097" priority="232" operator="equal">
      <formula>1</formula>
    </cfRule>
  </conditionalFormatting>
  <conditionalFormatting sqref="I9:J17">
    <cfRule type="cellIs" dxfId="1096" priority="231" operator="equal">
      <formula>1</formula>
    </cfRule>
  </conditionalFormatting>
  <conditionalFormatting sqref="I9:J17">
    <cfRule type="cellIs" dxfId="1095" priority="236" operator="equal">
      <formula>1</formula>
    </cfRule>
  </conditionalFormatting>
  <conditionalFormatting sqref="I9:J17">
    <cfRule type="cellIs" dxfId="1094" priority="235" operator="equal">
      <formula>1</formula>
    </cfRule>
  </conditionalFormatting>
  <conditionalFormatting sqref="I9:J17">
    <cfRule type="cellIs" dxfId="1093" priority="234" operator="equal">
      <formula>1</formula>
    </cfRule>
  </conditionalFormatting>
  <conditionalFormatting sqref="I9:J17">
    <cfRule type="cellIs" dxfId="1092" priority="233" operator="equal">
      <formula>1</formula>
    </cfRule>
  </conditionalFormatting>
  <conditionalFormatting sqref="H9:H28">
    <cfRule type="cellIs" dxfId="1091" priority="222" operator="equal">
      <formula>1</formula>
    </cfRule>
  </conditionalFormatting>
  <conditionalFormatting sqref="H9:H28">
    <cfRule type="cellIs" dxfId="1090" priority="221" operator="equal">
      <formula>1</formula>
    </cfRule>
  </conditionalFormatting>
  <conditionalFormatting sqref="H9:H28">
    <cfRule type="cellIs" dxfId="1089" priority="230" operator="equal">
      <formula>1</formula>
    </cfRule>
  </conditionalFormatting>
  <conditionalFormatting sqref="H9:H28">
    <cfRule type="cellIs" dxfId="1088" priority="229" operator="equal">
      <formula>1</formula>
    </cfRule>
  </conditionalFormatting>
  <conditionalFormatting sqref="H9:H28">
    <cfRule type="containsText" dxfId="1087" priority="228" operator="containsText" text="3">
      <formula>NOT(ISERROR(SEARCH("3",H9)))</formula>
    </cfRule>
  </conditionalFormatting>
  <conditionalFormatting sqref="H9:H28">
    <cfRule type="containsText" dxfId="1086" priority="226" operator="containsText" text="2 match">
      <formula>NOT(ISERROR(SEARCH("2 match",H9)))</formula>
    </cfRule>
    <cfRule type="containsText" dxfId="1085" priority="227" operator="containsText" text="1 facultative">
      <formula>NOT(ISERROR(SEARCH("1 facultative",H9)))</formula>
    </cfRule>
  </conditionalFormatting>
  <conditionalFormatting sqref="H9:H28">
    <cfRule type="cellIs" dxfId="1084" priority="225" operator="equal">
      <formula>1</formula>
    </cfRule>
  </conditionalFormatting>
  <conditionalFormatting sqref="H9:H28">
    <cfRule type="cellIs" dxfId="1083" priority="224" operator="equal">
      <formula>1</formula>
    </cfRule>
  </conditionalFormatting>
  <conditionalFormatting sqref="H9:H28">
    <cfRule type="containsText" dxfId="1082" priority="223" operator="containsText" text="3">
      <formula>NOT(ISERROR(SEARCH("3",H9)))</formula>
    </cfRule>
  </conditionalFormatting>
  <conditionalFormatting sqref="H9:H28">
    <cfRule type="containsText" dxfId="1081" priority="220" operator="containsText" text="3">
      <formula>NOT(ISERROR(SEARCH("3",H9)))</formula>
    </cfRule>
  </conditionalFormatting>
  <conditionalFormatting sqref="H9:H28">
    <cfRule type="containsText" dxfId="1080" priority="219" operator="containsText" text="Néant">
      <formula>NOT(ISERROR(SEARCH("Néant",H9)))</formula>
    </cfRule>
  </conditionalFormatting>
  <conditionalFormatting sqref="S28 R18:R28 R9:S17">
    <cfRule type="cellIs" dxfId="1079" priority="218" operator="equal">
      <formula>1</formula>
    </cfRule>
  </conditionalFormatting>
  <conditionalFormatting sqref="S28 R18:R28 R9:S17">
    <cfRule type="cellIs" dxfId="1078" priority="217" operator="equal">
      <formula>1</formula>
    </cfRule>
  </conditionalFormatting>
  <conditionalFormatting sqref="S28 R18:R28 R9:S17">
    <cfRule type="cellIs" dxfId="1077" priority="216" operator="equal">
      <formula>1</formula>
    </cfRule>
  </conditionalFormatting>
  <conditionalFormatting sqref="S28 R18:R28 R9:S17">
    <cfRule type="containsText" dxfId="1076" priority="215" operator="containsText" text="3">
      <formula>NOT(ISERROR(SEARCH("3",R9)))</formula>
    </cfRule>
  </conditionalFormatting>
  <conditionalFormatting sqref="S28 R18:R28 R9:S17">
    <cfRule type="containsText" dxfId="1075" priority="213" operator="containsText" text="2 match">
      <formula>NOT(ISERROR(SEARCH("2 match",R9)))</formula>
    </cfRule>
    <cfRule type="containsText" dxfId="1074" priority="214" operator="containsText" text="1 facultative">
      <formula>NOT(ISERROR(SEARCH("1 facultative",R9)))</formula>
    </cfRule>
  </conditionalFormatting>
  <conditionalFormatting sqref="Q9:Q28">
    <cfRule type="cellIs" dxfId="1073" priority="212" operator="equal">
      <formula>1</formula>
    </cfRule>
  </conditionalFormatting>
  <conditionalFormatting sqref="Q9:Q28">
    <cfRule type="cellIs" dxfId="1072" priority="209" operator="equal">
      <formula>1</formula>
    </cfRule>
  </conditionalFormatting>
  <conditionalFormatting sqref="Q9:Q28">
    <cfRule type="cellIs" dxfId="1071" priority="210" operator="equal">
      <formula>1</formula>
    </cfRule>
  </conditionalFormatting>
  <conditionalFormatting sqref="Q9:Q28">
    <cfRule type="cellIs" dxfId="1070" priority="208" operator="equal">
      <formula>1</formula>
    </cfRule>
  </conditionalFormatting>
  <conditionalFormatting sqref="Q9:Q28">
    <cfRule type="containsText" dxfId="1069" priority="207" operator="containsText" text="3">
      <formula>NOT(ISERROR(SEARCH("3",Q9)))</formula>
    </cfRule>
  </conditionalFormatting>
  <conditionalFormatting sqref="Q9:Q28">
    <cfRule type="containsText" dxfId="1068" priority="205" operator="containsText" text="2 match">
      <formula>NOT(ISERROR(SEARCH("2 match",Q9)))</formula>
    </cfRule>
    <cfRule type="containsText" dxfId="1067" priority="206" operator="containsText" text="1 facultative">
      <formula>NOT(ISERROR(SEARCH("1 facultative",Q9)))</formula>
    </cfRule>
  </conditionalFormatting>
  <conditionalFormatting sqref="X24:X28 X9:X17">
    <cfRule type="cellIs" dxfId="1066" priority="202" operator="between">
      <formula>1</formula>
      <formula>10000000000</formula>
    </cfRule>
    <cfRule type="containsBlanks" dxfId="1065" priority="203">
      <formula>LEN(TRIM(X9))=0</formula>
    </cfRule>
    <cfRule type="cellIs" dxfId="1064" priority="204" operator="between">
      <formula>0</formula>
      <formula>0</formula>
    </cfRule>
  </conditionalFormatting>
  <conditionalFormatting sqref="L10:M28">
    <cfRule type="cellIs" dxfId="1063" priority="201" operator="equal">
      <formula>1</formula>
    </cfRule>
  </conditionalFormatting>
  <conditionalFormatting sqref="L10:M28">
    <cfRule type="cellIs" dxfId="1062" priority="200" operator="equal">
      <formula>1</formula>
    </cfRule>
  </conditionalFormatting>
  <conditionalFormatting sqref="L9:M28">
    <cfRule type="cellIs" dxfId="1061" priority="199" operator="equal">
      <formula>1</formula>
    </cfRule>
  </conditionalFormatting>
  <conditionalFormatting sqref="L9:M28">
    <cfRule type="cellIs" dxfId="1060" priority="198" operator="equal">
      <formula>1</formula>
    </cfRule>
  </conditionalFormatting>
  <conditionalFormatting sqref="L9:M28">
    <cfRule type="cellIs" dxfId="1059" priority="197" operator="equal">
      <formula>1</formula>
    </cfRule>
  </conditionalFormatting>
  <conditionalFormatting sqref="L9:M28">
    <cfRule type="cellIs" dxfId="1058" priority="196" operator="equal">
      <formula>1</formula>
    </cfRule>
  </conditionalFormatting>
  <conditionalFormatting sqref="L9:M28">
    <cfRule type="containsText" dxfId="1057" priority="195" operator="containsText" text="3">
      <formula>NOT(ISERROR(SEARCH("3",L9)))</formula>
    </cfRule>
  </conditionalFormatting>
  <conditionalFormatting sqref="L9:M28">
    <cfRule type="containsText" dxfId="1056" priority="193" operator="containsText" text="2 match">
      <formula>NOT(ISERROR(SEARCH("2 match",L9)))</formula>
    </cfRule>
    <cfRule type="containsText" dxfId="1055" priority="194" operator="containsText" text="1 facultative">
      <formula>NOT(ISERROR(SEARCH("1 facultative",L9)))</formula>
    </cfRule>
  </conditionalFormatting>
  <conditionalFormatting sqref="L10:M28">
    <cfRule type="cellIs" dxfId="1054" priority="192" operator="equal">
      <formula>1</formula>
    </cfRule>
  </conditionalFormatting>
  <conditionalFormatting sqref="L10:M28">
    <cfRule type="cellIs" dxfId="1053" priority="191" operator="equal">
      <formula>1</formula>
    </cfRule>
  </conditionalFormatting>
  <conditionalFormatting sqref="L9:M28">
    <cfRule type="containsText" dxfId="1052" priority="186" operator="containsText" text="3">
      <formula>NOT(ISERROR(SEARCH("3",L9)))</formula>
    </cfRule>
  </conditionalFormatting>
  <conditionalFormatting sqref="L9:M28">
    <cfRule type="cellIs" dxfId="1051" priority="185" operator="equal">
      <formula>1</formula>
    </cfRule>
  </conditionalFormatting>
  <conditionalFormatting sqref="L9:M28">
    <cfRule type="cellIs" dxfId="1050" priority="184" operator="equal">
      <formula>1</formula>
    </cfRule>
  </conditionalFormatting>
  <conditionalFormatting sqref="L9:M28">
    <cfRule type="cellIs" dxfId="1049" priority="183" operator="equal">
      <formula>1</formula>
    </cfRule>
  </conditionalFormatting>
  <conditionalFormatting sqref="L9:M28">
    <cfRule type="cellIs" dxfId="1048" priority="182" operator="equal">
      <formula>1</formula>
    </cfRule>
  </conditionalFormatting>
  <conditionalFormatting sqref="L9:M28">
    <cfRule type="containsText" dxfId="1047" priority="179" operator="containsText" text="3">
      <formula>NOT(ISERROR(SEARCH("3",L9)))</formula>
    </cfRule>
  </conditionalFormatting>
  <conditionalFormatting sqref="L9:M28">
    <cfRule type="containsText" dxfId="1046" priority="177" operator="containsText" text="2 match">
      <formula>NOT(ISERROR(SEARCH("2 match",L9)))</formula>
    </cfRule>
    <cfRule type="containsText" dxfId="1045" priority="178" operator="containsText" text="1 facultative">
      <formula>NOT(ISERROR(SEARCH("1 facultative",L9)))</formula>
    </cfRule>
  </conditionalFormatting>
  <conditionalFormatting sqref="L9:M28">
    <cfRule type="cellIs" dxfId="1044" priority="176" operator="equal">
      <formula>1</formula>
    </cfRule>
  </conditionalFormatting>
  <conditionalFormatting sqref="L9:M28">
    <cfRule type="cellIs" dxfId="1043" priority="175" operator="equal">
      <formula>1</formula>
    </cfRule>
  </conditionalFormatting>
  <conditionalFormatting sqref="L9:M28">
    <cfRule type="cellIs" dxfId="1042" priority="174" operator="equal">
      <formula>1</formula>
    </cfRule>
  </conditionalFormatting>
  <conditionalFormatting sqref="L9:M28">
    <cfRule type="cellIs" dxfId="1041" priority="173" operator="equal">
      <formula>1</formula>
    </cfRule>
  </conditionalFormatting>
  <conditionalFormatting sqref="L9:M28">
    <cfRule type="cellIs" dxfId="1040" priority="172" operator="equal">
      <formula>1</formula>
    </cfRule>
  </conditionalFormatting>
  <conditionalFormatting sqref="L9:M28">
    <cfRule type="cellIs" dxfId="1039" priority="171" operator="equal">
      <formula>1</formula>
    </cfRule>
  </conditionalFormatting>
  <conditionalFormatting sqref="L9:M28">
    <cfRule type="containsText" dxfId="1038" priority="170" operator="containsText" text="3">
      <formula>NOT(ISERROR(SEARCH("3",L9)))</formula>
    </cfRule>
  </conditionalFormatting>
  <conditionalFormatting sqref="L9:M28">
    <cfRule type="cellIs" dxfId="1037" priority="169" operator="equal">
      <formula>1</formula>
    </cfRule>
  </conditionalFormatting>
  <conditionalFormatting sqref="L9:M28">
    <cfRule type="cellIs" dxfId="1036" priority="168" operator="equal">
      <formula>1</formula>
    </cfRule>
  </conditionalFormatting>
  <conditionalFormatting sqref="L9:M28">
    <cfRule type="cellIs" dxfId="1035" priority="167" operator="equal">
      <formula>1</formula>
    </cfRule>
  </conditionalFormatting>
  <conditionalFormatting sqref="L9:M28">
    <cfRule type="cellIs" dxfId="1034" priority="166" operator="equal">
      <formula>1</formula>
    </cfRule>
  </conditionalFormatting>
  <conditionalFormatting sqref="L9:M28">
    <cfRule type="cellIs" dxfId="1033" priority="165" operator="equal">
      <formula>1</formula>
    </cfRule>
  </conditionalFormatting>
  <conditionalFormatting sqref="L9:M28">
    <cfRule type="cellIs" dxfId="1032" priority="164" operator="equal">
      <formula>1</formula>
    </cfRule>
  </conditionalFormatting>
  <conditionalFormatting sqref="L9:M28">
    <cfRule type="containsText" dxfId="1031" priority="163" operator="containsText" text="3">
      <formula>NOT(ISERROR(SEARCH("3",L9)))</formula>
    </cfRule>
  </conditionalFormatting>
  <conditionalFormatting sqref="L9:M28">
    <cfRule type="containsText" dxfId="1030" priority="161" operator="containsText" text="2 match">
      <formula>NOT(ISERROR(SEARCH("2 match",L9)))</formula>
    </cfRule>
    <cfRule type="containsText" dxfId="1029" priority="162" operator="containsText" text="1 facultative">
      <formula>NOT(ISERROR(SEARCH("1 facultative",L9)))</formula>
    </cfRule>
  </conditionalFormatting>
  <conditionalFormatting sqref="L9:M28">
    <cfRule type="cellIs" dxfId="1028" priority="160" operator="equal">
      <formula>1</formula>
    </cfRule>
  </conditionalFormatting>
  <conditionalFormatting sqref="L9:M28">
    <cfRule type="cellIs" dxfId="1027" priority="159" operator="equal">
      <formula>1</formula>
    </cfRule>
  </conditionalFormatting>
  <conditionalFormatting sqref="L9:M28">
    <cfRule type="cellIs" dxfId="1026" priority="158" operator="equal">
      <formula>1</formula>
    </cfRule>
  </conditionalFormatting>
  <conditionalFormatting sqref="L9:M28">
    <cfRule type="cellIs" dxfId="1025" priority="157" operator="equal">
      <formula>1</formula>
    </cfRule>
  </conditionalFormatting>
  <conditionalFormatting sqref="L9:M28">
    <cfRule type="containsText" dxfId="1024" priority="154" operator="containsText" text="3">
      <formula>NOT(ISERROR(SEARCH("3",L9)))</formula>
    </cfRule>
  </conditionalFormatting>
  <conditionalFormatting sqref="N24:P27">
    <cfRule type="cellIs" dxfId="1023" priority="153" operator="equal">
      <formula>1</formula>
    </cfRule>
  </conditionalFormatting>
  <conditionalFormatting sqref="N24:P27">
    <cfRule type="cellIs" dxfId="1022" priority="152" operator="equal">
      <formula>1</formula>
    </cfRule>
  </conditionalFormatting>
  <conditionalFormatting sqref="N24:P27">
    <cfRule type="containsText" dxfId="1021" priority="151" operator="containsText" text="3">
      <formula>NOT(ISERROR(SEARCH("3",N24)))</formula>
    </cfRule>
  </conditionalFormatting>
  <conditionalFormatting sqref="D24:E27 N24:P27 T24:T27 G24:G27 V24:V27">
    <cfRule type="containsText" dxfId="1020" priority="149" operator="containsText" text="2 match">
      <formula>NOT(ISERROR(SEARCH("2 match",D24)))</formula>
    </cfRule>
    <cfRule type="containsText" dxfId="1019" priority="150" operator="containsText" text="1 facultative">
      <formula>NOT(ISERROR(SEARCH("1 facultative",D24)))</formula>
    </cfRule>
  </conditionalFormatting>
  <conditionalFormatting sqref="N24:P27">
    <cfRule type="cellIs" dxfId="1018" priority="143" operator="equal">
      <formula>1</formula>
    </cfRule>
  </conditionalFormatting>
  <conditionalFormatting sqref="N24:P27">
    <cfRule type="cellIs" dxfId="1017" priority="142" operator="equal">
      <formula>1</formula>
    </cfRule>
  </conditionalFormatting>
  <conditionalFormatting sqref="N24:P27">
    <cfRule type="containsText" dxfId="1016" priority="141" operator="containsText" text="3">
      <formula>NOT(ISERROR(SEARCH("3",N24)))</formula>
    </cfRule>
  </conditionalFormatting>
  <conditionalFormatting sqref="K24:K27">
    <cfRule type="containsText" dxfId="1015" priority="136" operator="containsText" text="2 match">
      <formula>NOT(ISERROR(SEARCH("2 match",K24)))</formula>
    </cfRule>
    <cfRule type="containsText" dxfId="1014" priority="137" operator="containsText" text="1 facultative">
      <formula>NOT(ISERROR(SEARCH("1 facultative",K24)))</formula>
    </cfRule>
  </conditionalFormatting>
  <conditionalFormatting sqref="K24:K27">
    <cfRule type="containsText" dxfId="1013" priority="138" operator="containsText" text="3">
      <formula>NOT(ISERROR(SEARCH("3",K24)))</formula>
    </cfRule>
  </conditionalFormatting>
  <conditionalFormatting sqref="K24:K27">
    <cfRule type="cellIs" dxfId="1012" priority="135" operator="equal">
      <formula>1</formula>
    </cfRule>
  </conditionalFormatting>
  <conditionalFormatting sqref="K24:K27">
    <cfRule type="cellIs" dxfId="1011" priority="134" operator="equal">
      <formula>1</formula>
    </cfRule>
  </conditionalFormatting>
  <conditionalFormatting sqref="K24:K27">
    <cfRule type="cellIs" dxfId="1010" priority="133" operator="equal">
      <formula>1</formula>
    </cfRule>
  </conditionalFormatting>
  <conditionalFormatting sqref="K24:K27">
    <cfRule type="cellIs" dxfId="1009" priority="132" operator="equal">
      <formula>1</formula>
    </cfRule>
  </conditionalFormatting>
  <conditionalFormatting sqref="K24:K27">
    <cfRule type="containsText" dxfId="1008" priority="131" operator="containsText" text="3">
      <formula>NOT(ISERROR(SEARCH("3",K24)))</formula>
    </cfRule>
  </conditionalFormatting>
  <conditionalFormatting sqref="S27">
    <cfRule type="containsText" dxfId="1007" priority="127" operator="containsText" text="3">
      <formula>NOT(ISERROR(SEARCH("3",S27)))</formula>
    </cfRule>
  </conditionalFormatting>
  <conditionalFormatting sqref="S27">
    <cfRule type="containsText" dxfId="1006" priority="125" operator="containsText" text="2 match">
      <formula>NOT(ISERROR(SEARCH("2 match",S27)))</formula>
    </cfRule>
    <cfRule type="containsText" dxfId="1005" priority="126" operator="containsText" text="1 facultative">
      <formula>NOT(ISERROR(SEARCH("1 facultative",S27)))</formula>
    </cfRule>
  </conditionalFormatting>
  <conditionalFormatting sqref="N18:P18">
    <cfRule type="cellIs" dxfId="1004" priority="122" operator="equal">
      <formula>1</formula>
    </cfRule>
  </conditionalFormatting>
  <conditionalFormatting sqref="N18:P18">
    <cfRule type="cellIs" dxfId="1003" priority="121" operator="equal">
      <formula>1</formula>
    </cfRule>
  </conditionalFormatting>
  <conditionalFormatting sqref="N19:P23">
    <cfRule type="cellIs" dxfId="1002" priority="124" operator="equal">
      <formula>1</formula>
    </cfRule>
  </conditionalFormatting>
  <conditionalFormatting sqref="N19:P23">
    <cfRule type="cellIs" dxfId="1001" priority="123" operator="equal">
      <formula>1</formula>
    </cfRule>
  </conditionalFormatting>
  <conditionalFormatting sqref="N18:P23">
    <cfRule type="containsText" dxfId="1000" priority="120" operator="containsText" text="3">
      <formula>NOT(ISERROR(SEARCH("3",N18)))</formula>
    </cfRule>
  </conditionalFormatting>
  <conditionalFormatting sqref="D18:E23 N18:P23 G18:G23 T18:T23 V18:V23">
    <cfRule type="containsText" dxfId="999" priority="118" operator="containsText" text="2 match">
      <formula>NOT(ISERROR(SEARCH("2 match",D18)))</formula>
    </cfRule>
    <cfRule type="containsText" dxfId="998" priority="119" operator="containsText" text="1 facultative">
      <formula>NOT(ISERROR(SEARCH("1 facultative",D18)))</formula>
    </cfRule>
  </conditionalFormatting>
  <conditionalFormatting sqref="N18:P18">
    <cfRule type="cellIs" dxfId="997" priority="115" operator="equal">
      <formula>1</formula>
    </cfRule>
  </conditionalFormatting>
  <conditionalFormatting sqref="N18:P18">
    <cfRule type="cellIs" dxfId="996" priority="114" operator="equal">
      <formula>1</formula>
    </cfRule>
  </conditionalFormatting>
  <conditionalFormatting sqref="N19:P23">
    <cfRule type="cellIs" dxfId="995" priority="117" operator="equal">
      <formula>1</formula>
    </cfRule>
  </conditionalFormatting>
  <conditionalFormatting sqref="N19:P23">
    <cfRule type="cellIs" dxfId="994" priority="116" operator="equal">
      <formula>1</formula>
    </cfRule>
  </conditionalFormatting>
  <conditionalFormatting sqref="N18:P23">
    <cfRule type="containsText" dxfId="993" priority="113" operator="containsText" text="3">
      <formula>NOT(ISERROR(SEARCH("3",N18)))</formula>
    </cfRule>
  </conditionalFormatting>
  <conditionalFormatting sqref="N18:P23">
    <cfRule type="cellIs" dxfId="992" priority="110" operator="equal">
      <formula>1</formula>
    </cfRule>
  </conditionalFormatting>
  <conditionalFormatting sqref="N18:P18">
    <cfRule type="cellIs" dxfId="991" priority="108" operator="equal">
      <formula>1</formula>
    </cfRule>
  </conditionalFormatting>
  <conditionalFormatting sqref="N18:P18">
    <cfRule type="cellIs" dxfId="990" priority="107" operator="equal">
      <formula>1</formula>
    </cfRule>
  </conditionalFormatting>
  <conditionalFormatting sqref="N19:P23">
    <cfRule type="cellIs" dxfId="989" priority="112" operator="equal">
      <formula>1</formula>
    </cfRule>
  </conditionalFormatting>
  <conditionalFormatting sqref="N19:P23">
    <cfRule type="cellIs" dxfId="988" priority="111" operator="equal">
      <formula>1</formula>
    </cfRule>
  </conditionalFormatting>
  <conditionalFormatting sqref="N18:P23">
    <cfRule type="cellIs" dxfId="987" priority="109" operator="equal">
      <formula>1</formula>
    </cfRule>
  </conditionalFormatting>
  <conditionalFormatting sqref="N18:P23">
    <cfRule type="containsText" dxfId="986" priority="106" operator="containsText" text="3">
      <formula>NOT(ISERROR(SEARCH("3",N18)))</formula>
    </cfRule>
  </conditionalFormatting>
  <conditionalFormatting sqref="K18:K23">
    <cfRule type="containsText" dxfId="985" priority="101" operator="containsText" text="2 match">
      <formula>NOT(ISERROR(SEARCH("2 match",K18)))</formula>
    </cfRule>
    <cfRule type="containsText" dxfId="984" priority="102" operator="containsText" text="1 facultative">
      <formula>NOT(ISERROR(SEARCH("1 facultative",K18)))</formula>
    </cfRule>
  </conditionalFormatting>
  <conditionalFormatting sqref="K18:K23">
    <cfRule type="cellIs" dxfId="983" priority="105" operator="equal">
      <formula>1</formula>
    </cfRule>
  </conditionalFormatting>
  <conditionalFormatting sqref="K18:K23">
    <cfRule type="cellIs" dxfId="982" priority="104" operator="equal">
      <formula>1</formula>
    </cfRule>
  </conditionalFormatting>
  <conditionalFormatting sqref="K18:K23">
    <cfRule type="containsText" dxfId="981" priority="103" operator="containsText" text="3">
      <formula>NOT(ISERROR(SEARCH("3",K18)))</formula>
    </cfRule>
  </conditionalFormatting>
  <conditionalFormatting sqref="K18:K23">
    <cfRule type="cellIs" dxfId="980" priority="100" operator="equal">
      <formula>1</formula>
    </cfRule>
  </conditionalFormatting>
  <conditionalFormatting sqref="K18:K23">
    <cfRule type="cellIs" dxfId="979" priority="99" operator="equal">
      <formula>1</formula>
    </cfRule>
  </conditionalFormatting>
  <conditionalFormatting sqref="K18:K23">
    <cfRule type="cellIs" dxfId="978" priority="98" operator="equal">
      <formula>1</formula>
    </cfRule>
  </conditionalFormatting>
  <conditionalFormatting sqref="K18:K23">
    <cfRule type="cellIs" dxfId="977" priority="97" operator="equal">
      <formula>1</formula>
    </cfRule>
  </conditionalFormatting>
  <conditionalFormatting sqref="K18:K23">
    <cfRule type="containsText" dxfId="976" priority="96" operator="containsText" text="3">
      <formula>NOT(ISERROR(SEARCH("3",K18)))</formula>
    </cfRule>
  </conditionalFormatting>
  <conditionalFormatting sqref="J18 I19:J28">
    <cfRule type="cellIs" dxfId="975" priority="83" operator="equal">
      <formula>1</formula>
    </cfRule>
  </conditionalFormatting>
  <conditionalFormatting sqref="I18:J28">
    <cfRule type="cellIs" dxfId="974" priority="81" operator="equal">
      <formula>1</formula>
    </cfRule>
  </conditionalFormatting>
  <conditionalFormatting sqref="I18:J28">
    <cfRule type="cellIs" dxfId="973" priority="78" operator="equal">
      <formula>1</formula>
    </cfRule>
  </conditionalFormatting>
  <conditionalFormatting sqref="J18 I19:J28">
    <cfRule type="cellIs" dxfId="972" priority="82" operator="equal">
      <formula>1</formula>
    </cfRule>
  </conditionalFormatting>
  <conditionalFormatting sqref="I18:J28">
    <cfRule type="cellIs" dxfId="971" priority="80" operator="equal">
      <formula>1</formula>
    </cfRule>
  </conditionalFormatting>
  <conditionalFormatting sqref="J18 I19:J28">
    <cfRule type="cellIs" dxfId="970" priority="95" operator="equal">
      <formula>1</formula>
    </cfRule>
  </conditionalFormatting>
  <conditionalFormatting sqref="J18 I19:J28">
    <cfRule type="cellIs" dxfId="969" priority="94" operator="equal">
      <formula>1</formula>
    </cfRule>
  </conditionalFormatting>
  <conditionalFormatting sqref="I18:J28">
    <cfRule type="cellIs" dxfId="968" priority="93" operator="equal">
      <formula>1</formula>
    </cfRule>
  </conditionalFormatting>
  <conditionalFormatting sqref="I18:J28">
    <cfRule type="cellIs" dxfId="967" priority="92" operator="equal">
      <formula>1</formula>
    </cfRule>
  </conditionalFormatting>
  <conditionalFormatting sqref="I18:J28">
    <cfRule type="containsText" dxfId="966" priority="91" operator="containsText" text="3">
      <formula>NOT(ISERROR(SEARCH("3",I18)))</formula>
    </cfRule>
  </conditionalFormatting>
  <conditionalFormatting sqref="I18:J28">
    <cfRule type="containsText" dxfId="965" priority="89" operator="containsText" text="2 match">
      <formula>NOT(ISERROR(SEARCH("2 match",I18)))</formula>
    </cfRule>
    <cfRule type="containsText" dxfId="964" priority="90" operator="containsText" text="1 facultative">
      <formula>NOT(ISERROR(SEARCH("1 facultative",I18)))</formula>
    </cfRule>
  </conditionalFormatting>
  <conditionalFormatting sqref="J18 I19:J28">
    <cfRule type="cellIs" dxfId="963" priority="88" operator="equal">
      <formula>1</formula>
    </cfRule>
  </conditionalFormatting>
  <conditionalFormatting sqref="J18 I19:J28">
    <cfRule type="cellIs" dxfId="962" priority="87" operator="equal">
      <formula>1</formula>
    </cfRule>
  </conditionalFormatting>
  <conditionalFormatting sqref="I18:J28">
    <cfRule type="cellIs" dxfId="961" priority="86" operator="equal">
      <formula>1</formula>
    </cfRule>
  </conditionalFormatting>
  <conditionalFormatting sqref="I18:J28">
    <cfRule type="cellIs" dxfId="960" priority="85" operator="equal">
      <formula>1</formula>
    </cfRule>
  </conditionalFormatting>
  <conditionalFormatting sqref="I18:J28">
    <cfRule type="containsText" dxfId="959" priority="84" operator="containsText" text="3">
      <formula>NOT(ISERROR(SEARCH("3",I18)))</formula>
    </cfRule>
  </conditionalFormatting>
  <conditionalFormatting sqref="I18:J28">
    <cfRule type="containsText" dxfId="958" priority="79" operator="containsText" text="3">
      <formula>NOT(ISERROR(SEARCH("3",I18)))</formula>
    </cfRule>
  </conditionalFormatting>
  <conditionalFormatting sqref="I18:J28">
    <cfRule type="containsText" dxfId="957" priority="76" operator="containsText" text="Néant">
      <formula>NOT(ISERROR(SEARCH("Néant",I18)))</formula>
    </cfRule>
  </conditionalFormatting>
  <conditionalFormatting sqref="I18:J28">
    <cfRule type="cellIs" dxfId="956" priority="71" operator="equal">
      <formula>1</formula>
    </cfRule>
  </conditionalFormatting>
  <conditionalFormatting sqref="I18:J28">
    <cfRule type="cellIs" dxfId="955" priority="70" operator="equal">
      <formula>1</formula>
    </cfRule>
  </conditionalFormatting>
  <conditionalFormatting sqref="I18:J28">
    <cfRule type="cellIs" dxfId="954" priority="75" operator="equal">
      <formula>1</formula>
    </cfRule>
  </conditionalFormatting>
  <conditionalFormatting sqref="I18:J28">
    <cfRule type="cellIs" dxfId="953" priority="74" operator="equal">
      <formula>1</formula>
    </cfRule>
  </conditionalFormatting>
  <conditionalFormatting sqref="I18:J28">
    <cfRule type="cellIs" dxfId="952" priority="73" operator="equal">
      <formula>1</formula>
    </cfRule>
  </conditionalFormatting>
  <conditionalFormatting sqref="I18:J28">
    <cfRule type="cellIs" dxfId="951" priority="72" operator="equal">
      <formula>1</formula>
    </cfRule>
  </conditionalFormatting>
  <conditionalFormatting sqref="S18:S26">
    <cfRule type="cellIs" dxfId="950" priority="69" operator="equal">
      <formula>1</formula>
    </cfRule>
  </conditionalFormatting>
  <conditionalFormatting sqref="S18:S26">
    <cfRule type="cellIs" dxfId="949" priority="68" operator="equal">
      <formula>1</formula>
    </cfRule>
  </conditionalFormatting>
  <conditionalFormatting sqref="S18:S26">
    <cfRule type="cellIs" dxfId="948" priority="67" operator="equal">
      <formula>1</formula>
    </cfRule>
  </conditionalFormatting>
  <conditionalFormatting sqref="S18:S26">
    <cfRule type="containsText" dxfId="947" priority="66" operator="containsText" text="3">
      <formula>NOT(ISERROR(SEARCH("3",S18)))</formula>
    </cfRule>
  </conditionalFormatting>
  <conditionalFormatting sqref="S18:S26">
    <cfRule type="containsText" dxfId="946" priority="64" operator="containsText" text="2 match">
      <formula>NOT(ISERROR(SEARCH("2 match",S18)))</formula>
    </cfRule>
    <cfRule type="containsText" dxfId="945" priority="65" operator="containsText" text="1 facultative">
      <formula>NOT(ISERROR(SEARCH("1 facultative",S18)))</formula>
    </cfRule>
  </conditionalFormatting>
  <conditionalFormatting sqref="X18:X23">
    <cfRule type="cellIs" dxfId="944" priority="61" operator="between">
      <formula>1</formula>
      <formula>10000000000</formula>
    </cfRule>
    <cfRule type="containsBlanks" dxfId="943" priority="62">
      <formula>LEN(TRIM(X18))=0</formula>
    </cfRule>
    <cfRule type="cellIs" dxfId="942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941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940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939" priority="53" operator="containsText" text="Néant">
      <formula>NOT(ISERROR(SEARCH("Néant",K56)))</formula>
    </cfRule>
  </conditionalFormatting>
  <conditionalFormatting sqref="W44:W49">
    <cfRule type="containsBlanks" dxfId="938" priority="51">
      <formula>LEN(TRIM(W44))=0</formula>
    </cfRule>
    <cfRule type="containsText" dxfId="937" priority="52" operator="containsText" text="En cours">
      <formula>NOT(ISERROR(SEARCH("En cours",W44)))</formula>
    </cfRule>
  </conditionalFormatting>
  <conditionalFormatting sqref="X45:X49">
    <cfRule type="cellIs" dxfId="936" priority="48" operator="between">
      <formula>1</formula>
      <formula>10000000000</formula>
    </cfRule>
    <cfRule type="containsBlanks" dxfId="935" priority="49">
      <formula>LEN(TRIM(X45))=0</formula>
    </cfRule>
    <cfRule type="cellIs" dxfId="934" priority="50" operator="between">
      <formula>0</formula>
      <formula>0</formula>
    </cfRule>
  </conditionalFormatting>
  <conditionalFormatting sqref="X44">
    <cfRule type="cellIs" dxfId="933" priority="45" operator="between">
      <formula>1</formula>
      <formula>10000000000</formula>
    </cfRule>
    <cfRule type="containsBlanks" dxfId="932" priority="46">
      <formula>LEN(TRIM(X44))=0</formula>
    </cfRule>
    <cfRule type="cellIs" dxfId="931" priority="47" operator="between">
      <formula>0</formula>
      <formula>0</formula>
    </cfRule>
  </conditionalFormatting>
  <conditionalFormatting sqref="X51:X55">
    <cfRule type="cellIs" dxfId="930" priority="42" operator="between">
      <formula>1</formula>
      <formula>10000000000</formula>
    </cfRule>
    <cfRule type="containsBlanks" dxfId="929" priority="43">
      <formula>LEN(TRIM(X51))=0</formula>
    </cfRule>
    <cfRule type="cellIs" dxfId="928" priority="44" operator="between">
      <formula>0</formula>
      <formula>0</formula>
    </cfRule>
  </conditionalFormatting>
  <conditionalFormatting sqref="W30:W36">
    <cfRule type="containsText" dxfId="927" priority="36" operator="containsText" text="Signé partie">
      <formula>NOT(ISERROR(SEARCH("Signé partie",W30)))</formula>
    </cfRule>
    <cfRule type="containsText" dxfId="926" priority="37" operator="containsText" text="Reporté">
      <formula>NOT(ISERROR(SEARCH("Reporté",W30)))</formula>
    </cfRule>
    <cfRule type="containsText" dxfId="925" priority="38" operator="containsText" text="Abandon">
      <formula>NOT(ISERROR(SEARCH("Abandon",W30)))</formula>
    </cfRule>
    <cfRule type="containsText" dxfId="924" priority="39" operator="containsText" text="Signé 100%">
      <formula>NOT(ISERROR(SEARCH("Signé 100%",W30)))</formula>
    </cfRule>
    <cfRule type="containsBlanks" dxfId="923" priority="40">
      <formula>LEN(TRIM(W30))=0</formula>
    </cfRule>
    <cfRule type="containsText" dxfId="922" priority="41" operator="containsText" text="En cours">
      <formula>NOT(ISERROR(SEARCH("En cours",W30)))</formula>
    </cfRule>
  </conditionalFormatting>
  <conditionalFormatting sqref="W9:W28">
    <cfRule type="containsBlanks" dxfId="921" priority="34">
      <formula>LEN(TRIM(W9))=0</formula>
    </cfRule>
    <cfRule type="containsText" dxfId="920" priority="35" operator="containsText" text="En cours">
      <formula>NOT(ISERROR(SEARCH("En cours",W9)))</formula>
    </cfRule>
  </conditionalFormatting>
  <conditionalFormatting sqref="W51:W55">
    <cfRule type="containsText" dxfId="919" priority="28" operator="containsText" text="Signé partie">
      <formula>NOT(ISERROR(SEARCH("Signé partie",W51)))</formula>
    </cfRule>
    <cfRule type="containsText" dxfId="918" priority="29" operator="containsText" text="Reporté">
      <formula>NOT(ISERROR(SEARCH("Reporté",W51)))</formula>
    </cfRule>
    <cfRule type="containsText" dxfId="917" priority="30" operator="containsText" text="Abandon">
      <formula>NOT(ISERROR(SEARCH("Abandon",W51)))</formula>
    </cfRule>
    <cfRule type="containsText" dxfId="916" priority="31" operator="containsText" text="Signé 100%">
      <formula>NOT(ISERROR(SEARCH("Signé 100%",W51)))</formula>
    </cfRule>
    <cfRule type="containsBlanks" dxfId="915" priority="32">
      <formula>LEN(TRIM(W51))=0</formula>
    </cfRule>
    <cfRule type="containsText" dxfId="914" priority="33" operator="containsText" text="En cours">
      <formula>NOT(ISERROR(SEARCH("En cours",W51)))</formula>
    </cfRule>
  </conditionalFormatting>
  <conditionalFormatting sqref="X57:X58">
    <cfRule type="cellIs" dxfId="909" priority="13" operator="greaterThan">
      <formula>25000</formula>
    </cfRule>
    <cfRule type="cellIs" dxfId="908" priority="14" operator="equal">
      <formula>10000</formula>
    </cfRule>
    <cfRule type="cellIs" dxfId="907" priority="15" operator="lessThan">
      <formula>10000</formula>
    </cfRule>
    <cfRule type="cellIs" dxfId="906" priority="16" operator="greaterThan">
      <formula>10000</formula>
    </cfRule>
    <cfRule type="cellIs" dxfId="905" priority="17" operator="lessThan">
      <formula>25000</formula>
    </cfRule>
    <cfRule type="cellIs" dxfId="904" priority="18" operator="greaterThan">
      <formula>25000</formula>
    </cfRule>
  </conditionalFormatting>
  <conditionalFormatting sqref="X57">
    <cfRule type="cellIs" dxfId="903" priority="10" operator="equal">
      <formula>0.5</formula>
    </cfRule>
    <cfRule type="cellIs" priority="11" operator="between">
      <formula>30</formula>
      <formula>50</formula>
    </cfRule>
    <cfRule type="cellIs" dxfId="902" priority="12" operator="greaterThan">
      <formula>0.5</formula>
    </cfRule>
  </conditionalFormatting>
  <dataValidations count="14">
    <dataValidation type="list" allowBlank="1" showInputMessage="1" showErrorMessage="1" sqref="W30:W36 W44:W49 W51:W55 W9:W28">
      <formula1>StadeRV002</formula1>
    </dataValidation>
    <dataValidation type="list" allowBlank="1" showInputMessage="1" showErrorMessage="1" sqref="F30:F31 F9:F28">
      <formula1>Listedates</formula1>
    </dataValidation>
    <dataValidation type="list" allowBlank="1" showInputMessage="1" showErrorMessage="1" sqref="F51:F55 F44:F49 F32">
      <formula1>Liste_mai</formula1>
    </dataValidation>
    <dataValidation type="list" allowBlank="1" showInputMessage="1" showErrorMessage="1" sqref="Y44:Y49 Y51:Y55">
      <formula1>Initiative</formula1>
    </dataValidation>
    <dataValidation type="list" allowBlank="1" showInputMessage="1" showErrorMessage="1" sqref="G32">
      <formula1>NatureRV0</formula1>
    </dataValidation>
    <dataValidation type="list" allowBlank="1" showInputMessage="1" showErrorMessage="1" sqref="G51:G55">
      <formula1>NatureRV2</formula1>
    </dataValidation>
    <dataValidation type="list" allowBlank="1" showInputMessage="1" showErrorMessage="1" sqref="E51:E55 E44:E49 E30:E36 E9:E28">
      <formula1>Catégorie1</formula1>
    </dataValidation>
    <dataValidation type="list" allowBlank="1" showInputMessage="1" showErrorMessage="1" sqref="G44:G49 G33:G36 G30:G31 G9:G28">
      <formula1>Liste</formula1>
    </dataValidation>
    <dataValidation type="list" allowBlank="1" showInputMessage="1" showErrorMessage="1" sqref="X30:X36 X44:X49 X51:X55 X9:X28">
      <formula1>R.A.S</formula1>
    </dataValidation>
    <dataValidation type="list" allowBlank="1" showInputMessage="1" showErrorMessage="1" sqref="F33:F36">
      <formula1>Liste0405</formula1>
    </dataValidation>
    <dataValidation type="list" allowBlank="1" showInputMessage="1" showErrorMessage="1" sqref="V51:V55 V44:V49 V30:V36 V9:V28">
      <formula1>Produit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H44:P49 H9:P28 H30:P36 H51:P55">
      <formula1>Liste004</formula1>
    </dataValidation>
    <dataValidation type="list" allowBlank="1" showInputMessage="1" showErrorMessage="1" sqref="Q51:S55 Q44:S49 Q30:S36 Q9:S28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F264C229-FA1C-4739-83F6-21BAF279061E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817F87B6-02D3-4F83-8A99-B1BCC256841D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BD1D54DE-3A65-48C0-9077-31D6D4DF43AB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FFB8DBAA-54B5-44E7-9A96-E7909520BE25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Z62"/>
  <sheetViews>
    <sheetView showGridLines="0" topLeftCell="A34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36"/>
    </row>
    <row r="5" spans="2:26" x14ac:dyDescent="0.35">
      <c r="B5" s="34"/>
      <c r="C5" s="37"/>
      <c r="D5" s="157" t="s">
        <v>31</v>
      </c>
      <c r="E5" s="158"/>
      <c r="F5" s="158"/>
      <c r="G5" s="158"/>
      <c r="H5" s="163" t="s">
        <v>32</v>
      </c>
      <c r="I5" s="163"/>
      <c r="J5" s="163"/>
      <c r="K5" s="163"/>
      <c r="L5" s="163"/>
      <c r="M5" s="163"/>
      <c r="N5" s="163"/>
      <c r="O5" s="163"/>
      <c r="P5" s="163"/>
      <c r="Q5" s="163"/>
      <c r="R5" s="163"/>
      <c r="S5" s="163"/>
      <c r="T5" s="164" t="s">
        <v>33</v>
      </c>
      <c r="U5" s="167" t="s">
        <v>34</v>
      </c>
      <c r="V5" s="170" t="s">
        <v>35</v>
      </c>
      <c r="W5" s="138" t="s">
        <v>36</v>
      </c>
      <c r="X5" s="141" t="s">
        <v>37</v>
      </c>
      <c r="Y5" s="38"/>
      <c r="Z5" s="36"/>
    </row>
    <row r="6" spans="2:26" x14ac:dyDescent="0.35">
      <c r="B6" s="34"/>
      <c r="C6" s="37"/>
      <c r="D6" s="159"/>
      <c r="E6" s="160"/>
      <c r="F6" s="160"/>
      <c r="G6" s="160"/>
      <c r="H6" s="147" t="s">
        <v>4</v>
      </c>
      <c r="I6" s="148"/>
      <c r="J6" s="149"/>
      <c r="K6" s="147" t="s">
        <v>6</v>
      </c>
      <c r="L6" s="148"/>
      <c r="M6" s="149"/>
      <c r="N6" s="147" t="s">
        <v>38</v>
      </c>
      <c r="O6" s="148"/>
      <c r="P6" s="149"/>
      <c r="Q6" s="147" t="s">
        <v>9</v>
      </c>
      <c r="R6" s="148"/>
      <c r="S6" s="149"/>
      <c r="T6" s="165"/>
      <c r="U6" s="168"/>
      <c r="V6" s="171"/>
      <c r="W6" s="139"/>
      <c r="X6" s="142"/>
      <c r="Y6" s="38"/>
      <c r="Z6" s="36"/>
    </row>
    <row r="7" spans="2:26" x14ac:dyDescent="0.35">
      <c r="B7" s="34"/>
      <c r="C7" s="37"/>
      <c r="D7" s="161"/>
      <c r="E7" s="162"/>
      <c r="F7" s="162"/>
      <c r="G7" s="162"/>
      <c r="H7" s="150" t="s">
        <v>39</v>
      </c>
      <c r="I7" s="152" t="s">
        <v>40</v>
      </c>
      <c r="J7" s="153"/>
      <c r="K7" s="150" t="s">
        <v>41</v>
      </c>
      <c r="L7" s="154" t="s">
        <v>40</v>
      </c>
      <c r="M7" s="155"/>
      <c r="N7" s="150" t="s">
        <v>41</v>
      </c>
      <c r="O7" s="154" t="s">
        <v>40</v>
      </c>
      <c r="P7" s="155"/>
      <c r="Q7" s="150" t="s">
        <v>41</v>
      </c>
      <c r="R7" s="152" t="s">
        <v>40</v>
      </c>
      <c r="S7" s="153"/>
      <c r="T7" s="165"/>
      <c r="U7" s="168"/>
      <c r="V7" s="171"/>
      <c r="W7" s="139"/>
      <c r="X7" s="142"/>
      <c r="Y7" s="38"/>
      <c r="Z7" s="36"/>
    </row>
    <row r="8" spans="2:26" x14ac:dyDescent="0.35">
      <c r="B8" s="34"/>
      <c r="C8" s="156"/>
      <c r="D8" s="39" t="s">
        <v>42</v>
      </c>
      <c r="E8" s="39" t="s">
        <v>43</v>
      </c>
      <c r="F8" s="39" t="s">
        <v>44</v>
      </c>
      <c r="G8" s="40" t="s">
        <v>45</v>
      </c>
      <c r="H8" s="151"/>
      <c r="I8" s="41" t="s">
        <v>46</v>
      </c>
      <c r="J8" s="42" t="s">
        <v>47</v>
      </c>
      <c r="K8" s="151"/>
      <c r="L8" s="42" t="s">
        <v>46</v>
      </c>
      <c r="M8" s="43" t="s">
        <v>47</v>
      </c>
      <c r="N8" s="151"/>
      <c r="O8" s="43" t="s">
        <v>46</v>
      </c>
      <c r="P8" s="43" t="s">
        <v>47</v>
      </c>
      <c r="Q8" s="151"/>
      <c r="R8" s="42" t="s">
        <v>46</v>
      </c>
      <c r="S8" s="43" t="s">
        <v>47</v>
      </c>
      <c r="T8" s="166"/>
      <c r="U8" s="169"/>
      <c r="V8" s="172"/>
      <c r="W8" s="140"/>
      <c r="X8" s="143"/>
      <c r="Y8" s="38"/>
      <c r="Z8" s="36"/>
    </row>
    <row r="9" spans="2:26" x14ac:dyDescent="0.35">
      <c r="B9" s="34"/>
      <c r="C9" s="156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56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56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56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56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56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56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56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56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56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56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56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56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56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56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56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56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56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56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56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57" t="s">
        <v>31</v>
      </c>
      <c r="E40" s="158"/>
      <c r="F40" s="158"/>
      <c r="G40" s="158"/>
      <c r="H40" s="163" t="s">
        <v>64</v>
      </c>
      <c r="I40" s="163"/>
      <c r="J40" s="163"/>
      <c r="K40" s="163"/>
      <c r="L40" s="163"/>
      <c r="M40" s="163"/>
      <c r="N40" s="163"/>
      <c r="O40" s="163"/>
      <c r="P40" s="163"/>
      <c r="Q40" s="163"/>
      <c r="R40" s="163"/>
      <c r="S40" s="163"/>
      <c r="T40" s="164" t="s">
        <v>65</v>
      </c>
      <c r="U40" s="167" t="s">
        <v>34</v>
      </c>
      <c r="V40" s="170" t="s">
        <v>35</v>
      </c>
      <c r="W40" s="138" t="s">
        <v>36</v>
      </c>
      <c r="X40" s="141" t="s">
        <v>37</v>
      </c>
      <c r="Y40" s="144" t="s">
        <v>66</v>
      </c>
      <c r="Z40" s="36"/>
    </row>
    <row r="41" spans="2:26" x14ac:dyDescent="0.35">
      <c r="B41" s="34"/>
      <c r="C41" s="35"/>
      <c r="D41" s="159"/>
      <c r="E41" s="160"/>
      <c r="F41" s="160"/>
      <c r="G41" s="160"/>
      <c r="H41" s="147" t="s">
        <v>4</v>
      </c>
      <c r="I41" s="148"/>
      <c r="J41" s="149"/>
      <c r="K41" s="147" t="s">
        <v>6</v>
      </c>
      <c r="L41" s="148"/>
      <c r="M41" s="149"/>
      <c r="N41" s="147" t="s">
        <v>38</v>
      </c>
      <c r="O41" s="148"/>
      <c r="P41" s="149"/>
      <c r="Q41" s="147" t="s">
        <v>9</v>
      </c>
      <c r="R41" s="148"/>
      <c r="S41" s="149"/>
      <c r="T41" s="165"/>
      <c r="U41" s="168"/>
      <c r="V41" s="171"/>
      <c r="W41" s="139"/>
      <c r="X41" s="142"/>
      <c r="Y41" s="145"/>
      <c r="Z41" s="36"/>
    </row>
    <row r="42" spans="2:26" x14ac:dyDescent="0.35">
      <c r="B42" s="34"/>
      <c r="C42" s="35"/>
      <c r="D42" s="161"/>
      <c r="E42" s="162"/>
      <c r="F42" s="162"/>
      <c r="G42" s="162"/>
      <c r="H42" s="150" t="s">
        <v>41</v>
      </c>
      <c r="I42" s="152" t="s">
        <v>40</v>
      </c>
      <c r="J42" s="153"/>
      <c r="K42" s="150" t="s">
        <v>41</v>
      </c>
      <c r="L42" s="154" t="s">
        <v>40</v>
      </c>
      <c r="M42" s="155"/>
      <c r="N42" s="150" t="s">
        <v>41</v>
      </c>
      <c r="O42" s="152" t="s">
        <v>40</v>
      </c>
      <c r="P42" s="153"/>
      <c r="Q42" s="150" t="s">
        <v>41</v>
      </c>
      <c r="R42" s="152" t="s">
        <v>40</v>
      </c>
      <c r="S42" s="153"/>
      <c r="T42" s="165"/>
      <c r="U42" s="168"/>
      <c r="V42" s="171"/>
      <c r="W42" s="139"/>
      <c r="X42" s="142"/>
      <c r="Y42" s="145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51"/>
      <c r="I43" s="42" t="s">
        <v>46</v>
      </c>
      <c r="J43" s="42" t="s">
        <v>47</v>
      </c>
      <c r="K43" s="151"/>
      <c r="L43" s="42" t="s">
        <v>46</v>
      </c>
      <c r="M43" s="43" t="s">
        <v>47</v>
      </c>
      <c r="N43" s="151"/>
      <c r="O43" s="43" t="s">
        <v>46</v>
      </c>
      <c r="P43" s="43" t="s">
        <v>47</v>
      </c>
      <c r="Q43" s="151"/>
      <c r="R43" s="42" t="s">
        <v>46</v>
      </c>
      <c r="S43" s="43" t="s">
        <v>47</v>
      </c>
      <c r="T43" s="166"/>
      <c r="U43" s="169"/>
      <c r="V43" s="172"/>
      <c r="W43" s="140"/>
      <c r="X43" s="143"/>
      <c r="Y43" s="146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207"/>
      <c r="E56" s="207"/>
      <c r="F56" s="208"/>
      <c r="G56" s="209">
        <f>COUNTA(G51:G55)</f>
        <v>0</v>
      </c>
      <c r="H56" s="209">
        <f t="shared" ref="H56:S56" si="45">COUNTIF(H51:H55,"1 facultative")+COUNTIF(H51:H55,"2 match")</f>
        <v>0</v>
      </c>
      <c r="I56" s="209">
        <f t="shared" si="45"/>
        <v>0</v>
      </c>
      <c r="J56" s="209">
        <f t="shared" si="45"/>
        <v>0</v>
      </c>
      <c r="K56" s="209">
        <f t="shared" si="45"/>
        <v>0</v>
      </c>
      <c r="L56" s="209">
        <f t="shared" si="45"/>
        <v>0</v>
      </c>
      <c r="M56" s="209">
        <f t="shared" si="45"/>
        <v>0</v>
      </c>
      <c r="N56" s="209">
        <f t="shared" si="45"/>
        <v>0</v>
      </c>
      <c r="O56" s="209">
        <f t="shared" si="45"/>
        <v>0</v>
      </c>
      <c r="P56" s="209">
        <f t="shared" si="45"/>
        <v>0</v>
      </c>
      <c r="Q56" s="209">
        <f t="shared" si="45"/>
        <v>0</v>
      </c>
      <c r="R56" s="209">
        <f t="shared" si="45"/>
        <v>0</v>
      </c>
      <c r="S56" s="209">
        <f t="shared" si="45"/>
        <v>0</v>
      </c>
      <c r="T56" s="210">
        <f t="shared" ref="T56:U56" si="46">SUM(T51:T55)</f>
        <v>0</v>
      </c>
      <c r="U56" s="210">
        <f t="shared" si="46"/>
        <v>0</v>
      </c>
      <c r="V56" s="207"/>
      <c r="W56" s="207"/>
      <c r="X56" s="210">
        <f>SUM(X51:X55)</f>
        <v>0</v>
      </c>
      <c r="Y56" s="222">
        <f>SUM(Y51:Y55)</f>
        <v>0</v>
      </c>
      <c r="Z56" s="36"/>
    </row>
    <row r="57" spans="2:26" x14ac:dyDescent="0.35">
      <c r="B57" s="34"/>
      <c r="C57" s="35"/>
      <c r="D57" s="223"/>
      <c r="E57" s="223"/>
      <c r="F57" s="223"/>
      <c r="G57" s="223"/>
      <c r="H57" s="224"/>
      <c r="I57" s="224"/>
      <c r="J57" s="223"/>
      <c r="K57" s="223"/>
      <c r="L57" s="224"/>
      <c r="M57" s="224"/>
      <c r="N57" s="32"/>
      <c r="O57" s="223"/>
      <c r="P57" s="224"/>
      <c r="Q57" s="224"/>
      <c r="R57" s="223"/>
      <c r="S57" s="223"/>
      <c r="T57" s="223"/>
      <c r="U57" s="223"/>
      <c r="V57" s="223"/>
      <c r="W57" s="223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211" t="s">
        <v>76</v>
      </c>
      <c r="E58" s="212"/>
      <c r="F58" s="213"/>
      <c r="G58" s="214" t="s">
        <v>77</v>
      </c>
      <c r="H58" s="215">
        <f>SUM(H29+K29+N29+Q29)</f>
        <v>0</v>
      </c>
      <c r="I58" s="216"/>
      <c r="J58" s="217" t="s">
        <v>78</v>
      </c>
      <c r="K58" s="218"/>
      <c r="L58" s="215">
        <f>SUM(H37+K37+N37+Q37)</f>
        <v>0</v>
      </c>
      <c r="M58" s="226"/>
      <c r="N58" s="227"/>
      <c r="O58" s="219" t="s">
        <v>79</v>
      </c>
      <c r="P58" s="219"/>
      <c r="Q58" s="219"/>
      <c r="R58" s="219"/>
      <c r="S58" s="218"/>
      <c r="T58" s="214" t="s">
        <v>77</v>
      </c>
      <c r="U58" s="220">
        <f>SUM(H50+K50+N50+Q50)</f>
        <v>0</v>
      </c>
      <c r="V58" s="221" t="s">
        <v>78</v>
      </c>
      <c r="W58" s="220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20" t="s">
        <v>80</v>
      </c>
      <c r="E59" s="121"/>
      <c r="F59" s="122"/>
      <c r="G59" s="76" t="s">
        <v>77</v>
      </c>
      <c r="H59" s="123">
        <f>SUM(I29+L29+O29+R29)</f>
        <v>0</v>
      </c>
      <c r="I59" s="124"/>
      <c r="J59" s="125" t="s">
        <v>78</v>
      </c>
      <c r="K59" s="126"/>
      <c r="L59" s="123">
        <f>SUM(I37+L37+O37+R37)</f>
        <v>0</v>
      </c>
      <c r="M59" s="228"/>
      <c r="N59" s="227"/>
      <c r="O59" s="128" t="s">
        <v>81</v>
      </c>
      <c r="P59" s="128"/>
      <c r="Q59" s="128"/>
      <c r="R59" s="128"/>
      <c r="S59" s="129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25" t="s">
        <v>82</v>
      </c>
      <c r="E60" s="130"/>
      <c r="F60" s="126"/>
      <c r="G60" s="76" t="s">
        <v>77</v>
      </c>
      <c r="H60" s="123">
        <f>SUM(J29+M29+P29+S29)</f>
        <v>0</v>
      </c>
      <c r="I60" s="124"/>
      <c r="J60" s="125" t="s">
        <v>78</v>
      </c>
      <c r="K60" s="126"/>
      <c r="L60" s="123">
        <f>SUM(J37+M37+P37+S37)</f>
        <v>0</v>
      </c>
      <c r="M60" s="124"/>
      <c r="N60" s="78"/>
      <c r="O60" s="131" t="s">
        <v>83</v>
      </c>
      <c r="P60" s="132"/>
      <c r="Q60" s="132"/>
      <c r="R60" s="132"/>
      <c r="S60" s="133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13" t="s">
        <v>84</v>
      </c>
      <c r="E61" s="114"/>
      <c r="F61" s="115"/>
      <c r="G61" s="80" t="s">
        <v>77</v>
      </c>
      <c r="H61" s="116">
        <f>SUM(H58:I60)</f>
        <v>0</v>
      </c>
      <c r="I61" s="117"/>
      <c r="J61" s="118" t="s">
        <v>78</v>
      </c>
      <c r="K61" s="119"/>
      <c r="L61" s="116">
        <f>SUM(L58:M60)</f>
        <v>0</v>
      </c>
      <c r="M61" s="117"/>
      <c r="N61" s="78"/>
      <c r="O61" s="113" t="s">
        <v>84</v>
      </c>
      <c r="P61" s="114"/>
      <c r="Q61" s="114"/>
      <c r="R61" s="114"/>
      <c r="S61" s="115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901" priority="631" operator="equal">
      <formula>10000</formula>
    </cfRule>
    <cfRule type="cellIs" dxfId="900" priority="632" operator="greaterThan">
      <formula>10000</formula>
    </cfRule>
  </conditionalFormatting>
  <conditionalFormatting sqref="X37">
    <cfRule type="cellIs" dxfId="899" priority="625" operator="equal">
      <formula>10000</formula>
    </cfRule>
    <cfRule type="cellIs" dxfId="898" priority="626" operator="lessThan">
      <formula>10000</formula>
    </cfRule>
    <cfRule type="cellIs" dxfId="897" priority="627" operator="greaterThan">
      <formula>10000</formula>
    </cfRule>
    <cfRule type="cellIs" dxfId="896" priority="628" operator="lessThan">
      <formula>25000</formula>
    </cfRule>
    <cfRule type="cellIs" dxfId="895" priority="629" operator="greaterThan">
      <formula>25000</formula>
    </cfRule>
    <cfRule type="cellIs" dxfId="894" priority="630" operator="greaterThan">
      <formula>25000</formula>
    </cfRule>
  </conditionalFormatting>
  <conditionalFormatting sqref="N56:P56">
    <cfRule type="cellIs" dxfId="893" priority="624" operator="equal">
      <formula>1</formula>
    </cfRule>
  </conditionalFormatting>
  <conditionalFormatting sqref="N56:P56">
    <cfRule type="cellIs" dxfId="892" priority="623" operator="equal">
      <formula>1</formula>
    </cfRule>
  </conditionalFormatting>
  <conditionalFormatting sqref="H56:J56">
    <cfRule type="cellIs" dxfId="891" priority="622" operator="equal">
      <formula>1</formula>
    </cfRule>
  </conditionalFormatting>
  <conditionalFormatting sqref="H56:J56">
    <cfRule type="cellIs" dxfId="890" priority="621" operator="equal">
      <formula>1</formula>
    </cfRule>
  </conditionalFormatting>
  <conditionalFormatting sqref="X50:Y50">
    <cfRule type="containsBlanks" dxfId="889" priority="619">
      <formula>LEN(TRIM(X50))=0</formula>
    </cfRule>
    <cfRule type="containsText" dxfId="888" priority="620" operator="containsText" text="En cours">
      <formula>NOT(ISERROR(SEARCH("En cours",X50)))</formula>
    </cfRule>
  </conditionalFormatting>
  <conditionalFormatting sqref="X56">
    <cfRule type="containsBlanks" dxfId="887" priority="617">
      <formula>LEN(TRIM(X56))=0</formula>
    </cfRule>
    <cfRule type="containsText" dxfId="886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885" priority="615" operator="containsText" text="2 match">
      <formula>NOT(ISERROR(SEARCH("2 match",D9)))</formula>
    </cfRule>
    <cfRule type="containsText" dxfId="884" priority="616" operator="containsText" text="1 facultative">
      <formula>NOT(ISERROR(SEARCH("1 facultative",D9)))</formula>
    </cfRule>
  </conditionalFormatting>
  <conditionalFormatting sqref="X56">
    <cfRule type="cellIs" dxfId="883" priority="611" operator="equal">
      <formula>10000</formula>
    </cfRule>
    <cfRule type="cellIs" dxfId="882" priority="612" operator="lessThan">
      <formula>10000</formula>
    </cfRule>
    <cfRule type="cellIs" dxfId="881" priority="613" operator="greaterThan">
      <formula>10000</formula>
    </cfRule>
    <cfRule type="cellIs" dxfId="880" priority="614" operator="lessThan">
      <formula>25000</formula>
    </cfRule>
  </conditionalFormatting>
  <conditionalFormatting sqref="N32:P36">
    <cfRule type="cellIs" dxfId="879" priority="607" operator="equal">
      <formula>1</formula>
    </cfRule>
  </conditionalFormatting>
  <conditionalFormatting sqref="N32:P36">
    <cfRule type="cellIs" dxfId="878" priority="606" operator="equal">
      <formula>1</formula>
    </cfRule>
  </conditionalFormatting>
  <conditionalFormatting sqref="N32:P36">
    <cfRule type="containsText" dxfId="877" priority="605" operator="containsText" text="3">
      <formula>NOT(ISERROR(SEARCH("3",N32)))</formula>
    </cfRule>
  </conditionalFormatting>
  <conditionalFormatting sqref="D32:G36 N32:P36 T32:T36 V32:V36">
    <cfRule type="containsText" dxfId="876" priority="603" operator="containsText" text="2 match">
      <formula>NOT(ISERROR(SEARCH("2 match",D32)))</formula>
    </cfRule>
    <cfRule type="containsText" dxfId="875" priority="604" operator="containsText" text="1 facultative">
      <formula>NOT(ISERROR(SEARCH("1 facultative",D32)))</formula>
    </cfRule>
  </conditionalFormatting>
  <conditionalFormatting sqref="N32:P36">
    <cfRule type="cellIs" dxfId="874" priority="600" operator="equal">
      <formula>1</formula>
    </cfRule>
  </conditionalFormatting>
  <conditionalFormatting sqref="N32:P36">
    <cfRule type="cellIs" dxfId="873" priority="602" operator="equal">
      <formula>1</formula>
    </cfRule>
  </conditionalFormatting>
  <conditionalFormatting sqref="N32:P36">
    <cfRule type="cellIs" dxfId="872" priority="601" operator="equal">
      <formula>1</formula>
    </cfRule>
  </conditionalFormatting>
  <conditionalFormatting sqref="N32:P36">
    <cfRule type="cellIs" dxfId="871" priority="599" operator="equal">
      <formula>1</formula>
    </cfRule>
  </conditionalFormatting>
  <conditionalFormatting sqref="N32:P36">
    <cfRule type="containsText" dxfId="870" priority="598" operator="containsText" text="3">
      <formula>NOT(ISERROR(SEARCH("3",N32)))</formula>
    </cfRule>
  </conditionalFormatting>
  <conditionalFormatting sqref="K32:K36">
    <cfRule type="cellIs" dxfId="869" priority="597" operator="equal">
      <formula>1</formula>
    </cfRule>
  </conditionalFormatting>
  <conditionalFormatting sqref="K32:K36">
    <cfRule type="cellIs" dxfId="868" priority="596" operator="equal">
      <formula>1</formula>
    </cfRule>
  </conditionalFormatting>
  <conditionalFormatting sqref="K32:K36">
    <cfRule type="containsText" dxfId="867" priority="595" operator="containsText" text="3">
      <formula>NOT(ISERROR(SEARCH("3",K32)))</formula>
    </cfRule>
  </conditionalFormatting>
  <conditionalFormatting sqref="K32:K36">
    <cfRule type="containsText" dxfId="866" priority="593" operator="containsText" text="2 match">
      <formula>NOT(ISERROR(SEARCH("2 match",K32)))</formula>
    </cfRule>
    <cfRule type="containsText" dxfId="865" priority="594" operator="containsText" text="1 facultative">
      <formula>NOT(ISERROR(SEARCH("1 facultative",K32)))</formula>
    </cfRule>
  </conditionalFormatting>
  <conditionalFormatting sqref="K32:K36">
    <cfRule type="cellIs" dxfId="864" priority="592" operator="equal">
      <formula>1</formula>
    </cfRule>
  </conditionalFormatting>
  <conditionalFormatting sqref="K32:K36">
    <cfRule type="cellIs" dxfId="863" priority="591" operator="equal">
      <formula>1</formula>
    </cfRule>
  </conditionalFormatting>
  <conditionalFormatting sqref="K32:K36">
    <cfRule type="cellIs" dxfId="862" priority="590" operator="equal">
      <formula>1</formula>
    </cfRule>
  </conditionalFormatting>
  <conditionalFormatting sqref="K32:K36">
    <cfRule type="cellIs" dxfId="861" priority="589" operator="equal">
      <formula>1</formula>
    </cfRule>
  </conditionalFormatting>
  <conditionalFormatting sqref="K32:K36">
    <cfRule type="containsText" dxfId="860" priority="588" operator="containsText" text="3">
      <formula>NOT(ISERROR(SEARCH("3",K32)))</formula>
    </cfRule>
  </conditionalFormatting>
  <conditionalFormatting sqref="Y44:Y49">
    <cfRule type="containsText" dxfId="859" priority="586" operator="containsText" text="non">
      <formula>NOT(ISERROR(SEARCH("non",Y44)))</formula>
    </cfRule>
    <cfRule type="containsText" dxfId="858" priority="587" operator="containsText" text="oui">
      <formula>NOT(ISERROR(SEARCH("oui",Y44)))</formula>
    </cfRule>
  </conditionalFormatting>
  <conditionalFormatting sqref="N44:P44">
    <cfRule type="cellIs" dxfId="857" priority="583" operator="equal">
      <formula>1</formula>
    </cfRule>
  </conditionalFormatting>
  <conditionalFormatting sqref="N44:P44">
    <cfRule type="cellIs" dxfId="856" priority="582" operator="equal">
      <formula>1</formula>
    </cfRule>
  </conditionalFormatting>
  <conditionalFormatting sqref="N45:P49">
    <cfRule type="cellIs" dxfId="855" priority="585" operator="equal">
      <formula>1</formula>
    </cfRule>
  </conditionalFormatting>
  <conditionalFormatting sqref="N45:P49">
    <cfRule type="cellIs" dxfId="854" priority="584" operator="equal">
      <formula>1</formula>
    </cfRule>
  </conditionalFormatting>
  <conditionalFormatting sqref="N44:P49">
    <cfRule type="containsText" dxfId="853" priority="581" operator="containsText" text="3">
      <formula>NOT(ISERROR(SEARCH("3",N44)))</formula>
    </cfRule>
  </conditionalFormatting>
  <conditionalFormatting sqref="D44:G49 N44:P49 Y44:Y49 T44:V49">
    <cfRule type="containsText" dxfId="852" priority="579" operator="containsText" text="2 match">
      <formula>NOT(ISERROR(SEARCH("2 match",D44)))</formula>
    </cfRule>
    <cfRule type="containsText" dxfId="851" priority="580" operator="containsText" text="1 facultative">
      <formula>NOT(ISERROR(SEARCH("1 facultative",D44)))</formula>
    </cfRule>
  </conditionalFormatting>
  <conditionalFormatting sqref="N44:P44">
    <cfRule type="cellIs" dxfId="850" priority="576" operator="equal">
      <formula>1</formula>
    </cfRule>
  </conditionalFormatting>
  <conditionalFormatting sqref="N44:P44">
    <cfRule type="cellIs" dxfId="849" priority="575" operator="equal">
      <formula>1</formula>
    </cfRule>
  </conditionalFormatting>
  <conditionalFormatting sqref="N45:P49">
    <cfRule type="cellIs" dxfId="848" priority="578" operator="equal">
      <formula>1</formula>
    </cfRule>
  </conditionalFormatting>
  <conditionalFormatting sqref="N45:P49">
    <cfRule type="cellIs" dxfId="847" priority="577" operator="equal">
      <formula>1</formula>
    </cfRule>
  </conditionalFormatting>
  <conditionalFormatting sqref="N44:P49">
    <cfRule type="containsText" dxfId="846" priority="574" operator="containsText" text="3">
      <formula>NOT(ISERROR(SEARCH("3",N44)))</formula>
    </cfRule>
  </conditionalFormatting>
  <conditionalFormatting sqref="N44:P49">
    <cfRule type="cellIs" dxfId="845" priority="571" operator="equal">
      <formula>1</formula>
    </cfRule>
  </conditionalFormatting>
  <conditionalFormatting sqref="N44:P44">
    <cfRule type="cellIs" dxfId="844" priority="569" operator="equal">
      <formula>1</formula>
    </cfRule>
  </conditionalFormatting>
  <conditionalFormatting sqref="N44:P44">
    <cfRule type="cellIs" dxfId="843" priority="568" operator="equal">
      <formula>1</formula>
    </cfRule>
  </conditionalFormatting>
  <conditionalFormatting sqref="N45:P49">
    <cfRule type="cellIs" dxfId="842" priority="573" operator="equal">
      <formula>1</formula>
    </cfRule>
  </conditionalFormatting>
  <conditionalFormatting sqref="N45:P49">
    <cfRule type="cellIs" dxfId="841" priority="572" operator="equal">
      <formula>1</formula>
    </cfRule>
  </conditionalFormatting>
  <conditionalFormatting sqref="N44:P49">
    <cfRule type="cellIs" dxfId="840" priority="570" operator="equal">
      <formula>1</formula>
    </cfRule>
  </conditionalFormatting>
  <conditionalFormatting sqref="N44:P49">
    <cfRule type="containsText" dxfId="839" priority="567" operator="containsText" text="3">
      <formula>NOT(ISERROR(SEARCH("3",N44)))</formula>
    </cfRule>
  </conditionalFormatting>
  <conditionalFormatting sqref="Y51:Y55">
    <cfRule type="containsText" dxfId="838" priority="565" operator="containsText" text="non">
      <formula>NOT(ISERROR(SEARCH("non",Y51)))</formula>
    </cfRule>
    <cfRule type="containsText" dxfId="837" priority="566" operator="containsText" text="oui">
      <formula>NOT(ISERROR(SEARCH("oui",Y51)))</formula>
    </cfRule>
  </conditionalFormatting>
  <conditionalFormatting sqref="I51:J55">
    <cfRule type="cellIs" dxfId="836" priority="564" operator="equal">
      <formula>1</formula>
    </cfRule>
  </conditionalFormatting>
  <conditionalFormatting sqref="N51:P55">
    <cfRule type="cellIs" dxfId="835" priority="563" operator="equal">
      <formula>1</formula>
    </cfRule>
  </conditionalFormatting>
  <conditionalFormatting sqref="I51:J55 N51:P55">
    <cfRule type="cellIs" dxfId="834" priority="562" operator="equal">
      <formula>1</formula>
    </cfRule>
  </conditionalFormatting>
  <conditionalFormatting sqref="H51:J55">
    <cfRule type="cellIs" dxfId="833" priority="561" operator="equal">
      <formula>1</formula>
    </cfRule>
  </conditionalFormatting>
  <conditionalFormatting sqref="H51:J55">
    <cfRule type="cellIs" dxfId="832" priority="560" operator="equal">
      <formula>1</formula>
    </cfRule>
  </conditionalFormatting>
  <conditionalFormatting sqref="H51:J55 N51:P55">
    <cfRule type="containsText" dxfId="831" priority="559" operator="containsText" text="3">
      <formula>NOT(ISERROR(SEARCH("3",H51)))</formula>
    </cfRule>
  </conditionalFormatting>
  <conditionalFormatting sqref="D51:J55 N51:P55 Y51:Y55 T51:V55">
    <cfRule type="containsText" dxfId="830" priority="557" operator="containsText" text="2 match">
      <formula>NOT(ISERROR(SEARCH("2 match",D51)))</formula>
    </cfRule>
    <cfRule type="containsText" dxfId="829" priority="558" operator="containsText" text="1 facultative">
      <formula>NOT(ISERROR(SEARCH("1 facultative",D51)))</formula>
    </cfRule>
  </conditionalFormatting>
  <conditionalFormatting sqref="I51:J55">
    <cfRule type="cellIs" dxfId="828" priority="556" operator="equal">
      <formula>1</formula>
    </cfRule>
  </conditionalFormatting>
  <conditionalFormatting sqref="I51:J55">
    <cfRule type="cellIs" dxfId="827" priority="555" operator="equal">
      <formula>1</formula>
    </cfRule>
  </conditionalFormatting>
  <conditionalFormatting sqref="H51:J55">
    <cfRule type="cellIs" dxfId="826" priority="554" operator="equal">
      <formula>1</formula>
    </cfRule>
  </conditionalFormatting>
  <conditionalFormatting sqref="H51:J55">
    <cfRule type="cellIs" dxfId="825" priority="553" operator="equal">
      <formula>1</formula>
    </cfRule>
  </conditionalFormatting>
  <conditionalFormatting sqref="H51:J55">
    <cfRule type="containsText" dxfId="824" priority="552" operator="containsText" text="3">
      <formula>NOT(ISERROR(SEARCH("3",H51)))</formula>
    </cfRule>
  </conditionalFormatting>
  <conditionalFormatting sqref="I51:J55">
    <cfRule type="cellIs" dxfId="823" priority="551" operator="equal">
      <formula>1</formula>
    </cfRule>
  </conditionalFormatting>
  <conditionalFormatting sqref="I51:J55">
    <cfRule type="cellIs" dxfId="822" priority="550" operator="equal">
      <formula>1</formula>
    </cfRule>
  </conditionalFormatting>
  <conditionalFormatting sqref="H51:J55">
    <cfRule type="cellIs" dxfId="821" priority="549" operator="equal">
      <formula>1</formula>
    </cfRule>
  </conditionalFormatting>
  <conditionalFormatting sqref="H51:J55">
    <cfRule type="cellIs" dxfId="820" priority="548" operator="equal">
      <formula>1</formula>
    </cfRule>
  </conditionalFormatting>
  <conditionalFormatting sqref="H51:J55">
    <cfRule type="containsText" dxfId="819" priority="547" operator="containsText" text="3">
      <formula>NOT(ISERROR(SEARCH("3",H51)))</formula>
    </cfRule>
  </conditionalFormatting>
  <conditionalFormatting sqref="I51:J55">
    <cfRule type="cellIs" dxfId="818" priority="546" operator="equal">
      <formula>1</formula>
    </cfRule>
  </conditionalFormatting>
  <conditionalFormatting sqref="I51:J55">
    <cfRule type="cellIs" dxfId="817" priority="545" operator="equal">
      <formula>1</formula>
    </cfRule>
  </conditionalFormatting>
  <conditionalFormatting sqref="H51:J55">
    <cfRule type="cellIs" dxfId="816" priority="544" operator="equal">
      <formula>1</formula>
    </cfRule>
  </conditionalFormatting>
  <conditionalFormatting sqref="H51:J55">
    <cfRule type="cellIs" dxfId="815" priority="543" operator="equal">
      <formula>1</formula>
    </cfRule>
  </conditionalFormatting>
  <conditionalFormatting sqref="H51:J55">
    <cfRule type="containsText" dxfId="814" priority="542" operator="containsText" text="3">
      <formula>NOT(ISERROR(SEARCH("3",H51)))</formula>
    </cfRule>
  </conditionalFormatting>
  <conditionalFormatting sqref="I51:J55">
    <cfRule type="cellIs" dxfId="813" priority="541" operator="equal">
      <formula>1</formula>
    </cfRule>
  </conditionalFormatting>
  <conditionalFormatting sqref="I51:J55">
    <cfRule type="cellIs" dxfId="812" priority="540" operator="equal">
      <formula>1</formula>
    </cfRule>
  </conditionalFormatting>
  <conditionalFormatting sqref="H51:J55">
    <cfRule type="cellIs" dxfId="811" priority="539" operator="equal">
      <formula>1</formula>
    </cfRule>
  </conditionalFormatting>
  <conditionalFormatting sqref="H51:J55">
    <cfRule type="cellIs" dxfId="810" priority="538" operator="equal">
      <formula>1</formula>
    </cfRule>
  </conditionalFormatting>
  <conditionalFormatting sqref="H51:J55">
    <cfRule type="containsText" dxfId="809" priority="537" operator="containsText" text="3">
      <formula>NOT(ISERROR(SEARCH("3",H51)))</formula>
    </cfRule>
  </conditionalFormatting>
  <conditionalFormatting sqref="I51:J55">
    <cfRule type="cellIs" dxfId="808" priority="536" operator="equal">
      <formula>1</formula>
    </cfRule>
  </conditionalFormatting>
  <conditionalFormatting sqref="I51:J55">
    <cfRule type="cellIs" dxfId="807" priority="535" operator="equal">
      <formula>1</formula>
    </cfRule>
  </conditionalFormatting>
  <conditionalFormatting sqref="H51:J55">
    <cfRule type="cellIs" dxfId="806" priority="534" operator="equal">
      <formula>1</formula>
    </cfRule>
  </conditionalFormatting>
  <conditionalFormatting sqref="H51:J55">
    <cfRule type="cellIs" dxfId="805" priority="533" operator="equal">
      <formula>1</formula>
    </cfRule>
  </conditionalFormatting>
  <conditionalFormatting sqref="H51:J55">
    <cfRule type="containsText" dxfId="804" priority="532" operator="containsText" text="3">
      <formula>NOT(ISERROR(SEARCH("3",H51)))</formula>
    </cfRule>
  </conditionalFormatting>
  <conditionalFormatting sqref="I51:J55">
    <cfRule type="cellIs" dxfId="803" priority="531" operator="equal">
      <formula>1</formula>
    </cfRule>
  </conditionalFormatting>
  <conditionalFormatting sqref="I51:J55">
    <cfRule type="cellIs" dxfId="802" priority="530" operator="equal">
      <formula>1</formula>
    </cfRule>
  </conditionalFormatting>
  <conditionalFormatting sqref="H51:J55">
    <cfRule type="cellIs" dxfId="801" priority="529" operator="equal">
      <formula>1</formula>
    </cfRule>
  </conditionalFormatting>
  <conditionalFormatting sqref="H51:J55">
    <cfRule type="cellIs" dxfId="800" priority="528" operator="equal">
      <formula>1</formula>
    </cfRule>
  </conditionalFormatting>
  <conditionalFormatting sqref="H51:J55">
    <cfRule type="containsText" dxfId="799" priority="527" operator="containsText" text="3">
      <formula>NOT(ISERROR(SEARCH("3",H51)))</formula>
    </cfRule>
  </conditionalFormatting>
  <conditionalFormatting sqref="I51:J55">
    <cfRule type="cellIs" dxfId="798" priority="526" operator="equal">
      <formula>1</formula>
    </cfRule>
  </conditionalFormatting>
  <conditionalFormatting sqref="I51:J55">
    <cfRule type="cellIs" dxfId="797" priority="525" operator="equal">
      <formula>1</formula>
    </cfRule>
  </conditionalFormatting>
  <conditionalFormatting sqref="H51:J55">
    <cfRule type="cellIs" dxfId="796" priority="524" operator="equal">
      <formula>1</formula>
    </cfRule>
  </conditionalFormatting>
  <conditionalFormatting sqref="H51:J55">
    <cfRule type="cellIs" dxfId="795" priority="523" operator="equal">
      <formula>1</formula>
    </cfRule>
  </conditionalFormatting>
  <conditionalFormatting sqref="H51:J55">
    <cfRule type="containsText" dxfId="794" priority="522" operator="containsText" text="3">
      <formula>NOT(ISERROR(SEARCH("3",H51)))</formula>
    </cfRule>
  </conditionalFormatting>
  <conditionalFormatting sqref="I51:J55">
    <cfRule type="cellIs" dxfId="793" priority="521" operator="equal">
      <formula>1</formula>
    </cfRule>
  </conditionalFormatting>
  <conditionalFormatting sqref="I51:J55">
    <cfRule type="cellIs" dxfId="792" priority="520" operator="equal">
      <formula>1</formula>
    </cfRule>
  </conditionalFormatting>
  <conditionalFormatting sqref="H51:J55">
    <cfRule type="cellIs" dxfId="791" priority="519" operator="equal">
      <formula>1</formula>
    </cfRule>
  </conditionalFormatting>
  <conditionalFormatting sqref="H51:J55">
    <cfRule type="cellIs" dxfId="790" priority="518" operator="equal">
      <formula>1</formula>
    </cfRule>
  </conditionalFormatting>
  <conditionalFormatting sqref="H51:J55">
    <cfRule type="containsText" dxfId="789" priority="517" operator="containsText" text="3">
      <formula>NOT(ISERROR(SEARCH("3",H51)))</formula>
    </cfRule>
  </conditionalFormatting>
  <conditionalFormatting sqref="I51:J55">
    <cfRule type="cellIs" dxfId="788" priority="516" operator="equal">
      <formula>1</formula>
    </cfRule>
  </conditionalFormatting>
  <conditionalFormatting sqref="I51:J55">
    <cfRule type="cellIs" dxfId="787" priority="515" operator="equal">
      <formula>1</formula>
    </cfRule>
  </conditionalFormatting>
  <conditionalFormatting sqref="H51:J55">
    <cfRule type="cellIs" dxfId="786" priority="514" operator="equal">
      <formula>1</formula>
    </cfRule>
  </conditionalFormatting>
  <conditionalFormatting sqref="H51:J55">
    <cfRule type="cellIs" dxfId="785" priority="513" operator="equal">
      <formula>1</formula>
    </cfRule>
  </conditionalFormatting>
  <conditionalFormatting sqref="H51:J55">
    <cfRule type="containsText" dxfId="784" priority="512" operator="containsText" text="3">
      <formula>NOT(ISERROR(SEARCH("3",H51)))</formula>
    </cfRule>
  </conditionalFormatting>
  <conditionalFormatting sqref="N51:P55">
    <cfRule type="cellIs" dxfId="783" priority="511" operator="equal">
      <formula>1</formula>
    </cfRule>
  </conditionalFormatting>
  <conditionalFormatting sqref="N51:P55">
    <cfRule type="cellIs" dxfId="782" priority="510" operator="equal">
      <formula>1</formula>
    </cfRule>
  </conditionalFormatting>
  <conditionalFormatting sqref="N51:P55">
    <cfRule type="containsText" dxfId="781" priority="509" operator="containsText" text="3">
      <formula>NOT(ISERROR(SEARCH("3",N51)))</formula>
    </cfRule>
  </conditionalFormatting>
  <conditionalFormatting sqref="N51:P55">
    <cfRule type="cellIs" dxfId="780" priority="508" operator="equal">
      <formula>1</formula>
    </cfRule>
  </conditionalFormatting>
  <conditionalFormatting sqref="N51:P55">
    <cfRule type="cellIs" dxfId="779" priority="507" operator="equal">
      <formula>1</formula>
    </cfRule>
  </conditionalFormatting>
  <conditionalFormatting sqref="N51:P55">
    <cfRule type="containsText" dxfId="778" priority="506" operator="containsText" text="3">
      <formula>NOT(ISERROR(SEARCH("3",N51)))</formula>
    </cfRule>
  </conditionalFormatting>
  <conditionalFormatting sqref="N51:P55">
    <cfRule type="cellIs" dxfId="777" priority="503" operator="equal">
      <formula>1</formula>
    </cfRule>
  </conditionalFormatting>
  <conditionalFormatting sqref="N51:P55">
    <cfRule type="cellIs" dxfId="776" priority="505" operator="equal">
      <formula>1</formula>
    </cfRule>
  </conditionalFormatting>
  <conditionalFormatting sqref="N51:P55">
    <cfRule type="cellIs" dxfId="775" priority="504" operator="equal">
      <formula>1</formula>
    </cfRule>
  </conditionalFormatting>
  <conditionalFormatting sqref="N51:P55">
    <cfRule type="cellIs" dxfId="774" priority="502" operator="equal">
      <formula>1</formula>
    </cfRule>
  </conditionalFormatting>
  <conditionalFormatting sqref="N51:P55">
    <cfRule type="containsText" dxfId="773" priority="501" operator="containsText" text="3">
      <formula>NOT(ISERROR(SEARCH("3",N51)))</formula>
    </cfRule>
  </conditionalFormatting>
  <conditionalFormatting sqref="Q30:S36">
    <cfRule type="cellIs" dxfId="772" priority="500" operator="equal">
      <formula>1</formula>
    </cfRule>
  </conditionalFormatting>
  <conditionalFormatting sqref="Q30:S36">
    <cfRule type="cellIs" dxfId="771" priority="497" operator="equal">
      <formula>1</formula>
    </cfRule>
  </conditionalFormatting>
  <conditionalFormatting sqref="Q32 Q30">
    <cfRule type="cellIs" dxfId="770" priority="495" operator="equal">
      <formula>1</formula>
    </cfRule>
  </conditionalFormatting>
  <conditionalFormatting sqref="Q33:Q36 Q31">
    <cfRule type="cellIs" dxfId="769" priority="499" operator="equal">
      <formula>1</formula>
    </cfRule>
  </conditionalFormatting>
  <conditionalFormatting sqref="Q33:Q36 Q31">
    <cfRule type="cellIs" dxfId="768" priority="498" operator="equal">
      <formula>1</formula>
    </cfRule>
  </conditionalFormatting>
  <conditionalFormatting sqref="Q30:S36">
    <cfRule type="cellIs" dxfId="767" priority="496" operator="equal">
      <formula>1</formula>
    </cfRule>
  </conditionalFormatting>
  <conditionalFormatting sqref="Q32 Q30">
    <cfRule type="cellIs" dxfId="766" priority="494" operator="equal">
      <formula>1</formula>
    </cfRule>
  </conditionalFormatting>
  <conditionalFormatting sqref="Q30:S36">
    <cfRule type="containsText" dxfId="765" priority="493" operator="containsText" text="3">
      <formula>NOT(ISERROR(SEARCH("3",Q30)))</formula>
    </cfRule>
  </conditionalFormatting>
  <conditionalFormatting sqref="Q30:S36">
    <cfRule type="containsText" dxfId="764" priority="491" operator="containsText" text="2 match">
      <formula>NOT(ISERROR(SEARCH("2 match",Q30)))</formula>
    </cfRule>
    <cfRule type="containsText" dxfId="763" priority="492" operator="containsText" text="1 facultative">
      <formula>NOT(ISERROR(SEARCH("1 facultative",Q30)))</formula>
    </cfRule>
  </conditionalFormatting>
  <conditionalFormatting sqref="Q44:S49">
    <cfRule type="cellIs" dxfId="762" priority="490" operator="equal">
      <formula>1</formula>
    </cfRule>
  </conditionalFormatting>
  <conditionalFormatting sqref="Q44:S49">
    <cfRule type="cellIs" dxfId="761" priority="487" operator="equal">
      <formula>1</formula>
    </cfRule>
  </conditionalFormatting>
  <conditionalFormatting sqref="Q44:Q45">
    <cfRule type="cellIs" dxfId="760" priority="485" operator="equal">
      <formula>1</formula>
    </cfRule>
  </conditionalFormatting>
  <conditionalFormatting sqref="Q46:Q49">
    <cfRule type="cellIs" dxfId="759" priority="489" operator="equal">
      <formula>1</formula>
    </cfRule>
  </conditionalFormatting>
  <conditionalFormatting sqref="Q46:Q49">
    <cfRule type="cellIs" dxfId="758" priority="488" operator="equal">
      <formula>1</formula>
    </cfRule>
  </conditionalFormatting>
  <conditionalFormatting sqref="Q44:S49">
    <cfRule type="cellIs" dxfId="757" priority="486" operator="equal">
      <formula>1</formula>
    </cfRule>
  </conditionalFormatting>
  <conditionalFormatting sqref="Q44:Q45">
    <cfRule type="cellIs" dxfId="756" priority="484" operator="equal">
      <formula>1</formula>
    </cfRule>
  </conditionalFormatting>
  <conditionalFormatting sqref="Q44:S49">
    <cfRule type="containsText" dxfId="755" priority="483" operator="containsText" text="3">
      <formula>NOT(ISERROR(SEARCH("3",Q44)))</formula>
    </cfRule>
  </conditionalFormatting>
  <conditionalFormatting sqref="Q44:S49">
    <cfRule type="containsText" dxfId="754" priority="481" operator="containsText" text="2 match">
      <formula>NOT(ISERROR(SEARCH("2 match",Q44)))</formula>
    </cfRule>
    <cfRule type="containsText" dxfId="753" priority="482" operator="containsText" text="1 facultative">
      <formula>NOT(ISERROR(SEARCH("1 facultative",Q44)))</formula>
    </cfRule>
  </conditionalFormatting>
  <conditionalFormatting sqref="Q51:S55">
    <cfRule type="cellIs" dxfId="752" priority="480" operator="equal">
      <formula>1</formula>
    </cfRule>
  </conditionalFormatting>
  <conditionalFormatting sqref="Q51:S55">
    <cfRule type="cellIs" dxfId="751" priority="477" operator="equal">
      <formula>1</formula>
    </cfRule>
  </conditionalFormatting>
  <conditionalFormatting sqref="Q51">
    <cfRule type="cellIs" dxfId="750" priority="475" operator="equal">
      <formula>1</formula>
    </cfRule>
  </conditionalFormatting>
  <conditionalFormatting sqref="Q52:Q55">
    <cfRule type="cellIs" dxfId="749" priority="479" operator="equal">
      <formula>1</formula>
    </cfRule>
  </conditionalFormatting>
  <conditionalFormatting sqref="Q52:Q55">
    <cfRule type="cellIs" dxfId="748" priority="478" operator="equal">
      <formula>1</formula>
    </cfRule>
  </conditionalFormatting>
  <conditionalFormatting sqref="Q51:S55">
    <cfRule type="cellIs" dxfId="747" priority="476" operator="equal">
      <formula>1</formula>
    </cfRule>
  </conditionalFormatting>
  <conditionalFormatting sqref="Q51">
    <cfRule type="cellIs" dxfId="746" priority="474" operator="equal">
      <formula>1</formula>
    </cfRule>
  </conditionalFormatting>
  <conditionalFormatting sqref="Q51:S55">
    <cfRule type="containsText" dxfId="745" priority="473" operator="containsText" text="3">
      <formula>NOT(ISERROR(SEARCH("3",Q51)))</formula>
    </cfRule>
  </conditionalFormatting>
  <conditionalFormatting sqref="Q51:S55">
    <cfRule type="containsText" dxfId="744" priority="471" operator="containsText" text="2 match">
      <formula>NOT(ISERROR(SEARCH("2 match",Q51)))</formula>
    </cfRule>
    <cfRule type="containsText" dxfId="743" priority="472" operator="containsText" text="1 facultative">
      <formula>NOT(ISERROR(SEARCH("1 facultative",Q51)))</formula>
    </cfRule>
  </conditionalFormatting>
  <conditionalFormatting sqref="L30:M35">
    <cfRule type="cellIs" dxfId="742" priority="336" operator="equal">
      <formula>1</formula>
    </cfRule>
  </conditionalFormatting>
  <conditionalFormatting sqref="L30:M35">
    <cfRule type="cellIs" dxfId="741" priority="330" operator="equal">
      <formula>1</formula>
    </cfRule>
  </conditionalFormatting>
  <conditionalFormatting sqref="L30:M36">
    <cfRule type="cellIs" dxfId="740" priority="335" operator="equal">
      <formula>1</formula>
    </cfRule>
  </conditionalFormatting>
  <conditionalFormatting sqref="L30:M36">
    <cfRule type="cellIs" dxfId="739" priority="333" operator="equal">
      <formula>1</formula>
    </cfRule>
  </conditionalFormatting>
  <conditionalFormatting sqref="L30:M36">
    <cfRule type="cellIs" dxfId="738" priority="332" operator="equal">
      <formula>1</formula>
    </cfRule>
  </conditionalFormatting>
  <conditionalFormatting sqref="L30:M36">
    <cfRule type="cellIs" dxfId="737" priority="470" operator="equal">
      <formula>1</formula>
    </cfRule>
  </conditionalFormatting>
  <conditionalFormatting sqref="L30:M36">
    <cfRule type="cellIs" dxfId="736" priority="469" operator="equal">
      <formula>1</formula>
    </cfRule>
  </conditionalFormatting>
  <conditionalFormatting sqref="L30:M36">
    <cfRule type="cellIs" dxfId="735" priority="468" operator="equal">
      <formula>1</formula>
    </cfRule>
  </conditionalFormatting>
  <conditionalFormatting sqref="L30:M36">
    <cfRule type="cellIs" dxfId="734" priority="467" operator="equal">
      <formula>1</formula>
    </cfRule>
  </conditionalFormatting>
  <conditionalFormatting sqref="L30:M36">
    <cfRule type="cellIs" dxfId="733" priority="466" operator="equal">
      <formula>1</formula>
    </cfRule>
  </conditionalFormatting>
  <conditionalFormatting sqref="L30:M36">
    <cfRule type="cellIs" dxfId="732" priority="465" operator="equal">
      <formula>1</formula>
    </cfRule>
  </conditionalFormatting>
  <conditionalFormatting sqref="L30:M36">
    <cfRule type="containsText" dxfId="731" priority="464" operator="containsText" text="3">
      <formula>NOT(ISERROR(SEARCH("3",L30)))</formula>
    </cfRule>
  </conditionalFormatting>
  <conditionalFormatting sqref="L30:M36">
    <cfRule type="containsText" dxfId="730" priority="462" operator="containsText" text="2 match">
      <formula>NOT(ISERROR(SEARCH("2 match",L30)))</formula>
    </cfRule>
    <cfRule type="containsText" dxfId="729" priority="463" operator="containsText" text="1 facultative">
      <formula>NOT(ISERROR(SEARCH("1 facultative",L30)))</formula>
    </cfRule>
  </conditionalFormatting>
  <conditionalFormatting sqref="L30:M36">
    <cfRule type="cellIs" dxfId="728" priority="461" operator="equal">
      <formula>1</formula>
    </cfRule>
  </conditionalFormatting>
  <conditionalFormatting sqref="L30:M36">
    <cfRule type="cellIs" dxfId="727" priority="460" operator="equal">
      <formula>1</formula>
    </cfRule>
  </conditionalFormatting>
  <conditionalFormatting sqref="L30:M36">
    <cfRule type="cellIs" dxfId="726" priority="459" operator="equal">
      <formula>1</formula>
    </cfRule>
  </conditionalFormatting>
  <conditionalFormatting sqref="L30:M36">
    <cfRule type="cellIs" dxfId="725" priority="458" operator="equal">
      <formula>1</formula>
    </cfRule>
  </conditionalFormatting>
  <conditionalFormatting sqref="L30:M36">
    <cfRule type="cellIs" dxfId="724" priority="457" operator="equal">
      <formula>1</formula>
    </cfRule>
  </conditionalFormatting>
  <conditionalFormatting sqref="L30:M36">
    <cfRule type="cellIs" dxfId="723" priority="456" operator="equal">
      <formula>1</formula>
    </cfRule>
  </conditionalFormatting>
  <conditionalFormatting sqref="L30:M36">
    <cfRule type="containsText" dxfId="722" priority="455" operator="containsText" text="3">
      <formula>NOT(ISERROR(SEARCH("3",L30)))</formula>
    </cfRule>
  </conditionalFormatting>
  <conditionalFormatting sqref="X30:X36">
    <cfRule type="cellIs" dxfId="721" priority="452" operator="between">
      <formula>1</formula>
      <formula>10000000000</formula>
    </cfRule>
    <cfRule type="containsBlanks" dxfId="720" priority="453">
      <formula>LEN(TRIM(X30))=0</formula>
    </cfRule>
    <cfRule type="cellIs" dxfId="719" priority="454" operator="between">
      <formula>0</formula>
      <formula>0</formula>
    </cfRule>
  </conditionalFormatting>
  <conditionalFormatting sqref="K44:K49">
    <cfRule type="cellIs" dxfId="718" priority="451" operator="equal">
      <formula>1</formula>
    </cfRule>
  </conditionalFormatting>
  <conditionalFormatting sqref="K44:K49">
    <cfRule type="cellIs" dxfId="717" priority="450" operator="equal">
      <formula>1</formula>
    </cfRule>
  </conditionalFormatting>
  <conditionalFormatting sqref="K44:K49">
    <cfRule type="containsText" dxfId="716" priority="449" operator="containsText" text="3">
      <formula>NOT(ISERROR(SEARCH("3",K44)))</formula>
    </cfRule>
  </conditionalFormatting>
  <conditionalFormatting sqref="K44:K49">
    <cfRule type="containsText" dxfId="715" priority="447" operator="containsText" text="2 match">
      <formula>NOT(ISERROR(SEARCH("2 match",K44)))</formula>
    </cfRule>
    <cfRule type="containsText" dxfId="714" priority="448" operator="containsText" text="1 facultative">
      <formula>NOT(ISERROR(SEARCH("1 facultative",K44)))</formula>
    </cfRule>
  </conditionalFormatting>
  <conditionalFormatting sqref="K44:K49">
    <cfRule type="cellIs" dxfId="713" priority="446" operator="equal">
      <formula>1</formula>
    </cfRule>
  </conditionalFormatting>
  <conditionalFormatting sqref="K44:K49">
    <cfRule type="cellIs" dxfId="712" priority="445" operator="equal">
      <formula>1</formula>
    </cfRule>
  </conditionalFormatting>
  <conditionalFormatting sqref="K44:K49">
    <cfRule type="cellIs" dxfId="711" priority="444" operator="equal">
      <formula>1</formula>
    </cfRule>
  </conditionalFormatting>
  <conditionalFormatting sqref="K44:K49">
    <cfRule type="cellIs" dxfId="710" priority="443" operator="equal">
      <formula>1</formula>
    </cfRule>
  </conditionalFormatting>
  <conditionalFormatting sqref="K44:K49">
    <cfRule type="containsText" dxfId="709" priority="442" operator="containsText" text="3">
      <formula>NOT(ISERROR(SEARCH("3",K44)))</formula>
    </cfRule>
  </conditionalFormatting>
  <conditionalFormatting sqref="L44:M49">
    <cfRule type="cellIs" dxfId="708" priority="441" operator="equal">
      <formula>1</formula>
    </cfRule>
  </conditionalFormatting>
  <conditionalFormatting sqref="L44:M49">
    <cfRule type="cellIs" dxfId="707" priority="440" operator="equal">
      <formula>1</formula>
    </cfRule>
  </conditionalFormatting>
  <conditionalFormatting sqref="L44:M49">
    <cfRule type="cellIs" dxfId="706" priority="439" operator="equal">
      <formula>1</formula>
    </cfRule>
  </conditionalFormatting>
  <conditionalFormatting sqref="L44:M49">
    <cfRule type="cellIs" dxfId="705" priority="438" operator="equal">
      <formula>1</formula>
    </cfRule>
  </conditionalFormatting>
  <conditionalFormatting sqref="L44:M49">
    <cfRule type="cellIs" dxfId="704" priority="437" operator="equal">
      <formula>1</formula>
    </cfRule>
  </conditionalFormatting>
  <conditionalFormatting sqref="L44:M49">
    <cfRule type="cellIs" dxfId="703" priority="436" operator="equal">
      <formula>1</formula>
    </cfRule>
  </conditionalFormatting>
  <conditionalFormatting sqref="L44:M49">
    <cfRule type="containsText" dxfId="702" priority="435" operator="containsText" text="3">
      <formula>NOT(ISERROR(SEARCH("3",L44)))</formula>
    </cfRule>
  </conditionalFormatting>
  <conditionalFormatting sqref="L44:M49">
    <cfRule type="containsText" dxfId="701" priority="433" operator="containsText" text="2 match">
      <formula>NOT(ISERROR(SEARCH("2 match",L44)))</formula>
    </cfRule>
    <cfRule type="containsText" dxfId="700" priority="434" operator="containsText" text="1 facultative">
      <formula>NOT(ISERROR(SEARCH("1 facultative",L44)))</formula>
    </cfRule>
  </conditionalFormatting>
  <conditionalFormatting sqref="L44:M49">
    <cfRule type="cellIs" dxfId="699" priority="432" operator="equal">
      <formula>1</formula>
    </cfRule>
  </conditionalFormatting>
  <conditionalFormatting sqref="L44:M49">
    <cfRule type="cellIs" dxfId="698" priority="431" operator="equal">
      <formula>1</formula>
    </cfRule>
  </conditionalFormatting>
  <conditionalFormatting sqref="L44:M49">
    <cfRule type="cellIs" dxfId="697" priority="430" operator="equal">
      <formula>1</formula>
    </cfRule>
  </conditionalFormatting>
  <conditionalFormatting sqref="L44:M49">
    <cfRule type="cellIs" dxfId="696" priority="429" operator="equal">
      <formula>1</formula>
    </cfRule>
  </conditionalFormatting>
  <conditionalFormatting sqref="L44:M49">
    <cfRule type="cellIs" dxfId="695" priority="428" operator="equal">
      <formula>1</formula>
    </cfRule>
  </conditionalFormatting>
  <conditionalFormatting sqref="L44:M49">
    <cfRule type="cellIs" dxfId="694" priority="427" operator="equal">
      <formula>1</formula>
    </cfRule>
  </conditionalFormatting>
  <conditionalFormatting sqref="L44:M49">
    <cfRule type="containsText" dxfId="693" priority="426" operator="containsText" text="3">
      <formula>NOT(ISERROR(SEARCH("3",L44)))</formula>
    </cfRule>
  </conditionalFormatting>
  <conditionalFormatting sqref="K51:K55">
    <cfRule type="cellIs" dxfId="692" priority="425" operator="equal">
      <formula>1</formula>
    </cfRule>
  </conditionalFormatting>
  <conditionalFormatting sqref="K51:K55">
    <cfRule type="cellIs" dxfId="691" priority="424" operator="equal">
      <formula>1</formula>
    </cfRule>
  </conditionalFormatting>
  <conditionalFormatting sqref="K51:K55">
    <cfRule type="containsText" dxfId="690" priority="423" operator="containsText" text="3">
      <formula>NOT(ISERROR(SEARCH("3",K51)))</formula>
    </cfRule>
  </conditionalFormatting>
  <conditionalFormatting sqref="K51:K55">
    <cfRule type="containsText" dxfId="689" priority="421" operator="containsText" text="2 match">
      <formula>NOT(ISERROR(SEARCH("2 match",K51)))</formula>
    </cfRule>
    <cfRule type="containsText" dxfId="688" priority="422" operator="containsText" text="1 facultative">
      <formula>NOT(ISERROR(SEARCH("1 facultative",K51)))</formula>
    </cfRule>
  </conditionalFormatting>
  <conditionalFormatting sqref="K51:K55">
    <cfRule type="cellIs" dxfId="687" priority="420" operator="equal">
      <formula>1</formula>
    </cfRule>
  </conditionalFormatting>
  <conditionalFormatting sqref="K51:K55">
    <cfRule type="cellIs" dxfId="686" priority="419" operator="equal">
      <formula>1</formula>
    </cfRule>
  </conditionalFormatting>
  <conditionalFormatting sqref="K51:K55">
    <cfRule type="cellIs" dxfId="685" priority="418" operator="equal">
      <formula>1</formula>
    </cfRule>
  </conditionalFormatting>
  <conditionalFormatting sqref="K51:K55">
    <cfRule type="cellIs" dxfId="684" priority="417" operator="equal">
      <formula>1</formula>
    </cfRule>
  </conditionalFormatting>
  <conditionalFormatting sqref="K51:K55">
    <cfRule type="containsText" dxfId="683" priority="416" operator="containsText" text="3">
      <formula>NOT(ISERROR(SEARCH("3",K51)))</formula>
    </cfRule>
  </conditionalFormatting>
  <conditionalFormatting sqref="L51:M55">
    <cfRule type="cellIs" dxfId="682" priority="415" operator="equal">
      <formula>1</formula>
    </cfRule>
  </conditionalFormatting>
  <conditionalFormatting sqref="L51:M55">
    <cfRule type="cellIs" dxfId="681" priority="414" operator="equal">
      <formula>1</formula>
    </cfRule>
  </conditionalFormatting>
  <conditionalFormatting sqref="L51:M55">
    <cfRule type="cellIs" dxfId="680" priority="413" operator="equal">
      <formula>1</formula>
    </cfRule>
  </conditionalFormatting>
  <conditionalFormatting sqref="L51:M55">
    <cfRule type="cellIs" dxfId="679" priority="412" operator="equal">
      <formula>1</formula>
    </cfRule>
  </conditionalFormatting>
  <conditionalFormatting sqref="L51:M55">
    <cfRule type="cellIs" dxfId="678" priority="411" operator="equal">
      <formula>1</formula>
    </cfRule>
  </conditionalFormatting>
  <conditionalFormatting sqref="L51:M55">
    <cfRule type="cellIs" dxfId="677" priority="410" operator="equal">
      <formula>1</formula>
    </cfRule>
  </conditionalFormatting>
  <conditionalFormatting sqref="L51:M55">
    <cfRule type="containsText" dxfId="676" priority="409" operator="containsText" text="3">
      <formula>NOT(ISERROR(SEARCH("3",L51)))</formula>
    </cfRule>
  </conditionalFormatting>
  <conditionalFormatting sqref="L51:M55">
    <cfRule type="containsText" dxfId="675" priority="407" operator="containsText" text="2 match">
      <formula>NOT(ISERROR(SEARCH("2 match",L51)))</formula>
    </cfRule>
    <cfRule type="containsText" dxfId="674" priority="408" operator="containsText" text="1 facultative">
      <formula>NOT(ISERROR(SEARCH("1 facultative",L51)))</formula>
    </cfRule>
  </conditionalFormatting>
  <conditionalFormatting sqref="L51:M55">
    <cfRule type="cellIs" dxfId="673" priority="406" operator="equal">
      <formula>1</formula>
    </cfRule>
  </conditionalFormatting>
  <conditionalFormatting sqref="L51:M55">
    <cfRule type="cellIs" dxfId="672" priority="405" operator="equal">
      <formula>1</formula>
    </cfRule>
  </conditionalFormatting>
  <conditionalFormatting sqref="L51:M55">
    <cfRule type="cellIs" dxfId="671" priority="404" operator="equal">
      <formula>1</formula>
    </cfRule>
  </conditionalFormatting>
  <conditionalFormatting sqref="L51:M55">
    <cfRule type="cellIs" dxfId="670" priority="403" operator="equal">
      <formula>1</formula>
    </cfRule>
  </conditionalFormatting>
  <conditionalFormatting sqref="L51:M55">
    <cfRule type="cellIs" dxfId="669" priority="402" operator="equal">
      <formula>1</formula>
    </cfRule>
  </conditionalFormatting>
  <conditionalFormatting sqref="L51:M55">
    <cfRule type="cellIs" dxfId="668" priority="401" operator="equal">
      <formula>1</formula>
    </cfRule>
  </conditionalFormatting>
  <conditionalFormatting sqref="L51:M55">
    <cfRule type="containsText" dxfId="667" priority="400" operator="containsText" text="3">
      <formula>NOT(ISERROR(SEARCH("3",L51)))</formula>
    </cfRule>
  </conditionalFormatting>
  <conditionalFormatting sqref="I30:J36">
    <cfRule type="cellIs" dxfId="666" priority="387" operator="equal">
      <formula>1</formula>
    </cfRule>
  </conditionalFormatting>
  <conditionalFormatting sqref="H30:J36">
    <cfRule type="cellIs" dxfId="665" priority="385" operator="equal">
      <formula>1</formula>
    </cfRule>
  </conditionalFormatting>
  <conditionalFormatting sqref="I30:J36">
    <cfRule type="cellIs" dxfId="664" priority="382" operator="equal">
      <formula>1</formula>
    </cfRule>
  </conditionalFormatting>
  <conditionalFormatting sqref="I30:J36">
    <cfRule type="cellIs" dxfId="663" priority="386" operator="equal">
      <formula>1</formula>
    </cfRule>
  </conditionalFormatting>
  <conditionalFormatting sqref="H30:J36">
    <cfRule type="cellIs" dxfId="662" priority="384" operator="equal">
      <formula>1</formula>
    </cfRule>
  </conditionalFormatting>
  <conditionalFormatting sqref="I30:J36">
    <cfRule type="cellIs" dxfId="661" priority="399" operator="equal">
      <formula>1</formula>
    </cfRule>
  </conditionalFormatting>
  <conditionalFormatting sqref="I30:J36">
    <cfRule type="cellIs" dxfId="660" priority="398" operator="equal">
      <formula>1</formula>
    </cfRule>
  </conditionalFormatting>
  <conditionalFormatting sqref="H30:J36">
    <cfRule type="cellIs" dxfId="659" priority="397" operator="equal">
      <formula>1</formula>
    </cfRule>
  </conditionalFormatting>
  <conditionalFormatting sqref="H30:J36">
    <cfRule type="cellIs" dxfId="658" priority="396" operator="equal">
      <formula>1</formula>
    </cfRule>
  </conditionalFormatting>
  <conditionalFormatting sqref="H30:J36">
    <cfRule type="containsText" dxfId="657" priority="395" operator="containsText" text="3">
      <formula>NOT(ISERROR(SEARCH("3",H30)))</formula>
    </cfRule>
  </conditionalFormatting>
  <conditionalFormatting sqref="H30:J36">
    <cfRule type="containsText" dxfId="656" priority="393" operator="containsText" text="2 match">
      <formula>NOT(ISERROR(SEARCH("2 match",H30)))</formula>
    </cfRule>
    <cfRule type="containsText" dxfId="655" priority="394" operator="containsText" text="1 facultative">
      <formula>NOT(ISERROR(SEARCH("1 facultative",H30)))</formula>
    </cfRule>
  </conditionalFormatting>
  <conditionalFormatting sqref="I30:J36">
    <cfRule type="cellIs" dxfId="654" priority="392" operator="equal">
      <formula>1</formula>
    </cfRule>
  </conditionalFormatting>
  <conditionalFormatting sqref="I30:J36">
    <cfRule type="cellIs" dxfId="653" priority="391" operator="equal">
      <formula>1</formula>
    </cfRule>
  </conditionalFormatting>
  <conditionalFormatting sqref="H30:J36">
    <cfRule type="cellIs" dxfId="652" priority="390" operator="equal">
      <formula>1</formula>
    </cfRule>
  </conditionalFormatting>
  <conditionalFormatting sqref="H30:J36">
    <cfRule type="cellIs" dxfId="651" priority="389" operator="equal">
      <formula>1</formula>
    </cfRule>
  </conditionalFormatting>
  <conditionalFormatting sqref="H30:J36">
    <cfRule type="containsText" dxfId="650" priority="388" operator="containsText" text="3">
      <formula>NOT(ISERROR(SEARCH("3",H30)))</formula>
    </cfRule>
  </conditionalFormatting>
  <conditionalFormatting sqref="H30:J36">
    <cfRule type="containsText" dxfId="649" priority="383" operator="containsText" text="3">
      <formula>NOT(ISERROR(SEARCH("3",H30)))</formula>
    </cfRule>
  </conditionalFormatting>
  <conditionalFormatting sqref="H30:J36">
    <cfRule type="containsText" dxfId="648" priority="380" operator="containsText" text="Néant">
      <formula>NOT(ISERROR(SEARCH("Néant",H30)))</formula>
    </cfRule>
  </conditionalFormatting>
  <conditionalFormatting sqref="I30:J36">
    <cfRule type="cellIs" dxfId="647" priority="375" operator="equal">
      <formula>1</formula>
    </cfRule>
  </conditionalFormatting>
  <conditionalFormatting sqref="I30:J36">
    <cfRule type="cellIs" dxfId="646" priority="374" operator="equal">
      <formula>1</formula>
    </cfRule>
  </conditionalFormatting>
  <conditionalFormatting sqref="I30:J36">
    <cfRule type="cellIs" dxfId="645" priority="379" operator="equal">
      <formula>1</formula>
    </cfRule>
  </conditionalFormatting>
  <conditionalFormatting sqref="I30:J36">
    <cfRule type="cellIs" dxfId="644" priority="378" operator="equal">
      <formula>1</formula>
    </cfRule>
  </conditionalFormatting>
  <conditionalFormatting sqref="I30:J36">
    <cfRule type="cellIs" dxfId="643" priority="377" operator="equal">
      <formula>1</formula>
    </cfRule>
  </conditionalFormatting>
  <conditionalFormatting sqref="I30:J36">
    <cfRule type="cellIs" dxfId="642" priority="376" operator="equal">
      <formula>1</formula>
    </cfRule>
  </conditionalFormatting>
  <conditionalFormatting sqref="I45:J49">
    <cfRule type="cellIs" dxfId="641" priority="361" operator="equal">
      <formula>1</formula>
    </cfRule>
  </conditionalFormatting>
  <conditionalFormatting sqref="H44:J49">
    <cfRule type="cellIs" dxfId="640" priority="359" operator="equal">
      <formula>1</formula>
    </cfRule>
  </conditionalFormatting>
  <conditionalFormatting sqref="I44:J49">
    <cfRule type="cellIs" dxfId="639" priority="356" operator="equal">
      <formula>1</formula>
    </cfRule>
  </conditionalFormatting>
  <conditionalFormatting sqref="I45:J49">
    <cfRule type="cellIs" dxfId="638" priority="360" operator="equal">
      <formula>1</formula>
    </cfRule>
  </conditionalFormatting>
  <conditionalFormatting sqref="H44:J49">
    <cfRule type="cellIs" dxfId="637" priority="358" operator="equal">
      <formula>1</formula>
    </cfRule>
  </conditionalFormatting>
  <conditionalFormatting sqref="I45:J49">
    <cfRule type="cellIs" dxfId="636" priority="373" operator="equal">
      <formula>1</formula>
    </cfRule>
  </conditionalFormatting>
  <conditionalFormatting sqref="I45:J49">
    <cfRule type="cellIs" dxfId="635" priority="372" operator="equal">
      <formula>1</formula>
    </cfRule>
  </conditionalFormatting>
  <conditionalFormatting sqref="H44:J49">
    <cfRule type="cellIs" dxfId="634" priority="371" operator="equal">
      <formula>1</formula>
    </cfRule>
  </conditionalFormatting>
  <conditionalFormatting sqref="H44:J49">
    <cfRule type="cellIs" dxfId="633" priority="370" operator="equal">
      <formula>1</formula>
    </cfRule>
  </conditionalFormatting>
  <conditionalFormatting sqref="H44:J49">
    <cfRule type="containsText" dxfId="632" priority="369" operator="containsText" text="3">
      <formula>NOT(ISERROR(SEARCH("3",H44)))</formula>
    </cfRule>
  </conditionalFormatting>
  <conditionalFormatting sqref="H44:J49">
    <cfRule type="containsText" dxfId="631" priority="367" operator="containsText" text="2 match">
      <formula>NOT(ISERROR(SEARCH("2 match",H44)))</formula>
    </cfRule>
    <cfRule type="containsText" dxfId="630" priority="368" operator="containsText" text="1 facultative">
      <formula>NOT(ISERROR(SEARCH("1 facultative",H44)))</formula>
    </cfRule>
  </conditionalFormatting>
  <conditionalFormatting sqref="I45:J49">
    <cfRule type="cellIs" dxfId="629" priority="366" operator="equal">
      <formula>1</formula>
    </cfRule>
  </conditionalFormatting>
  <conditionalFormatting sqref="I45:J49">
    <cfRule type="cellIs" dxfId="628" priority="365" operator="equal">
      <formula>1</formula>
    </cfRule>
  </conditionalFormatting>
  <conditionalFormatting sqref="H44:J49">
    <cfRule type="cellIs" dxfId="627" priority="364" operator="equal">
      <formula>1</formula>
    </cfRule>
  </conditionalFormatting>
  <conditionalFormatting sqref="H44:J49">
    <cfRule type="cellIs" dxfId="626" priority="363" operator="equal">
      <formula>1</formula>
    </cfRule>
  </conditionalFormatting>
  <conditionalFormatting sqref="H44:J49">
    <cfRule type="containsText" dxfId="625" priority="362" operator="containsText" text="3">
      <formula>NOT(ISERROR(SEARCH("3",H44)))</formula>
    </cfRule>
  </conditionalFormatting>
  <conditionalFormatting sqref="H44:J49">
    <cfRule type="containsText" dxfId="624" priority="357" operator="containsText" text="3">
      <formula>NOT(ISERROR(SEARCH("3",H44)))</formula>
    </cfRule>
  </conditionalFormatting>
  <conditionalFormatting sqref="H44:J49">
    <cfRule type="containsText" dxfId="623" priority="354" operator="containsText" text="Néant">
      <formula>NOT(ISERROR(SEARCH("Néant",H44)))</formula>
    </cfRule>
  </conditionalFormatting>
  <conditionalFormatting sqref="I44:J49">
    <cfRule type="cellIs" dxfId="622" priority="349" operator="equal">
      <formula>1</formula>
    </cfRule>
  </conditionalFormatting>
  <conditionalFormatting sqref="I44:J49">
    <cfRule type="cellIs" dxfId="621" priority="348" operator="equal">
      <formula>1</formula>
    </cfRule>
  </conditionalFormatting>
  <conditionalFormatting sqref="I44:J49">
    <cfRule type="cellIs" dxfId="620" priority="353" operator="equal">
      <formula>1</formula>
    </cfRule>
  </conditionalFormatting>
  <conditionalFormatting sqref="I44:J49">
    <cfRule type="cellIs" dxfId="619" priority="352" operator="equal">
      <formula>1</formula>
    </cfRule>
  </conditionalFormatting>
  <conditionalFormatting sqref="I44:J49">
    <cfRule type="cellIs" dxfId="618" priority="351" operator="equal">
      <formula>1</formula>
    </cfRule>
  </conditionalFormatting>
  <conditionalFormatting sqref="I44:J49">
    <cfRule type="cellIs" dxfId="617" priority="350" operator="equal">
      <formula>1</formula>
    </cfRule>
  </conditionalFormatting>
  <conditionalFormatting sqref="K32:M36 K29:M29 L30:M31">
    <cfRule type="containsText" dxfId="616" priority="347" operator="containsText" text="Néant">
      <formula>NOT(ISERROR(SEARCH("Néant",K29)))</formula>
    </cfRule>
  </conditionalFormatting>
  <conditionalFormatting sqref="L30:M35">
    <cfRule type="cellIs" dxfId="615" priority="346" operator="equal">
      <formula>1</formula>
    </cfRule>
  </conditionalFormatting>
  <conditionalFormatting sqref="L30:M35">
    <cfRule type="cellIs" dxfId="614" priority="345" operator="equal">
      <formula>1</formula>
    </cfRule>
  </conditionalFormatting>
  <conditionalFormatting sqref="L30:M36">
    <cfRule type="cellIs" dxfId="613" priority="344" operator="equal">
      <formula>1</formula>
    </cfRule>
  </conditionalFormatting>
  <conditionalFormatting sqref="L30:M36">
    <cfRule type="cellIs" dxfId="612" priority="343" operator="equal">
      <formula>1</formula>
    </cfRule>
  </conditionalFormatting>
  <conditionalFormatting sqref="L30:M36">
    <cfRule type="cellIs" dxfId="611" priority="342" operator="equal">
      <formula>1</formula>
    </cfRule>
  </conditionalFormatting>
  <conditionalFormatting sqref="L30:M36">
    <cfRule type="cellIs" dxfId="610" priority="341" operator="equal">
      <formula>1</formula>
    </cfRule>
  </conditionalFormatting>
  <conditionalFormatting sqref="L30:M36">
    <cfRule type="containsText" dxfId="609" priority="340" operator="containsText" text="3">
      <formula>NOT(ISERROR(SEARCH("3",L30)))</formula>
    </cfRule>
  </conditionalFormatting>
  <conditionalFormatting sqref="L30:M36">
    <cfRule type="containsText" dxfId="608" priority="338" operator="containsText" text="2 match">
      <formula>NOT(ISERROR(SEARCH("2 match",L30)))</formula>
    </cfRule>
    <cfRule type="containsText" dxfId="607" priority="339" operator="containsText" text="1 facultative">
      <formula>NOT(ISERROR(SEARCH("1 facultative",L30)))</formula>
    </cfRule>
  </conditionalFormatting>
  <conditionalFormatting sqref="L30:M35">
    <cfRule type="cellIs" dxfId="606" priority="337" operator="equal">
      <formula>1</formula>
    </cfRule>
  </conditionalFormatting>
  <conditionalFormatting sqref="L30:M36">
    <cfRule type="cellIs" dxfId="605" priority="334" operator="equal">
      <formula>1</formula>
    </cfRule>
  </conditionalFormatting>
  <conditionalFormatting sqref="L30:M36">
    <cfRule type="containsText" dxfId="604" priority="331" operator="containsText" text="3">
      <formula>NOT(ISERROR(SEARCH("3",L30)))</formula>
    </cfRule>
  </conditionalFormatting>
  <conditionalFormatting sqref="L30:M35">
    <cfRule type="cellIs" dxfId="603" priority="329" operator="equal">
      <formula>1</formula>
    </cfRule>
  </conditionalFormatting>
  <conditionalFormatting sqref="L30:M36">
    <cfRule type="cellIs" dxfId="602" priority="328" operator="equal">
      <formula>1</formula>
    </cfRule>
  </conditionalFormatting>
  <conditionalFormatting sqref="L30:M36">
    <cfRule type="cellIs" dxfId="601" priority="327" operator="equal">
      <formula>1</formula>
    </cfRule>
  </conditionalFormatting>
  <conditionalFormatting sqref="L30:M36">
    <cfRule type="cellIs" dxfId="600" priority="326" operator="equal">
      <formula>1</formula>
    </cfRule>
  </conditionalFormatting>
  <conditionalFormatting sqref="L30:M36">
    <cfRule type="cellIs" dxfId="599" priority="325" operator="equal">
      <formula>1</formula>
    </cfRule>
  </conditionalFormatting>
  <conditionalFormatting sqref="L30:M36">
    <cfRule type="containsText" dxfId="598" priority="324" operator="containsText" text="3">
      <formula>NOT(ISERROR(SEARCH("3",L30)))</formula>
    </cfRule>
  </conditionalFormatting>
  <conditionalFormatting sqref="L30:M36">
    <cfRule type="containsText" dxfId="597" priority="322" operator="containsText" text="2 match">
      <formula>NOT(ISERROR(SEARCH("2 match",L30)))</formula>
    </cfRule>
    <cfRule type="containsText" dxfId="596" priority="323" operator="containsText" text="1 facultative">
      <formula>NOT(ISERROR(SEARCH("1 facultative",L30)))</formula>
    </cfRule>
  </conditionalFormatting>
  <conditionalFormatting sqref="L30:M35">
    <cfRule type="cellIs" dxfId="595" priority="321" operator="equal">
      <formula>1</formula>
    </cfRule>
  </conditionalFormatting>
  <conditionalFormatting sqref="L30:M35">
    <cfRule type="cellIs" dxfId="594" priority="320" operator="equal">
      <formula>1</formula>
    </cfRule>
  </conditionalFormatting>
  <conditionalFormatting sqref="L30:M36">
    <cfRule type="cellIs" dxfId="593" priority="319" operator="equal">
      <formula>1</formula>
    </cfRule>
  </conditionalFormatting>
  <conditionalFormatting sqref="L30:M36">
    <cfRule type="cellIs" dxfId="592" priority="318" operator="equal">
      <formula>1</formula>
    </cfRule>
  </conditionalFormatting>
  <conditionalFormatting sqref="L30:M36">
    <cfRule type="cellIs" dxfId="591" priority="317" operator="equal">
      <formula>1</formula>
    </cfRule>
  </conditionalFormatting>
  <conditionalFormatting sqref="L30:M36">
    <cfRule type="cellIs" dxfId="590" priority="316" operator="equal">
      <formula>1</formula>
    </cfRule>
  </conditionalFormatting>
  <conditionalFormatting sqref="L30:M36">
    <cfRule type="containsText" dxfId="589" priority="315" operator="containsText" text="3">
      <formula>NOT(ISERROR(SEARCH("3",L30)))</formula>
    </cfRule>
  </conditionalFormatting>
  <conditionalFormatting sqref="K30">
    <cfRule type="cellIs" dxfId="588" priority="312" operator="equal">
      <formula>1</formula>
    </cfRule>
  </conditionalFormatting>
  <conditionalFormatting sqref="N30:P30">
    <cfRule type="cellIs" dxfId="587" priority="313" operator="equal">
      <formula>1</formula>
    </cfRule>
  </conditionalFormatting>
  <conditionalFormatting sqref="K30">
    <cfRule type="containsText" dxfId="586" priority="305" operator="containsText" text="Néant">
      <formula>NOT(ISERROR(SEARCH("Néant",K30)))</formula>
    </cfRule>
  </conditionalFormatting>
  <conditionalFormatting sqref="G30">
    <cfRule type="cellIs" dxfId="585" priority="314" operator="lessThan">
      <formula>1</formula>
    </cfRule>
  </conditionalFormatting>
  <conditionalFormatting sqref="N30:P30">
    <cfRule type="cellIs" dxfId="584" priority="311" operator="equal">
      <formula>1</formula>
    </cfRule>
  </conditionalFormatting>
  <conditionalFormatting sqref="K30">
    <cfRule type="cellIs" dxfId="583" priority="310" operator="equal">
      <formula>1</formula>
    </cfRule>
  </conditionalFormatting>
  <conditionalFormatting sqref="K30 N30:P30">
    <cfRule type="containsText" dxfId="582" priority="309" operator="containsText" text="3">
      <formula>NOT(ISERROR(SEARCH("3",K30)))</formula>
    </cfRule>
  </conditionalFormatting>
  <conditionalFormatting sqref="K30 N30:P30">
    <cfRule type="containsText" dxfId="581" priority="307" operator="containsText" text="2 match">
      <formula>NOT(ISERROR(SEARCH("2 match",K30)))</formula>
    </cfRule>
    <cfRule type="containsText" dxfId="580" priority="308" operator="containsText" text="1 facultative">
      <formula>NOT(ISERROR(SEARCH("1 facultative",K30)))</formula>
    </cfRule>
  </conditionalFormatting>
  <conditionalFormatting sqref="K30 N30:P30">
    <cfRule type="containsText" dxfId="579" priority="306" operator="containsText" text="Néant">
      <formula>NOT(ISERROR(SEARCH("Néant",K30)))</formula>
    </cfRule>
  </conditionalFormatting>
  <conditionalFormatting sqref="K30">
    <cfRule type="containsText" dxfId="578" priority="304" operator="containsText" text="Néant">
      <formula>NOT(ISERROR(SEARCH("Néant",K30)))</formula>
    </cfRule>
  </conditionalFormatting>
  <conditionalFormatting sqref="N31:P31">
    <cfRule type="cellIs" dxfId="577" priority="303" operator="equal">
      <formula>1</formula>
    </cfRule>
  </conditionalFormatting>
  <conditionalFormatting sqref="N31:P31">
    <cfRule type="cellIs" dxfId="576" priority="302" operator="equal">
      <formula>1</formula>
    </cfRule>
  </conditionalFormatting>
  <conditionalFormatting sqref="K31">
    <cfRule type="cellIs" dxfId="575" priority="283" operator="equal">
      <formula>1</formula>
    </cfRule>
  </conditionalFormatting>
  <conditionalFormatting sqref="K31">
    <cfRule type="cellIs" dxfId="574" priority="285" operator="equal">
      <formula>1</formula>
    </cfRule>
  </conditionalFormatting>
  <conditionalFormatting sqref="K31">
    <cfRule type="cellIs" dxfId="573" priority="284" operator="equal">
      <formula>1</formula>
    </cfRule>
  </conditionalFormatting>
  <conditionalFormatting sqref="K31">
    <cfRule type="cellIs" dxfId="572" priority="282" operator="equal">
      <formula>1</formula>
    </cfRule>
  </conditionalFormatting>
  <conditionalFormatting sqref="K31">
    <cfRule type="containsText" dxfId="571" priority="281" operator="containsText" text="3">
      <formula>NOT(ISERROR(SEARCH("3",K31)))</formula>
    </cfRule>
  </conditionalFormatting>
  <conditionalFormatting sqref="N31:P31">
    <cfRule type="containsText" dxfId="570" priority="301" operator="containsText" text="3">
      <formula>NOT(ISERROR(SEARCH("3",N31)))</formula>
    </cfRule>
  </conditionalFormatting>
  <conditionalFormatting sqref="N31:P31">
    <cfRule type="cellIs" dxfId="569" priority="298" operator="equal">
      <formula>1</formula>
    </cfRule>
  </conditionalFormatting>
  <conditionalFormatting sqref="N31:P31">
    <cfRule type="cellIs" dxfId="568" priority="297" operator="equal">
      <formula>1</formula>
    </cfRule>
  </conditionalFormatting>
  <conditionalFormatting sqref="N31:P31">
    <cfRule type="containsText" dxfId="567" priority="296" operator="containsText" text="3">
      <formula>NOT(ISERROR(SEARCH("3",N31)))</formula>
    </cfRule>
  </conditionalFormatting>
  <conditionalFormatting sqref="N31:P31">
    <cfRule type="cellIs" dxfId="566" priority="293" operator="equal">
      <formula>1</formula>
    </cfRule>
  </conditionalFormatting>
  <conditionalFormatting sqref="N31:P31">
    <cfRule type="cellIs" dxfId="565" priority="292" operator="equal">
      <formula>1</formula>
    </cfRule>
  </conditionalFormatting>
  <conditionalFormatting sqref="K31">
    <cfRule type="cellIs" dxfId="564" priority="290" operator="equal">
      <formula>1</formula>
    </cfRule>
  </conditionalFormatting>
  <conditionalFormatting sqref="D31:E31 N31:P31 T31 G31 V31">
    <cfRule type="containsText" dxfId="563" priority="299" operator="containsText" text="2 match">
      <formula>NOT(ISERROR(SEARCH("2 match",D31)))</formula>
    </cfRule>
    <cfRule type="containsText" dxfId="562" priority="300" operator="containsText" text="1 facultative">
      <formula>NOT(ISERROR(SEARCH("1 facultative",D31)))</formula>
    </cfRule>
  </conditionalFormatting>
  <conditionalFormatting sqref="N31:P31">
    <cfRule type="cellIs" dxfId="561" priority="295" operator="equal">
      <formula>1</formula>
    </cfRule>
  </conditionalFormatting>
  <conditionalFormatting sqref="N31:P31">
    <cfRule type="cellIs" dxfId="560" priority="294" operator="equal">
      <formula>1</formula>
    </cfRule>
  </conditionalFormatting>
  <conditionalFormatting sqref="N31:P31">
    <cfRule type="containsText" dxfId="559" priority="291" operator="containsText" text="3">
      <formula>NOT(ISERROR(SEARCH("3",N31)))</formula>
    </cfRule>
  </conditionalFormatting>
  <conditionalFormatting sqref="K31">
    <cfRule type="containsText" dxfId="558" priority="286" operator="containsText" text="2 match">
      <formula>NOT(ISERROR(SEARCH("2 match",K31)))</formula>
    </cfRule>
    <cfRule type="containsText" dxfId="557" priority="287" operator="containsText" text="1 facultative">
      <formula>NOT(ISERROR(SEARCH("1 facultative",K31)))</formula>
    </cfRule>
  </conditionalFormatting>
  <conditionalFormatting sqref="K31">
    <cfRule type="cellIs" dxfId="556" priority="289" operator="equal">
      <formula>1</formula>
    </cfRule>
  </conditionalFormatting>
  <conditionalFormatting sqref="K31">
    <cfRule type="containsText" dxfId="555" priority="288" operator="containsText" text="3">
      <formula>NOT(ISERROR(SEARCH("3",K31)))</formula>
    </cfRule>
  </conditionalFormatting>
  <conditionalFormatting sqref="N24:P27">
    <cfRule type="cellIs" dxfId="554" priority="145" operator="equal">
      <formula>1</formula>
    </cfRule>
  </conditionalFormatting>
  <conditionalFormatting sqref="N24:P27">
    <cfRule type="cellIs" dxfId="553" priority="148" operator="equal">
      <formula>1</formula>
    </cfRule>
  </conditionalFormatting>
  <conditionalFormatting sqref="N24:P27">
    <cfRule type="cellIs" dxfId="552" priority="147" operator="equal">
      <formula>1</formula>
    </cfRule>
  </conditionalFormatting>
  <conditionalFormatting sqref="G9:G16 E28 G28">
    <cfRule type="cellIs" dxfId="551" priority="280" operator="lessThan">
      <formula>1</formula>
    </cfRule>
  </conditionalFormatting>
  <conditionalFormatting sqref="N9:P9">
    <cfRule type="cellIs" dxfId="550" priority="279" operator="equal">
      <formula>1</formula>
    </cfRule>
  </conditionalFormatting>
  <conditionalFormatting sqref="N9:P17 N28:P28">
    <cfRule type="cellIs" dxfId="549" priority="274" operator="equal">
      <formula>1</formula>
    </cfRule>
  </conditionalFormatting>
  <conditionalFormatting sqref="K28">
    <cfRule type="cellIs" dxfId="548" priority="278" operator="equal">
      <formula>1</formula>
    </cfRule>
  </conditionalFormatting>
  <conditionalFormatting sqref="N28:P28">
    <cfRule type="cellIs" dxfId="547" priority="277" operator="equal">
      <formula>1</formula>
    </cfRule>
  </conditionalFormatting>
  <conditionalFormatting sqref="K28 N28:P28">
    <cfRule type="cellIs" dxfId="546" priority="276" operator="equal">
      <formula>1</formula>
    </cfRule>
  </conditionalFormatting>
  <conditionalFormatting sqref="K9:K17 K28">
    <cfRule type="cellIs" dxfId="545" priority="275" operator="equal">
      <formula>1</formula>
    </cfRule>
  </conditionalFormatting>
  <conditionalFormatting sqref="N10:P17 K9:K17 K28 N28:P28">
    <cfRule type="cellIs" dxfId="544" priority="273" operator="equal">
      <formula>1</formula>
    </cfRule>
  </conditionalFormatting>
  <conditionalFormatting sqref="K9:K17 N28:P28 K28 N9:P17">
    <cfRule type="containsText" dxfId="543" priority="268" operator="containsText" text="3">
      <formula>NOT(ISERROR(SEARCH("3",K9)))</formula>
    </cfRule>
  </conditionalFormatting>
  <conditionalFormatting sqref="K9:K17 N28:P28 K28 N9:P17">
    <cfRule type="containsText" dxfId="542" priority="266" operator="containsText" text="2 match">
      <formula>NOT(ISERROR(SEARCH("2 match",K9)))</formula>
    </cfRule>
    <cfRule type="containsText" dxfId="541" priority="267" operator="containsText" text="1 facultative">
      <formula>NOT(ISERROR(SEARCH("1 facultative",K9)))</formula>
    </cfRule>
  </conditionalFormatting>
  <conditionalFormatting sqref="I9:J17">
    <cfRule type="cellIs" dxfId="540" priority="250" operator="equal">
      <formula>1</formula>
    </cfRule>
  </conditionalFormatting>
  <conditionalFormatting sqref="I9:J17">
    <cfRule type="cellIs" dxfId="539" priority="249" operator="equal">
      <formula>1</formula>
    </cfRule>
  </conditionalFormatting>
  <conditionalFormatting sqref="I9:J17">
    <cfRule type="cellIs" dxfId="538" priority="245" operator="equal">
      <formula>1</formula>
    </cfRule>
  </conditionalFormatting>
  <conditionalFormatting sqref="I9:J17">
    <cfRule type="cellIs" dxfId="537" priority="244" operator="equal">
      <formula>1</formula>
    </cfRule>
  </conditionalFormatting>
  <conditionalFormatting sqref="N24:P27">
    <cfRule type="cellIs" dxfId="536" priority="144" operator="equal">
      <formula>1</formula>
    </cfRule>
  </conditionalFormatting>
  <conditionalFormatting sqref="Q9:Q28">
    <cfRule type="cellIs" dxfId="535" priority="211" operator="equal">
      <formula>1</formula>
    </cfRule>
  </conditionalFormatting>
  <conditionalFormatting sqref="N17:P17">
    <cfRule type="cellIs" dxfId="534" priority="270" operator="equal">
      <formula>1</formula>
    </cfRule>
  </conditionalFormatting>
  <conditionalFormatting sqref="N17:P17">
    <cfRule type="cellIs" dxfId="533" priority="269" operator="equal">
      <formula>1</formula>
    </cfRule>
  </conditionalFormatting>
  <conditionalFormatting sqref="K17">
    <cfRule type="cellIs" dxfId="532" priority="272" operator="equal">
      <formula>1</formula>
    </cfRule>
  </conditionalFormatting>
  <conditionalFormatting sqref="K17">
    <cfRule type="cellIs" dxfId="531" priority="271" operator="equal">
      <formula>1</formula>
    </cfRule>
  </conditionalFormatting>
  <conditionalFormatting sqref="K9:K17 N9:P17 N28:P28 K28">
    <cfRule type="containsText" dxfId="530" priority="265" operator="containsText" text="Néant">
      <formula>NOT(ISERROR(SEARCH("Néant",K9)))</formula>
    </cfRule>
  </conditionalFormatting>
  <conditionalFormatting sqref="K9:K17 K28">
    <cfRule type="containsText" dxfId="529" priority="264" operator="containsText" text="Néant">
      <formula>NOT(ISERROR(SEARCH("Néant",K9)))</formula>
    </cfRule>
  </conditionalFormatting>
  <conditionalFormatting sqref="L9:M28">
    <cfRule type="cellIs" dxfId="528" priority="190" operator="equal">
      <formula>1</formula>
    </cfRule>
  </conditionalFormatting>
  <conditionalFormatting sqref="L9:M28">
    <cfRule type="cellIs" dxfId="527" priority="189" operator="equal">
      <formula>1</formula>
    </cfRule>
  </conditionalFormatting>
  <conditionalFormatting sqref="L9:M28">
    <cfRule type="cellIs" dxfId="526" priority="188" operator="equal">
      <formula>1</formula>
    </cfRule>
  </conditionalFormatting>
  <conditionalFormatting sqref="L9:M28">
    <cfRule type="cellIs" dxfId="525" priority="187" operator="equal">
      <formula>1</formula>
    </cfRule>
  </conditionalFormatting>
  <conditionalFormatting sqref="L9:M28">
    <cfRule type="cellIs" dxfId="524" priority="181" operator="equal">
      <formula>1</formula>
    </cfRule>
  </conditionalFormatting>
  <conditionalFormatting sqref="L9:M28">
    <cfRule type="cellIs" dxfId="523" priority="180" operator="equal">
      <formula>1</formula>
    </cfRule>
  </conditionalFormatting>
  <conditionalFormatting sqref="L9:M28">
    <cfRule type="cellIs" dxfId="522" priority="263" operator="equal">
      <formula>1</formula>
    </cfRule>
  </conditionalFormatting>
  <conditionalFormatting sqref="L9:M28">
    <cfRule type="cellIs" dxfId="521" priority="262" operator="equal">
      <formula>1</formula>
    </cfRule>
  </conditionalFormatting>
  <conditionalFormatting sqref="L9:M28">
    <cfRule type="cellIs" dxfId="520" priority="261" operator="equal">
      <formula>1</formula>
    </cfRule>
  </conditionalFormatting>
  <conditionalFormatting sqref="L9:M28">
    <cfRule type="cellIs" dxfId="519" priority="260" operator="equal">
      <formula>1</formula>
    </cfRule>
  </conditionalFormatting>
  <conditionalFormatting sqref="L9:M28">
    <cfRule type="containsText" dxfId="518" priority="259" operator="containsText" text="3">
      <formula>NOT(ISERROR(SEARCH("3",L9)))</formula>
    </cfRule>
  </conditionalFormatting>
  <conditionalFormatting sqref="L9:M28">
    <cfRule type="containsText" dxfId="517" priority="257" operator="containsText" text="2 match">
      <formula>NOT(ISERROR(SEARCH("2 match",L9)))</formula>
    </cfRule>
    <cfRule type="containsText" dxfId="516" priority="258" operator="containsText" text="1 facultative">
      <formula>NOT(ISERROR(SEARCH("1 facultative",L9)))</formula>
    </cfRule>
  </conditionalFormatting>
  <conditionalFormatting sqref="L9:M28">
    <cfRule type="cellIs" dxfId="515" priority="256" operator="equal">
      <formula>1</formula>
    </cfRule>
  </conditionalFormatting>
  <conditionalFormatting sqref="L9:M28">
    <cfRule type="cellIs" dxfId="514" priority="255" operator="equal">
      <formula>1</formula>
    </cfRule>
  </conditionalFormatting>
  <conditionalFormatting sqref="L9:M28">
    <cfRule type="cellIs" dxfId="513" priority="254" operator="equal">
      <formula>1</formula>
    </cfRule>
  </conditionalFormatting>
  <conditionalFormatting sqref="L9:M28">
    <cfRule type="cellIs" dxfId="512" priority="253" operator="equal">
      <formula>1</formula>
    </cfRule>
  </conditionalFormatting>
  <conditionalFormatting sqref="L9:M28">
    <cfRule type="containsText" dxfId="511" priority="252" operator="containsText" text="3">
      <formula>NOT(ISERROR(SEARCH("3",L9)))</formula>
    </cfRule>
  </conditionalFormatting>
  <conditionalFormatting sqref="N24:P27">
    <cfRule type="containsText" dxfId="510" priority="146" operator="containsText" text="3">
      <formula>NOT(ISERROR(SEARCH("3",N24)))</formula>
    </cfRule>
  </conditionalFormatting>
  <conditionalFormatting sqref="K24:K27">
    <cfRule type="cellIs" dxfId="509" priority="140" operator="equal">
      <formula>1</formula>
    </cfRule>
  </conditionalFormatting>
  <conditionalFormatting sqref="K24:K27">
    <cfRule type="cellIs" dxfId="508" priority="139" operator="equal">
      <formula>1</formula>
    </cfRule>
  </conditionalFormatting>
  <conditionalFormatting sqref="S27">
    <cfRule type="cellIs" dxfId="507" priority="130" operator="equal">
      <formula>1</formula>
    </cfRule>
  </conditionalFormatting>
  <conditionalFormatting sqref="S27">
    <cfRule type="cellIs" dxfId="506" priority="129" operator="equal">
      <formula>1</formula>
    </cfRule>
  </conditionalFormatting>
  <conditionalFormatting sqref="S27">
    <cfRule type="cellIs" dxfId="505" priority="128" operator="equal">
      <formula>1</formula>
    </cfRule>
  </conditionalFormatting>
  <conditionalFormatting sqref="L9:M28">
    <cfRule type="cellIs" dxfId="504" priority="156" operator="equal">
      <formula>1</formula>
    </cfRule>
  </conditionalFormatting>
  <conditionalFormatting sqref="L9:M28">
    <cfRule type="cellIs" dxfId="503" priority="155" operator="equal">
      <formula>1</formula>
    </cfRule>
  </conditionalFormatting>
  <conditionalFormatting sqref="K9:M13 K28 K14:K17 L14:M28">
    <cfRule type="containsText" dxfId="502" priority="251" operator="containsText" text="Néant">
      <formula>NOT(ISERROR(SEARCH("Néant",K9)))</formula>
    </cfRule>
  </conditionalFormatting>
  <conditionalFormatting sqref="I9:J17">
    <cfRule type="cellIs" dxfId="501" priority="242" operator="equal">
      <formula>1</formula>
    </cfRule>
  </conditionalFormatting>
  <conditionalFormatting sqref="I9:J17">
    <cfRule type="cellIs" dxfId="500" priority="239" operator="equal">
      <formula>1</formula>
    </cfRule>
  </conditionalFormatting>
  <conditionalFormatting sqref="I9:J17">
    <cfRule type="cellIs" dxfId="499" priority="241" operator="equal">
      <formula>1</formula>
    </cfRule>
  </conditionalFormatting>
  <conditionalFormatting sqref="I9:J17">
    <cfRule type="containsText" dxfId="498" priority="248" operator="containsText" text="3">
      <formula>NOT(ISERROR(SEARCH("3",I9)))</formula>
    </cfRule>
  </conditionalFormatting>
  <conditionalFormatting sqref="I9:J17">
    <cfRule type="containsText" dxfId="497" priority="246" operator="containsText" text="2 match">
      <formula>NOT(ISERROR(SEARCH("2 match",I9)))</formula>
    </cfRule>
    <cfRule type="containsText" dxfId="496" priority="247" operator="containsText" text="1 facultative">
      <formula>NOT(ISERROR(SEARCH("1 facultative",I9)))</formula>
    </cfRule>
  </conditionalFormatting>
  <conditionalFormatting sqref="I9:J17">
    <cfRule type="containsText" dxfId="495" priority="243" operator="containsText" text="3">
      <formula>NOT(ISERROR(SEARCH("3",I9)))</formula>
    </cfRule>
  </conditionalFormatting>
  <conditionalFormatting sqref="I9:J17">
    <cfRule type="containsText" dxfId="494" priority="240" operator="containsText" text="3">
      <formula>NOT(ISERROR(SEARCH("3",I9)))</formula>
    </cfRule>
  </conditionalFormatting>
  <conditionalFormatting sqref="I9:J17">
    <cfRule type="containsText" dxfId="493" priority="237" operator="containsText" text="Néant">
      <formula>NOT(ISERROR(SEARCH("Néant",I9)))</formula>
    </cfRule>
  </conditionalFormatting>
  <conditionalFormatting sqref="I9:J17">
    <cfRule type="cellIs" dxfId="492" priority="232" operator="equal">
      <formula>1</formula>
    </cfRule>
  </conditionalFormatting>
  <conditionalFormatting sqref="I9:J17">
    <cfRule type="cellIs" dxfId="491" priority="231" operator="equal">
      <formula>1</formula>
    </cfRule>
  </conditionalFormatting>
  <conditionalFormatting sqref="I9:J17">
    <cfRule type="cellIs" dxfId="490" priority="236" operator="equal">
      <formula>1</formula>
    </cfRule>
  </conditionalFormatting>
  <conditionalFormatting sqref="I9:J17">
    <cfRule type="cellIs" dxfId="489" priority="235" operator="equal">
      <formula>1</formula>
    </cfRule>
  </conditionalFormatting>
  <conditionalFormatting sqref="I9:J17">
    <cfRule type="cellIs" dxfId="488" priority="234" operator="equal">
      <formula>1</formula>
    </cfRule>
  </conditionalFormatting>
  <conditionalFormatting sqref="I9:J17">
    <cfRule type="cellIs" dxfId="487" priority="233" operator="equal">
      <formula>1</formula>
    </cfRule>
  </conditionalFormatting>
  <conditionalFormatting sqref="H9:H28">
    <cfRule type="cellIs" dxfId="486" priority="222" operator="equal">
      <formula>1</formula>
    </cfRule>
  </conditionalFormatting>
  <conditionalFormatting sqref="H9:H28">
    <cfRule type="cellIs" dxfId="485" priority="221" operator="equal">
      <formula>1</formula>
    </cfRule>
  </conditionalFormatting>
  <conditionalFormatting sqref="H9:H28">
    <cfRule type="cellIs" dxfId="484" priority="230" operator="equal">
      <formula>1</formula>
    </cfRule>
  </conditionalFormatting>
  <conditionalFormatting sqref="H9:H28">
    <cfRule type="cellIs" dxfId="483" priority="229" operator="equal">
      <formula>1</formula>
    </cfRule>
  </conditionalFormatting>
  <conditionalFormatting sqref="H9:H28">
    <cfRule type="containsText" dxfId="482" priority="228" operator="containsText" text="3">
      <formula>NOT(ISERROR(SEARCH("3",H9)))</formula>
    </cfRule>
  </conditionalFormatting>
  <conditionalFormatting sqref="H9:H28">
    <cfRule type="containsText" dxfId="481" priority="226" operator="containsText" text="2 match">
      <formula>NOT(ISERROR(SEARCH("2 match",H9)))</formula>
    </cfRule>
    <cfRule type="containsText" dxfId="480" priority="227" operator="containsText" text="1 facultative">
      <formula>NOT(ISERROR(SEARCH("1 facultative",H9)))</formula>
    </cfRule>
  </conditionalFormatting>
  <conditionalFormatting sqref="H9:H28">
    <cfRule type="cellIs" dxfId="479" priority="225" operator="equal">
      <formula>1</formula>
    </cfRule>
  </conditionalFormatting>
  <conditionalFormatting sqref="H9:H28">
    <cfRule type="cellIs" dxfId="478" priority="224" operator="equal">
      <formula>1</formula>
    </cfRule>
  </conditionalFormatting>
  <conditionalFormatting sqref="H9:H28">
    <cfRule type="containsText" dxfId="477" priority="223" operator="containsText" text="3">
      <formula>NOT(ISERROR(SEARCH("3",H9)))</formula>
    </cfRule>
  </conditionalFormatting>
  <conditionalFormatting sqref="H9:H28">
    <cfRule type="containsText" dxfId="476" priority="220" operator="containsText" text="3">
      <formula>NOT(ISERROR(SEARCH("3",H9)))</formula>
    </cfRule>
  </conditionalFormatting>
  <conditionalFormatting sqref="H9:H28">
    <cfRule type="containsText" dxfId="475" priority="219" operator="containsText" text="Néant">
      <formula>NOT(ISERROR(SEARCH("Néant",H9)))</formula>
    </cfRule>
  </conditionalFormatting>
  <conditionalFormatting sqref="S28 R18:R28 R9:S17">
    <cfRule type="cellIs" dxfId="474" priority="218" operator="equal">
      <formula>1</formula>
    </cfRule>
  </conditionalFormatting>
  <conditionalFormatting sqref="S28 R18:R28 R9:S17">
    <cfRule type="cellIs" dxfId="473" priority="217" operator="equal">
      <formula>1</formula>
    </cfRule>
  </conditionalFormatting>
  <conditionalFormatting sqref="S28 R18:R28 R9:S17">
    <cfRule type="cellIs" dxfId="472" priority="216" operator="equal">
      <formula>1</formula>
    </cfRule>
  </conditionalFormatting>
  <conditionalFormatting sqref="S28 R18:R28 R9:S17">
    <cfRule type="containsText" dxfId="471" priority="215" operator="containsText" text="3">
      <formula>NOT(ISERROR(SEARCH("3",R9)))</formula>
    </cfRule>
  </conditionalFormatting>
  <conditionalFormatting sqref="S28 R18:R28 R9:S17">
    <cfRule type="containsText" dxfId="470" priority="213" operator="containsText" text="2 match">
      <formula>NOT(ISERROR(SEARCH("2 match",R9)))</formula>
    </cfRule>
    <cfRule type="containsText" dxfId="469" priority="214" operator="containsText" text="1 facultative">
      <formula>NOT(ISERROR(SEARCH("1 facultative",R9)))</formula>
    </cfRule>
  </conditionalFormatting>
  <conditionalFormatting sqref="Q9:Q28">
    <cfRule type="cellIs" dxfId="468" priority="212" operator="equal">
      <formula>1</formula>
    </cfRule>
  </conditionalFormatting>
  <conditionalFormatting sqref="Q9:Q28">
    <cfRule type="cellIs" dxfId="467" priority="209" operator="equal">
      <formula>1</formula>
    </cfRule>
  </conditionalFormatting>
  <conditionalFormatting sqref="Q9:Q28">
    <cfRule type="cellIs" dxfId="466" priority="210" operator="equal">
      <formula>1</formula>
    </cfRule>
  </conditionalFormatting>
  <conditionalFormatting sqref="Q9:Q28">
    <cfRule type="cellIs" dxfId="465" priority="208" operator="equal">
      <formula>1</formula>
    </cfRule>
  </conditionalFormatting>
  <conditionalFormatting sqref="Q9:Q28">
    <cfRule type="containsText" dxfId="464" priority="207" operator="containsText" text="3">
      <formula>NOT(ISERROR(SEARCH("3",Q9)))</formula>
    </cfRule>
  </conditionalFormatting>
  <conditionalFormatting sqref="Q9:Q28">
    <cfRule type="containsText" dxfId="463" priority="205" operator="containsText" text="2 match">
      <formula>NOT(ISERROR(SEARCH("2 match",Q9)))</formula>
    </cfRule>
    <cfRule type="containsText" dxfId="462" priority="206" operator="containsText" text="1 facultative">
      <formula>NOT(ISERROR(SEARCH("1 facultative",Q9)))</formula>
    </cfRule>
  </conditionalFormatting>
  <conditionalFormatting sqref="X24:X28 X9:X17">
    <cfRule type="cellIs" dxfId="461" priority="202" operator="between">
      <formula>1</formula>
      <formula>10000000000</formula>
    </cfRule>
    <cfRule type="containsBlanks" dxfId="460" priority="203">
      <formula>LEN(TRIM(X9))=0</formula>
    </cfRule>
    <cfRule type="cellIs" dxfId="459" priority="204" operator="between">
      <formula>0</formula>
      <formula>0</formula>
    </cfRule>
  </conditionalFormatting>
  <conditionalFormatting sqref="L10:M28">
    <cfRule type="cellIs" dxfId="458" priority="201" operator="equal">
      <formula>1</formula>
    </cfRule>
  </conditionalFormatting>
  <conditionalFormatting sqref="L10:M28">
    <cfRule type="cellIs" dxfId="457" priority="200" operator="equal">
      <formula>1</formula>
    </cfRule>
  </conditionalFormatting>
  <conditionalFormatting sqref="L9:M28">
    <cfRule type="cellIs" dxfId="456" priority="199" operator="equal">
      <formula>1</formula>
    </cfRule>
  </conditionalFormatting>
  <conditionalFormatting sqref="L9:M28">
    <cfRule type="cellIs" dxfId="455" priority="198" operator="equal">
      <formula>1</formula>
    </cfRule>
  </conditionalFormatting>
  <conditionalFormatting sqref="L9:M28">
    <cfRule type="cellIs" dxfId="454" priority="197" operator="equal">
      <formula>1</formula>
    </cfRule>
  </conditionalFormatting>
  <conditionalFormatting sqref="L9:M28">
    <cfRule type="cellIs" dxfId="453" priority="196" operator="equal">
      <formula>1</formula>
    </cfRule>
  </conditionalFormatting>
  <conditionalFormatting sqref="L9:M28">
    <cfRule type="containsText" dxfId="452" priority="195" operator="containsText" text="3">
      <formula>NOT(ISERROR(SEARCH("3",L9)))</formula>
    </cfRule>
  </conditionalFormatting>
  <conditionalFormatting sqref="L9:M28">
    <cfRule type="containsText" dxfId="451" priority="193" operator="containsText" text="2 match">
      <formula>NOT(ISERROR(SEARCH("2 match",L9)))</formula>
    </cfRule>
    <cfRule type="containsText" dxfId="450" priority="194" operator="containsText" text="1 facultative">
      <formula>NOT(ISERROR(SEARCH("1 facultative",L9)))</formula>
    </cfRule>
  </conditionalFormatting>
  <conditionalFormatting sqref="L10:M28">
    <cfRule type="cellIs" dxfId="449" priority="192" operator="equal">
      <formula>1</formula>
    </cfRule>
  </conditionalFormatting>
  <conditionalFormatting sqref="L10:M28">
    <cfRule type="cellIs" dxfId="448" priority="191" operator="equal">
      <formula>1</formula>
    </cfRule>
  </conditionalFormatting>
  <conditionalFormatting sqref="L9:M28">
    <cfRule type="containsText" dxfId="447" priority="186" operator="containsText" text="3">
      <formula>NOT(ISERROR(SEARCH("3",L9)))</formula>
    </cfRule>
  </conditionalFormatting>
  <conditionalFormatting sqref="L9:M28">
    <cfRule type="cellIs" dxfId="446" priority="185" operator="equal">
      <formula>1</formula>
    </cfRule>
  </conditionalFormatting>
  <conditionalFormatting sqref="L9:M28">
    <cfRule type="cellIs" dxfId="445" priority="184" operator="equal">
      <formula>1</formula>
    </cfRule>
  </conditionalFormatting>
  <conditionalFormatting sqref="L9:M28">
    <cfRule type="cellIs" dxfId="444" priority="183" operator="equal">
      <formula>1</formula>
    </cfRule>
  </conditionalFormatting>
  <conditionalFormatting sqref="L9:M28">
    <cfRule type="cellIs" dxfId="443" priority="182" operator="equal">
      <formula>1</formula>
    </cfRule>
  </conditionalFormatting>
  <conditionalFormatting sqref="L9:M28">
    <cfRule type="containsText" dxfId="442" priority="179" operator="containsText" text="3">
      <formula>NOT(ISERROR(SEARCH("3",L9)))</formula>
    </cfRule>
  </conditionalFormatting>
  <conditionalFormatting sqref="L9:M28">
    <cfRule type="containsText" dxfId="441" priority="177" operator="containsText" text="2 match">
      <formula>NOT(ISERROR(SEARCH("2 match",L9)))</formula>
    </cfRule>
    <cfRule type="containsText" dxfId="440" priority="178" operator="containsText" text="1 facultative">
      <formula>NOT(ISERROR(SEARCH("1 facultative",L9)))</formula>
    </cfRule>
  </conditionalFormatting>
  <conditionalFormatting sqref="L9:M28">
    <cfRule type="cellIs" dxfId="439" priority="176" operator="equal">
      <formula>1</formula>
    </cfRule>
  </conditionalFormatting>
  <conditionalFormatting sqref="L9:M28">
    <cfRule type="cellIs" dxfId="438" priority="175" operator="equal">
      <formula>1</formula>
    </cfRule>
  </conditionalFormatting>
  <conditionalFormatting sqref="L9:M28">
    <cfRule type="cellIs" dxfId="437" priority="174" operator="equal">
      <formula>1</formula>
    </cfRule>
  </conditionalFormatting>
  <conditionalFormatting sqref="L9:M28">
    <cfRule type="cellIs" dxfId="436" priority="173" operator="equal">
      <formula>1</formula>
    </cfRule>
  </conditionalFormatting>
  <conditionalFormatting sqref="L9:M28">
    <cfRule type="cellIs" dxfId="435" priority="172" operator="equal">
      <formula>1</formula>
    </cfRule>
  </conditionalFormatting>
  <conditionalFormatting sqref="L9:M28">
    <cfRule type="cellIs" dxfId="434" priority="171" operator="equal">
      <formula>1</formula>
    </cfRule>
  </conditionalFormatting>
  <conditionalFormatting sqref="L9:M28">
    <cfRule type="containsText" dxfId="433" priority="170" operator="containsText" text="3">
      <formula>NOT(ISERROR(SEARCH("3",L9)))</formula>
    </cfRule>
  </conditionalFormatting>
  <conditionalFormatting sqref="L9:M28">
    <cfRule type="cellIs" dxfId="432" priority="169" operator="equal">
      <formula>1</formula>
    </cfRule>
  </conditionalFormatting>
  <conditionalFormatting sqref="L9:M28">
    <cfRule type="cellIs" dxfId="431" priority="168" operator="equal">
      <formula>1</formula>
    </cfRule>
  </conditionalFormatting>
  <conditionalFormatting sqref="L9:M28">
    <cfRule type="cellIs" dxfId="430" priority="167" operator="equal">
      <formula>1</formula>
    </cfRule>
  </conditionalFormatting>
  <conditionalFormatting sqref="L9:M28">
    <cfRule type="cellIs" dxfId="429" priority="166" operator="equal">
      <formula>1</formula>
    </cfRule>
  </conditionalFormatting>
  <conditionalFormatting sqref="L9:M28">
    <cfRule type="cellIs" dxfId="428" priority="165" operator="equal">
      <formula>1</formula>
    </cfRule>
  </conditionalFormatting>
  <conditionalFormatting sqref="L9:M28">
    <cfRule type="cellIs" dxfId="427" priority="164" operator="equal">
      <formula>1</formula>
    </cfRule>
  </conditionalFormatting>
  <conditionalFormatting sqref="L9:M28">
    <cfRule type="containsText" dxfId="426" priority="163" operator="containsText" text="3">
      <formula>NOT(ISERROR(SEARCH("3",L9)))</formula>
    </cfRule>
  </conditionalFormatting>
  <conditionalFormatting sqref="L9:M28">
    <cfRule type="containsText" dxfId="425" priority="161" operator="containsText" text="2 match">
      <formula>NOT(ISERROR(SEARCH("2 match",L9)))</formula>
    </cfRule>
    <cfRule type="containsText" dxfId="424" priority="162" operator="containsText" text="1 facultative">
      <formula>NOT(ISERROR(SEARCH("1 facultative",L9)))</formula>
    </cfRule>
  </conditionalFormatting>
  <conditionalFormatting sqref="L9:M28">
    <cfRule type="cellIs" dxfId="423" priority="160" operator="equal">
      <formula>1</formula>
    </cfRule>
  </conditionalFormatting>
  <conditionalFormatting sqref="L9:M28">
    <cfRule type="cellIs" dxfId="422" priority="159" operator="equal">
      <formula>1</formula>
    </cfRule>
  </conditionalFormatting>
  <conditionalFormatting sqref="L9:M28">
    <cfRule type="cellIs" dxfId="421" priority="158" operator="equal">
      <formula>1</formula>
    </cfRule>
  </conditionalFormatting>
  <conditionalFormatting sqref="L9:M28">
    <cfRule type="cellIs" dxfId="420" priority="157" operator="equal">
      <formula>1</formula>
    </cfRule>
  </conditionalFormatting>
  <conditionalFormatting sqref="L9:M28">
    <cfRule type="containsText" dxfId="419" priority="154" operator="containsText" text="3">
      <formula>NOT(ISERROR(SEARCH("3",L9)))</formula>
    </cfRule>
  </conditionalFormatting>
  <conditionalFormatting sqref="N24:P27">
    <cfRule type="cellIs" dxfId="418" priority="153" operator="equal">
      <formula>1</formula>
    </cfRule>
  </conditionalFormatting>
  <conditionalFormatting sqref="N24:P27">
    <cfRule type="cellIs" dxfId="417" priority="152" operator="equal">
      <formula>1</formula>
    </cfRule>
  </conditionalFormatting>
  <conditionalFormatting sqref="N24:P27">
    <cfRule type="containsText" dxfId="416" priority="151" operator="containsText" text="3">
      <formula>NOT(ISERROR(SEARCH("3",N24)))</formula>
    </cfRule>
  </conditionalFormatting>
  <conditionalFormatting sqref="D24:E27 N24:P27 T24:T27 G24:G27 V24:V27">
    <cfRule type="containsText" dxfId="415" priority="149" operator="containsText" text="2 match">
      <formula>NOT(ISERROR(SEARCH("2 match",D24)))</formula>
    </cfRule>
    <cfRule type="containsText" dxfId="414" priority="150" operator="containsText" text="1 facultative">
      <formula>NOT(ISERROR(SEARCH("1 facultative",D24)))</formula>
    </cfRule>
  </conditionalFormatting>
  <conditionalFormatting sqref="N24:P27">
    <cfRule type="cellIs" dxfId="413" priority="143" operator="equal">
      <formula>1</formula>
    </cfRule>
  </conditionalFormatting>
  <conditionalFormatting sqref="N24:P27">
    <cfRule type="cellIs" dxfId="412" priority="142" operator="equal">
      <formula>1</formula>
    </cfRule>
  </conditionalFormatting>
  <conditionalFormatting sqref="N24:P27">
    <cfRule type="containsText" dxfId="411" priority="141" operator="containsText" text="3">
      <formula>NOT(ISERROR(SEARCH("3",N24)))</formula>
    </cfRule>
  </conditionalFormatting>
  <conditionalFormatting sqref="K24:K27">
    <cfRule type="containsText" dxfId="410" priority="136" operator="containsText" text="2 match">
      <formula>NOT(ISERROR(SEARCH("2 match",K24)))</formula>
    </cfRule>
    <cfRule type="containsText" dxfId="409" priority="137" operator="containsText" text="1 facultative">
      <formula>NOT(ISERROR(SEARCH("1 facultative",K24)))</formula>
    </cfRule>
  </conditionalFormatting>
  <conditionalFormatting sqref="K24:K27">
    <cfRule type="containsText" dxfId="408" priority="138" operator="containsText" text="3">
      <formula>NOT(ISERROR(SEARCH("3",K24)))</formula>
    </cfRule>
  </conditionalFormatting>
  <conditionalFormatting sqref="K24:K27">
    <cfRule type="cellIs" dxfId="407" priority="135" operator="equal">
      <formula>1</formula>
    </cfRule>
  </conditionalFormatting>
  <conditionalFormatting sqref="K24:K27">
    <cfRule type="cellIs" dxfId="406" priority="134" operator="equal">
      <formula>1</formula>
    </cfRule>
  </conditionalFormatting>
  <conditionalFormatting sqref="K24:K27">
    <cfRule type="cellIs" dxfId="405" priority="133" operator="equal">
      <formula>1</formula>
    </cfRule>
  </conditionalFormatting>
  <conditionalFormatting sqref="K24:K27">
    <cfRule type="cellIs" dxfId="404" priority="132" operator="equal">
      <formula>1</formula>
    </cfRule>
  </conditionalFormatting>
  <conditionalFormatting sqref="K24:K27">
    <cfRule type="containsText" dxfId="403" priority="131" operator="containsText" text="3">
      <formula>NOT(ISERROR(SEARCH("3",K24)))</formula>
    </cfRule>
  </conditionalFormatting>
  <conditionalFormatting sqref="S27">
    <cfRule type="containsText" dxfId="402" priority="127" operator="containsText" text="3">
      <formula>NOT(ISERROR(SEARCH("3",S27)))</formula>
    </cfRule>
  </conditionalFormatting>
  <conditionalFormatting sqref="S27">
    <cfRule type="containsText" dxfId="401" priority="125" operator="containsText" text="2 match">
      <formula>NOT(ISERROR(SEARCH("2 match",S27)))</formula>
    </cfRule>
    <cfRule type="containsText" dxfId="400" priority="126" operator="containsText" text="1 facultative">
      <formula>NOT(ISERROR(SEARCH("1 facultative",S27)))</formula>
    </cfRule>
  </conditionalFormatting>
  <conditionalFormatting sqref="N18:P18">
    <cfRule type="cellIs" dxfId="399" priority="122" operator="equal">
      <formula>1</formula>
    </cfRule>
  </conditionalFormatting>
  <conditionalFormatting sqref="N18:P18">
    <cfRule type="cellIs" dxfId="398" priority="121" operator="equal">
      <formula>1</formula>
    </cfRule>
  </conditionalFormatting>
  <conditionalFormatting sqref="N19:P23">
    <cfRule type="cellIs" dxfId="397" priority="124" operator="equal">
      <formula>1</formula>
    </cfRule>
  </conditionalFormatting>
  <conditionalFormatting sqref="N19:P23">
    <cfRule type="cellIs" dxfId="396" priority="123" operator="equal">
      <formula>1</formula>
    </cfRule>
  </conditionalFormatting>
  <conditionalFormatting sqref="N18:P23">
    <cfRule type="containsText" dxfId="395" priority="120" operator="containsText" text="3">
      <formula>NOT(ISERROR(SEARCH("3",N18)))</formula>
    </cfRule>
  </conditionalFormatting>
  <conditionalFormatting sqref="D18:E23 N18:P23 G18:G23 T18:T23 V18:V23">
    <cfRule type="containsText" dxfId="394" priority="118" operator="containsText" text="2 match">
      <formula>NOT(ISERROR(SEARCH("2 match",D18)))</formula>
    </cfRule>
    <cfRule type="containsText" dxfId="393" priority="119" operator="containsText" text="1 facultative">
      <formula>NOT(ISERROR(SEARCH("1 facultative",D18)))</formula>
    </cfRule>
  </conditionalFormatting>
  <conditionalFormatting sqref="N18:P18">
    <cfRule type="cellIs" dxfId="392" priority="115" operator="equal">
      <formula>1</formula>
    </cfRule>
  </conditionalFormatting>
  <conditionalFormatting sqref="N18:P18">
    <cfRule type="cellIs" dxfId="391" priority="114" operator="equal">
      <formula>1</formula>
    </cfRule>
  </conditionalFormatting>
  <conditionalFormatting sqref="N19:P23">
    <cfRule type="cellIs" dxfId="390" priority="117" operator="equal">
      <formula>1</formula>
    </cfRule>
  </conditionalFormatting>
  <conditionalFormatting sqref="N19:P23">
    <cfRule type="cellIs" dxfId="389" priority="116" operator="equal">
      <formula>1</formula>
    </cfRule>
  </conditionalFormatting>
  <conditionalFormatting sqref="N18:P23">
    <cfRule type="containsText" dxfId="388" priority="113" operator="containsText" text="3">
      <formula>NOT(ISERROR(SEARCH("3",N18)))</formula>
    </cfRule>
  </conditionalFormatting>
  <conditionalFormatting sqref="N18:P23">
    <cfRule type="cellIs" dxfId="387" priority="110" operator="equal">
      <formula>1</formula>
    </cfRule>
  </conditionalFormatting>
  <conditionalFormatting sqref="N18:P18">
    <cfRule type="cellIs" dxfId="386" priority="108" operator="equal">
      <formula>1</formula>
    </cfRule>
  </conditionalFormatting>
  <conditionalFormatting sqref="N18:P18">
    <cfRule type="cellIs" dxfId="385" priority="107" operator="equal">
      <formula>1</formula>
    </cfRule>
  </conditionalFormatting>
  <conditionalFormatting sqref="N19:P23">
    <cfRule type="cellIs" dxfId="384" priority="112" operator="equal">
      <formula>1</formula>
    </cfRule>
  </conditionalFormatting>
  <conditionalFormatting sqref="N19:P23">
    <cfRule type="cellIs" dxfId="383" priority="111" operator="equal">
      <formula>1</formula>
    </cfRule>
  </conditionalFormatting>
  <conditionalFormatting sqref="N18:P23">
    <cfRule type="cellIs" dxfId="382" priority="109" operator="equal">
      <formula>1</formula>
    </cfRule>
  </conditionalFormatting>
  <conditionalFormatting sqref="N18:P23">
    <cfRule type="containsText" dxfId="381" priority="106" operator="containsText" text="3">
      <formula>NOT(ISERROR(SEARCH("3",N18)))</formula>
    </cfRule>
  </conditionalFormatting>
  <conditionalFormatting sqref="K18:K23">
    <cfRule type="containsText" dxfId="380" priority="101" operator="containsText" text="2 match">
      <formula>NOT(ISERROR(SEARCH("2 match",K18)))</formula>
    </cfRule>
    <cfRule type="containsText" dxfId="379" priority="102" operator="containsText" text="1 facultative">
      <formula>NOT(ISERROR(SEARCH("1 facultative",K18)))</formula>
    </cfRule>
  </conditionalFormatting>
  <conditionalFormatting sqref="K18:K23">
    <cfRule type="cellIs" dxfId="378" priority="105" operator="equal">
      <formula>1</formula>
    </cfRule>
  </conditionalFormatting>
  <conditionalFormatting sqref="K18:K23">
    <cfRule type="cellIs" dxfId="377" priority="104" operator="equal">
      <formula>1</formula>
    </cfRule>
  </conditionalFormatting>
  <conditionalFormatting sqref="K18:K23">
    <cfRule type="containsText" dxfId="376" priority="103" operator="containsText" text="3">
      <formula>NOT(ISERROR(SEARCH("3",K18)))</formula>
    </cfRule>
  </conditionalFormatting>
  <conditionalFormatting sqref="K18:K23">
    <cfRule type="cellIs" dxfId="375" priority="100" operator="equal">
      <formula>1</formula>
    </cfRule>
  </conditionalFormatting>
  <conditionalFormatting sqref="K18:K23">
    <cfRule type="cellIs" dxfId="374" priority="99" operator="equal">
      <formula>1</formula>
    </cfRule>
  </conditionalFormatting>
  <conditionalFormatting sqref="K18:K23">
    <cfRule type="cellIs" dxfId="373" priority="98" operator="equal">
      <formula>1</formula>
    </cfRule>
  </conditionalFormatting>
  <conditionalFormatting sqref="K18:K23">
    <cfRule type="cellIs" dxfId="372" priority="97" operator="equal">
      <formula>1</formula>
    </cfRule>
  </conditionalFormatting>
  <conditionalFormatting sqref="K18:K23">
    <cfRule type="containsText" dxfId="371" priority="96" operator="containsText" text="3">
      <formula>NOT(ISERROR(SEARCH("3",K18)))</formula>
    </cfRule>
  </conditionalFormatting>
  <conditionalFormatting sqref="J18 I19:J28">
    <cfRule type="cellIs" dxfId="370" priority="83" operator="equal">
      <formula>1</formula>
    </cfRule>
  </conditionalFormatting>
  <conditionalFormatting sqref="I18:J28">
    <cfRule type="cellIs" dxfId="369" priority="81" operator="equal">
      <formula>1</formula>
    </cfRule>
  </conditionalFormatting>
  <conditionalFormatting sqref="I18:J28">
    <cfRule type="cellIs" dxfId="368" priority="78" operator="equal">
      <formula>1</formula>
    </cfRule>
  </conditionalFormatting>
  <conditionalFormatting sqref="J18 I19:J28">
    <cfRule type="cellIs" dxfId="367" priority="82" operator="equal">
      <formula>1</formula>
    </cfRule>
  </conditionalFormatting>
  <conditionalFormatting sqref="I18:J28">
    <cfRule type="cellIs" dxfId="366" priority="80" operator="equal">
      <formula>1</formula>
    </cfRule>
  </conditionalFormatting>
  <conditionalFormatting sqref="J18 I19:J28">
    <cfRule type="cellIs" dxfId="365" priority="95" operator="equal">
      <formula>1</formula>
    </cfRule>
  </conditionalFormatting>
  <conditionalFormatting sqref="J18 I19:J28">
    <cfRule type="cellIs" dxfId="364" priority="94" operator="equal">
      <formula>1</formula>
    </cfRule>
  </conditionalFormatting>
  <conditionalFormatting sqref="I18:J28">
    <cfRule type="cellIs" dxfId="363" priority="93" operator="equal">
      <formula>1</formula>
    </cfRule>
  </conditionalFormatting>
  <conditionalFormatting sqref="I18:J28">
    <cfRule type="cellIs" dxfId="362" priority="92" operator="equal">
      <formula>1</formula>
    </cfRule>
  </conditionalFormatting>
  <conditionalFormatting sqref="I18:J28">
    <cfRule type="containsText" dxfId="361" priority="91" operator="containsText" text="3">
      <formula>NOT(ISERROR(SEARCH("3",I18)))</formula>
    </cfRule>
  </conditionalFormatting>
  <conditionalFormatting sqref="I18:J28">
    <cfRule type="containsText" dxfId="360" priority="89" operator="containsText" text="2 match">
      <formula>NOT(ISERROR(SEARCH("2 match",I18)))</formula>
    </cfRule>
    <cfRule type="containsText" dxfId="359" priority="90" operator="containsText" text="1 facultative">
      <formula>NOT(ISERROR(SEARCH("1 facultative",I18)))</formula>
    </cfRule>
  </conditionalFormatting>
  <conditionalFormatting sqref="J18 I19:J28">
    <cfRule type="cellIs" dxfId="358" priority="88" operator="equal">
      <formula>1</formula>
    </cfRule>
  </conditionalFormatting>
  <conditionalFormatting sqref="J18 I19:J28">
    <cfRule type="cellIs" dxfId="357" priority="87" operator="equal">
      <formula>1</formula>
    </cfRule>
  </conditionalFormatting>
  <conditionalFormatting sqref="I18:J28">
    <cfRule type="cellIs" dxfId="356" priority="86" operator="equal">
      <formula>1</formula>
    </cfRule>
  </conditionalFormatting>
  <conditionalFormatting sqref="I18:J28">
    <cfRule type="cellIs" dxfId="355" priority="85" operator="equal">
      <formula>1</formula>
    </cfRule>
  </conditionalFormatting>
  <conditionalFormatting sqref="I18:J28">
    <cfRule type="containsText" dxfId="354" priority="84" operator="containsText" text="3">
      <formula>NOT(ISERROR(SEARCH("3",I18)))</formula>
    </cfRule>
  </conditionalFormatting>
  <conditionalFormatting sqref="I18:J28">
    <cfRule type="containsText" dxfId="353" priority="79" operator="containsText" text="3">
      <formula>NOT(ISERROR(SEARCH("3",I18)))</formula>
    </cfRule>
  </conditionalFormatting>
  <conditionalFormatting sqref="I18:J28">
    <cfRule type="containsText" dxfId="352" priority="76" operator="containsText" text="Néant">
      <formula>NOT(ISERROR(SEARCH("Néant",I18)))</formula>
    </cfRule>
  </conditionalFormatting>
  <conditionalFormatting sqref="I18:J28">
    <cfRule type="cellIs" dxfId="351" priority="71" operator="equal">
      <formula>1</formula>
    </cfRule>
  </conditionalFormatting>
  <conditionalFormatting sqref="I18:J28">
    <cfRule type="cellIs" dxfId="350" priority="70" operator="equal">
      <formula>1</formula>
    </cfRule>
  </conditionalFormatting>
  <conditionalFormatting sqref="I18:J28">
    <cfRule type="cellIs" dxfId="349" priority="75" operator="equal">
      <formula>1</formula>
    </cfRule>
  </conditionalFormatting>
  <conditionalFormatting sqref="I18:J28">
    <cfRule type="cellIs" dxfId="348" priority="74" operator="equal">
      <formula>1</formula>
    </cfRule>
  </conditionalFormatting>
  <conditionalFormatting sqref="I18:J28">
    <cfRule type="cellIs" dxfId="347" priority="73" operator="equal">
      <formula>1</formula>
    </cfRule>
  </conditionalFormatting>
  <conditionalFormatting sqref="I18:J28">
    <cfRule type="cellIs" dxfId="346" priority="72" operator="equal">
      <formula>1</formula>
    </cfRule>
  </conditionalFormatting>
  <conditionalFormatting sqref="S18:S26">
    <cfRule type="cellIs" dxfId="345" priority="69" operator="equal">
      <formula>1</formula>
    </cfRule>
  </conditionalFormatting>
  <conditionalFormatting sqref="S18:S26">
    <cfRule type="cellIs" dxfId="344" priority="68" operator="equal">
      <formula>1</formula>
    </cfRule>
  </conditionalFormatting>
  <conditionalFormatting sqref="S18:S26">
    <cfRule type="cellIs" dxfId="343" priority="67" operator="equal">
      <formula>1</formula>
    </cfRule>
  </conditionalFormatting>
  <conditionalFormatting sqref="S18:S26">
    <cfRule type="containsText" dxfId="342" priority="66" operator="containsText" text="3">
      <formula>NOT(ISERROR(SEARCH("3",S18)))</formula>
    </cfRule>
  </conditionalFormatting>
  <conditionalFormatting sqref="S18:S26">
    <cfRule type="containsText" dxfId="341" priority="64" operator="containsText" text="2 match">
      <formula>NOT(ISERROR(SEARCH("2 match",S18)))</formula>
    </cfRule>
    <cfRule type="containsText" dxfId="340" priority="65" operator="containsText" text="1 facultative">
      <formula>NOT(ISERROR(SEARCH("1 facultative",S18)))</formula>
    </cfRule>
  </conditionalFormatting>
  <conditionalFormatting sqref="X18:X23">
    <cfRule type="cellIs" dxfId="339" priority="61" operator="between">
      <formula>1</formula>
      <formula>10000000000</formula>
    </cfRule>
    <cfRule type="containsBlanks" dxfId="338" priority="62">
      <formula>LEN(TRIM(X18))=0</formula>
    </cfRule>
    <cfRule type="cellIs" dxfId="337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336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335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334" priority="53" operator="containsText" text="Néant">
      <formula>NOT(ISERROR(SEARCH("Néant",K56)))</formula>
    </cfRule>
  </conditionalFormatting>
  <conditionalFormatting sqref="W44:W49">
    <cfRule type="containsBlanks" dxfId="333" priority="51">
      <formula>LEN(TRIM(W44))=0</formula>
    </cfRule>
    <cfRule type="containsText" dxfId="332" priority="52" operator="containsText" text="En cours">
      <formula>NOT(ISERROR(SEARCH("En cours",W44)))</formula>
    </cfRule>
  </conditionalFormatting>
  <conditionalFormatting sqref="X45:X49">
    <cfRule type="cellIs" dxfId="331" priority="48" operator="between">
      <formula>1</formula>
      <formula>10000000000</formula>
    </cfRule>
    <cfRule type="containsBlanks" dxfId="330" priority="49">
      <formula>LEN(TRIM(X45))=0</formula>
    </cfRule>
    <cfRule type="cellIs" dxfId="329" priority="50" operator="between">
      <formula>0</formula>
      <formula>0</formula>
    </cfRule>
  </conditionalFormatting>
  <conditionalFormatting sqref="X44">
    <cfRule type="cellIs" dxfId="328" priority="45" operator="between">
      <formula>1</formula>
      <formula>10000000000</formula>
    </cfRule>
    <cfRule type="containsBlanks" dxfId="327" priority="46">
      <formula>LEN(TRIM(X44))=0</formula>
    </cfRule>
    <cfRule type="cellIs" dxfId="326" priority="47" operator="between">
      <formula>0</formula>
      <formula>0</formula>
    </cfRule>
  </conditionalFormatting>
  <conditionalFormatting sqref="X51:X55">
    <cfRule type="cellIs" dxfId="325" priority="42" operator="between">
      <formula>1</formula>
      <formula>10000000000</formula>
    </cfRule>
    <cfRule type="containsBlanks" dxfId="324" priority="43">
      <formula>LEN(TRIM(X51))=0</formula>
    </cfRule>
    <cfRule type="cellIs" dxfId="323" priority="44" operator="between">
      <formula>0</formula>
      <formula>0</formula>
    </cfRule>
  </conditionalFormatting>
  <conditionalFormatting sqref="W30:W36">
    <cfRule type="containsText" dxfId="322" priority="36" operator="containsText" text="Signé partie">
      <formula>NOT(ISERROR(SEARCH("Signé partie",W30)))</formula>
    </cfRule>
    <cfRule type="containsText" dxfId="321" priority="37" operator="containsText" text="Reporté">
      <formula>NOT(ISERROR(SEARCH("Reporté",W30)))</formula>
    </cfRule>
    <cfRule type="containsText" dxfId="320" priority="38" operator="containsText" text="Abandon">
      <formula>NOT(ISERROR(SEARCH("Abandon",W30)))</formula>
    </cfRule>
    <cfRule type="containsText" dxfId="319" priority="39" operator="containsText" text="Signé 100%">
      <formula>NOT(ISERROR(SEARCH("Signé 100%",W30)))</formula>
    </cfRule>
    <cfRule type="containsBlanks" dxfId="318" priority="40">
      <formula>LEN(TRIM(W30))=0</formula>
    </cfRule>
    <cfRule type="containsText" dxfId="317" priority="41" operator="containsText" text="En cours">
      <formula>NOT(ISERROR(SEARCH("En cours",W30)))</formula>
    </cfRule>
  </conditionalFormatting>
  <conditionalFormatting sqref="W9:W28">
    <cfRule type="containsBlanks" dxfId="316" priority="34">
      <formula>LEN(TRIM(W9))=0</formula>
    </cfRule>
    <cfRule type="containsText" dxfId="315" priority="35" operator="containsText" text="En cours">
      <formula>NOT(ISERROR(SEARCH("En cours",W9)))</formula>
    </cfRule>
  </conditionalFormatting>
  <conditionalFormatting sqref="W51:W55">
    <cfRule type="containsText" dxfId="314" priority="28" operator="containsText" text="Signé partie">
      <formula>NOT(ISERROR(SEARCH("Signé partie",W51)))</formula>
    </cfRule>
    <cfRule type="containsText" dxfId="313" priority="29" operator="containsText" text="Reporté">
      <formula>NOT(ISERROR(SEARCH("Reporté",W51)))</formula>
    </cfRule>
    <cfRule type="containsText" dxfId="312" priority="30" operator="containsText" text="Abandon">
      <formula>NOT(ISERROR(SEARCH("Abandon",W51)))</formula>
    </cfRule>
    <cfRule type="containsText" dxfId="311" priority="31" operator="containsText" text="Signé 100%">
      <formula>NOT(ISERROR(SEARCH("Signé 100%",W51)))</formula>
    </cfRule>
    <cfRule type="containsBlanks" dxfId="310" priority="32">
      <formula>LEN(TRIM(W51))=0</formula>
    </cfRule>
    <cfRule type="containsText" dxfId="309" priority="33" operator="containsText" text="En cours">
      <formula>NOT(ISERROR(SEARCH("En cours",W51)))</formula>
    </cfRule>
  </conditionalFormatting>
  <conditionalFormatting sqref="X57:X58">
    <cfRule type="cellIs" dxfId="304" priority="13" operator="greaterThan">
      <formula>25000</formula>
    </cfRule>
    <cfRule type="cellIs" dxfId="303" priority="14" operator="equal">
      <formula>10000</formula>
    </cfRule>
    <cfRule type="cellIs" dxfId="302" priority="15" operator="lessThan">
      <formula>10000</formula>
    </cfRule>
    <cfRule type="cellIs" dxfId="301" priority="16" operator="greaterThan">
      <formula>10000</formula>
    </cfRule>
    <cfRule type="cellIs" dxfId="300" priority="17" operator="lessThan">
      <formula>25000</formula>
    </cfRule>
    <cfRule type="cellIs" dxfId="299" priority="18" operator="greaterThan">
      <formula>25000</formula>
    </cfRule>
  </conditionalFormatting>
  <conditionalFormatting sqref="X57">
    <cfRule type="cellIs" dxfId="298" priority="10" operator="equal">
      <formula>0.5</formula>
    </cfRule>
    <cfRule type="cellIs" priority="11" operator="between">
      <formula>30</formula>
      <formula>50</formula>
    </cfRule>
    <cfRule type="cellIs" dxfId="297" priority="12" operator="greaterThan">
      <formula>0.5</formula>
    </cfRule>
  </conditionalFormatting>
  <dataValidations count="14">
    <dataValidation type="list" allowBlank="1" showInputMessage="1" showErrorMessage="1" sqref="W30:W36 W44:W49 W51:W55 W9:W28">
      <formula1>StadeRV002</formula1>
    </dataValidation>
    <dataValidation type="list" allowBlank="1" showInputMessage="1" showErrorMessage="1" sqref="F30:F31 F9:F28">
      <formula1>Listedates</formula1>
    </dataValidation>
    <dataValidation type="list" allowBlank="1" showInputMessage="1" showErrorMessage="1" sqref="F51:F55 F44:F49 F32">
      <formula1>Liste_mai</formula1>
    </dataValidation>
    <dataValidation type="list" allowBlank="1" showInputMessage="1" showErrorMessage="1" sqref="Y44:Y49 Y51:Y55">
      <formula1>Initiative</formula1>
    </dataValidation>
    <dataValidation type="list" allowBlank="1" showInputMessage="1" showErrorMessage="1" sqref="G32">
      <formula1>NatureRV0</formula1>
    </dataValidation>
    <dataValidation type="list" allowBlank="1" showInputMessage="1" showErrorMessage="1" sqref="G51:G55">
      <formula1>NatureRV2</formula1>
    </dataValidation>
    <dataValidation type="list" allowBlank="1" showInputMessage="1" showErrorMessage="1" sqref="E51:E55 E44:E49 E30:E36 E9:E28">
      <formula1>Catégorie1</formula1>
    </dataValidation>
    <dataValidation type="list" allowBlank="1" showInputMessage="1" showErrorMessage="1" sqref="G44:G49 G33:G36 G30:G31 G9:G28">
      <formula1>Liste</formula1>
    </dataValidation>
    <dataValidation type="list" allowBlank="1" showInputMessage="1" showErrorMessage="1" sqref="X30:X36 X44:X49 X51:X55 X9:X28">
      <formula1>R.A.S</formula1>
    </dataValidation>
    <dataValidation type="list" allowBlank="1" showInputMessage="1" showErrorMessage="1" sqref="F33:F36">
      <formula1>Liste0405</formula1>
    </dataValidation>
    <dataValidation type="list" allowBlank="1" showInputMessage="1" showErrorMessage="1" sqref="V51:V55 V44:V49 V30:V36 V9:V28">
      <formula1>Produit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H44:P49 H9:P28 H30:P36 H51:P55">
      <formula1>Liste004</formula1>
    </dataValidation>
    <dataValidation type="list" allowBlank="1" showInputMessage="1" showErrorMessage="1" sqref="Q51:S55 Q44:S49 Q30:S36 Q9:S28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1EFB2A32-AADD-4CE9-BBA8-9EEB81F08FD0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9319C7B8-7596-4F68-AF2D-DF5DB64F7436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DB3EB563-C3C1-467E-86B6-C97758EADC92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CF365054-858C-49A0-851B-7E16CA8B3157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X729"/>
  <sheetViews>
    <sheetView showGridLines="0" workbookViewId="0">
      <selection activeCell="D7" sqref="D7"/>
    </sheetView>
  </sheetViews>
  <sheetFormatPr baseColWidth="10" defaultRowHeight="17.25" x14ac:dyDescent="0.35"/>
  <cols>
    <col min="1" max="1" width="14.125" customWidth="1"/>
    <col min="6" max="6" width="21.75" customWidth="1"/>
    <col min="7" max="7" width="18" customWidth="1"/>
    <col min="10" max="10" width="17.75" customWidth="1"/>
    <col min="11" max="11" width="15.625" customWidth="1"/>
  </cols>
  <sheetData>
    <row r="1" spans="1:19" x14ac:dyDescent="0.35">
      <c r="A1" t="s">
        <v>85</v>
      </c>
      <c r="B1" s="87">
        <v>43101</v>
      </c>
      <c r="C1" s="88">
        <v>42736</v>
      </c>
      <c r="D1" s="89"/>
      <c r="E1" s="89"/>
      <c r="F1" s="89"/>
      <c r="G1" s="90" t="s">
        <v>86</v>
      </c>
      <c r="H1" s="90"/>
      <c r="I1" s="90"/>
      <c r="J1" s="91" t="s">
        <v>87</v>
      </c>
      <c r="K1" s="89"/>
      <c r="L1" s="91"/>
      <c r="M1" s="91"/>
      <c r="N1" s="91"/>
    </row>
    <row r="2" spans="1:19" x14ac:dyDescent="0.35">
      <c r="B2" s="87">
        <v>43102</v>
      </c>
      <c r="C2" s="88">
        <v>42737</v>
      </c>
      <c r="D2" s="89" t="s">
        <v>54</v>
      </c>
      <c r="E2" s="89" t="s">
        <v>53</v>
      </c>
      <c r="F2" s="89" t="s">
        <v>56</v>
      </c>
      <c r="G2" s="90" t="s">
        <v>52</v>
      </c>
      <c r="H2" s="90" t="s">
        <v>88</v>
      </c>
      <c r="I2" s="90" t="s">
        <v>1</v>
      </c>
      <c r="J2" s="91" t="s">
        <v>66</v>
      </c>
      <c r="K2" s="92" t="s">
        <v>89</v>
      </c>
      <c r="L2" s="91"/>
      <c r="M2" s="91"/>
      <c r="N2" s="91"/>
    </row>
    <row r="3" spans="1:19" x14ac:dyDescent="0.35">
      <c r="B3" s="87">
        <v>43103</v>
      </c>
      <c r="C3" s="88">
        <v>42738</v>
      </c>
      <c r="D3" s="89" t="s">
        <v>49</v>
      </c>
      <c r="E3" s="89" t="s">
        <v>48</v>
      </c>
      <c r="F3" s="89" t="s">
        <v>58</v>
      </c>
      <c r="G3" s="90"/>
      <c r="H3" s="90"/>
      <c r="I3" s="90">
        <v>1</v>
      </c>
      <c r="J3" s="91" t="s">
        <v>70</v>
      </c>
      <c r="K3" s="93" t="s">
        <v>90</v>
      </c>
      <c r="L3" s="91"/>
      <c r="M3" s="91"/>
      <c r="N3" s="91"/>
    </row>
    <row r="4" spans="1:19" x14ac:dyDescent="0.35">
      <c r="B4" s="87">
        <v>43104</v>
      </c>
      <c r="C4" s="88">
        <v>42739</v>
      </c>
      <c r="D4" s="89" t="s">
        <v>59</v>
      </c>
      <c r="E4" s="90"/>
      <c r="F4" s="89" t="s">
        <v>51</v>
      </c>
      <c r="G4" s="94" t="s">
        <v>52</v>
      </c>
      <c r="H4" s="90"/>
      <c r="I4" s="90"/>
      <c r="J4" s="91" t="s">
        <v>72</v>
      </c>
      <c r="K4" s="95"/>
      <c r="L4" s="91"/>
      <c r="M4" s="91"/>
      <c r="N4" s="91"/>
    </row>
    <row r="5" spans="1:19" x14ac:dyDescent="0.35">
      <c r="B5" s="87">
        <v>43105</v>
      </c>
      <c r="C5" s="88">
        <v>42740</v>
      </c>
      <c r="D5" s="89" t="s">
        <v>75</v>
      </c>
      <c r="E5" s="90"/>
      <c r="F5" s="89" t="s">
        <v>91</v>
      </c>
      <c r="G5" s="94" t="s">
        <v>61</v>
      </c>
      <c r="H5" s="90"/>
      <c r="I5" s="90" t="s">
        <v>92</v>
      </c>
      <c r="J5" s="91"/>
      <c r="K5" s="91"/>
      <c r="L5" s="91"/>
      <c r="M5" s="91"/>
      <c r="N5" s="91"/>
    </row>
    <row r="6" spans="1:19" x14ac:dyDescent="0.35">
      <c r="B6" s="87">
        <v>43106</v>
      </c>
      <c r="C6" s="88">
        <v>42741</v>
      </c>
      <c r="D6" s="90"/>
      <c r="E6" s="90"/>
      <c r="F6" s="89" t="s">
        <v>93</v>
      </c>
      <c r="G6" s="94" t="s">
        <v>94</v>
      </c>
      <c r="H6" s="90"/>
      <c r="I6" s="90"/>
      <c r="J6" s="91"/>
      <c r="K6" s="95" t="s">
        <v>95</v>
      </c>
      <c r="L6" s="91"/>
      <c r="M6" s="91"/>
      <c r="N6" s="91"/>
    </row>
    <row r="7" spans="1:19" x14ac:dyDescent="0.35">
      <c r="B7" s="87">
        <v>43107</v>
      </c>
      <c r="C7" s="88">
        <v>42742</v>
      </c>
      <c r="D7" s="90" t="s">
        <v>75</v>
      </c>
      <c r="E7" s="90"/>
      <c r="F7" s="89" t="s">
        <v>96</v>
      </c>
      <c r="G7" s="94" t="s">
        <v>97</v>
      </c>
      <c r="H7" s="90"/>
      <c r="I7" s="90"/>
      <c r="J7" s="91"/>
      <c r="K7" s="91"/>
      <c r="L7" s="91"/>
      <c r="M7" s="91"/>
      <c r="N7" s="91"/>
    </row>
    <row r="8" spans="1:19" x14ac:dyDescent="0.35">
      <c r="B8" s="87">
        <v>43108</v>
      </c>
      <c r="C8" s="88">
        <v>42743</v>
      </c>
      <c r="D8" s="90"/>
      <c r="E8" s="90"/>
      <c r="F8" s="89" t="s">
        <v>98</v>
      </c>
      <c r="G8" s="94" t="s">
        <v>63</v>
      </c>
      <c r="H8" s="90"/>
      <c r="I8" s="90"/>
      <c r="J8" s="91"/>
      <c r="K8" s="91"/>
      <c r="L8" s="91"/>
      <c r="M8" s="91"/>
      <c r="N8" s="91"/>
    </row>
    <row r="9" spans="1:19" x14ac:dyDescent="0.35">
      <c r="B9" s="87">
        <v>43109</v>
      </c>
      <c r="C9" s="88">
        <v>42744</v>
      </c>
      <c r="D9" s="89" t="s">
        <v>99</v>
      </c>
      <c r="E9" s="90"/>
      <c r="F9" s="89" t="s">
        <v>100</v>
      </c>
      <c r="G9" s="94"/>
      <c r="H9" s="90"/>
      <c r="I9" s="90"/>
      <c r="J9" s="91"/>
      <c r="K9" s="91"/>
      <c r="L9" s="91"/>
      <c r="M9" s="91"/>
      <c r="N9" s="91"/>
    </row>
    <row r="10" spans="1:19" x14ac:dyDescent="0.35">
      <c r="B10" s="87">
        <v>43110</v>
      </c>
      <c r="C10" s="88">
        <v>42745</v>
      </c>
      <c r="D10" s="89" t="s">
        <v>101</v>
      </c>
      <c r="E10" s="90"/>
      <c r="F10" s="89" t="s">
        <v>102</v>
      </c>
      <c r="G10" s="94" t="s">
        <v>103</v>
      </c>
      <c r="H10" s="96" t="s">
        <v>104</v>
      </c>
      <c r="I10" s="97"/>
      <c r="J10" s="97"/>
      <c r="K10" s="97"/>
      <c r="L10" s="97"/>
      <c r="M10" s="97"/>
      <c r="N10" s="97"/>
      <c r="O10" s="97"/>
      <c r="P10" s="97"/>
      <c r="Q10" s="98"/>
      <c r="R10" s="98"/>
      <c r="S10" s="98"/>
    </row>
    <row r="11" spans="1:19" x14ac:dyDescent="0.35">
      <c r="B11" s="87">
        <v>43111</v>
      </c>
      <c r="C11" s="88">
        <v>42746</v>
      </c>
      <c r="D11" s="89" t="s">
        <v>105</v>
      </c>
      <c r="E11" s="90"/>
      <c r="F11" s="89" t="s">
        <v>106</v>
      </c>
      <c r="G11" s="90"/>
      <c r="H11" s="203" t="s">
        <v>107</v>
      </c>
      <c r="I11" s="203"/>
      <c r="J11" s="203"/>
      <c r="K11" s="203"/>
      <c r="L11" s="203"/>
      <c r="M11" s="203"/>
      <c r="N11" s="203"/>
      <c r="O11" s="203"/>
      <c r="P11" s="203"/>
      <c r="Q11" s="203"/>
      <c r="R11" s="203"/>
      <c r="S11" s="203"/>
    </row>
    <row r="12" spans="1:19" x14ac:dyDescent="0.35">
      <c r="B12" s="87">
        <v>43112</v>
      </c>
      <c r="C12" s="88">
        <v>42747</v>
      </c>
      <c r="D12" s="89" t="s">
        <v>62</v>
      </c>
      <c r="E12" s="90"/>
      <c r="F12" s="89" t="s">
        <v>57</v>
      </c>
      <c r="G12" s="90"/>
      <c r="H12" s="204"/>
      <c r="I12" s="204"/>
      <c r="J12" s="204"/>
      <c r="K12" s="204"/>
      <c r="L12" s="204"/>
      <c r="M12" s="204"/>
      <c r="N12" s="204"/>
      <c r="O12" s="204"/>
      <c r="P12" s="204"/>
      <c r="Q12" s="204"/>
      <c r="R12" s="204"/>
      <c r="S12" s="204"/>
    </row>
    <row r="13" spans="1:19" x14ac:dyDescent="0.35">
      <c r="B13" s="87">
        <v>43113</v>
      </c>
      <c r="C13" s="88">
        <v>42748</v>
      </c>
      <c r="D13" s="89" t="s">
        <v>60</v>
      </c>
      <c r="E13" s="90"/>
      <c r="F13" s="90"/>
      <c r="G13" s="205" t="s">
        <v>108</v>
      </c>
      <c r="H13" s="205"/>
      <c r="I13" s="205"/>
      <c r="J13" s="91"/>
      <c r="K13" s="91"/>
      <c r="L13" s="91"/>
      <c r="M13" s="91"/>
      <c r="N13" s="91"/>
    </row>
    <row r="14" spans="1:19" x14ac:dyDescent="0.35">
      <c r="B14" s="87">
        <v>43114</v>
      </c>
      <c r="C14" s="88">
        <v>42749</v>
      </c>
      <c r="D14" s="89"/>
      <c r="E14" s="90"/>
      <c r="F14" s="90"/>
      <c r="G14" s="90"/>
      <c r="H14" s="90"/>
      <c r="I14" s="90"/>
      <c r="J14" s="91"/>
      <c r="K14" s="91"/>
      <c r="L14" s="91"/>
      <c r="M14" s="91"/>
      <c r="N14" s="91"/>
    </row>
    <row r="15" spans="1:19" x14ac:dyDescent="0.35">
      <c r="B15" s="87">
        <v>43115</v>
      </c>
      <c r="C15" s="88">
        <v>42750</v>
      </c>
      <c r="D15" s="89" t="s">
        <v>109</v>
      </c>
      <c r="E15" s="90"/>
      <c r="F15" s="90"/>
      <c r="G15" s="90"/>
      <c r="H15" s="90"/>
      <c r="I15" s="90"/>
      <c r="J15" s="91"/>
      <c r="K15" s="91"/>
      <c r="L15" s="91"/>
      <c r="M15" s="91"/>
      <c r="N15" s="91"/>
    </row>
    <row r="16" spans="1:19" ht="18" thickBot="1" x14ac:dyDescent="0.4">
      <c r="B16" s="87">
        <v>43116</v>
      </c>
      <c r="C16" s="88">
        <v>42751</v>
      </c>
      <c r="D16" s="90"/>
      <c r="E16" s="90"/>
      <c r="F16" s="206" t="s">
        <v>110</v>
      </c>
      <c r="G16" s="206"/>
      <c r="H16" s="206"/>
      <c r="I16" s="90"/>
      <c r="J16" s="206" t="s">
        <v>111</v>
      </c>
      <c r="K16" s="206"/>
      <c r="L16" s="206"/>
      <c r="M16" s="91"/>
      <c r="N16" s="206" t="s">
        <v>142</v>
      </c>
      <c r="O16" s="206"/>
      <c r="P16" s="206"/>
      <c r="Q16" s="206"/>
      <c r="R16" s="206"/>
    </row>
    <row r="17" spans="2:18" ht="17.25" customHeight="1" x14ac:dyDescent="0.35">
      <c r="B17" s="87">
        <v>43117</v>
      </c>
      <c r="C17" s="88">
        <v>42752</v>
      </c>
      <c r="D17" s="90"/>
      <c r="E17" s="90"/>
      <c r="F17" s="194" t="s">
        <v>112</v>
      </c>
      <c r="G17" s="195"/>
      <c r="H17" s="196"/>
      <c r="I17" s="90"/>
      <c r="J17" s="174" t="s">
        <v>113</v>
      </c>
      <c r="K17" s="175"/>
      <c r="L17" s="176"/>
      <c r="M17" s="91"/>
      <c r="N17" s="174" t="s">
        <v>140</v>
      </c>
      <c r="O17" s="175"/>
      <c r="P17" s="175"/>
      <c r="Q17" s="175"/>
      <c r="R17" s="176"/>
    </row>
    <row r="18" spans="2:18" x14ac:dyDescent="0.35">
      <c r="B18" s="87">
        <v>43118</v>
      </c>
      <c r="C18" s="88">
        <v>42753</v>
      </c>
      <c r="D18" s="90"/>
      <c r="E18" s="90"/>
      <c r="F18" s="197"/>
      <c r="G18" s="198"/>
      <c r="H18" s="199"/>
      <c r="I18" s="90"/>
      <c r="J18" s="177"/>
      <c r="K18" s="178"/>
      <c r="L18" s="179"/>
      <c r="M18" s="91"/>
      <c r="N18" s="177"/>
      <c r="O18" s="178"/>
      <c r="P18" s="178"/>
      <c r="Q18" s="178"/>
      <c r="R18" s="179"/>
    </row>
    <row r="19" spans="2:18" x14ac:dyDescent="0.35">
      <c r="B19" s="87">
        <v>43119</v>
      </c>
      <c r="C19" s="88">
        <v>42754</v>
      </c>
      <c r="D19" s="90"/>
      <c r="E19" s="90"/>
      <c r="F19" s="197"/>
      <c r="G19" s="198"/>
      <c r="H19" s="199"/>
      <c r="I19" s="90"/>
      <c r="J19" s="177"/>
      <c r="K19" s="178"/>
      <c r="L19" s="179"/>
      <c r="M19" s="91"/>
      <c r="N19" s="177"/>
      <c r="O19" s="178"/>
      <c r="P19" s="178"/>
      <c r="Q19" s="178"/>
      <c r="R19" s="179"/>
    </row>
    <row r="20" spans="2:18" x14ac:dyDescent="0.35">
      <c r="B20" s="87">
        <v>43120</v>
      </c>
      <c r="C20" s="88">
        <v>42755</v>
      </c>
      <c r="D20" s="90"/>
      <c r="E20" s="90"/>
      <c r="F20" s="197"/>
      <c r="G20" s="198"/>
      <c r="H20" s="199"/>
      <c r="I20" s="90"/>
      <c r="J20" s="177"/>
      <c r="K20" s="178"/>
      <c r="L20" s="179"/>
      <c r="M20" s="91"/>
      <c r="N20" s="177"/>
      <c r="O20" s="178"/>
      <c r="P20" s="178"/>
      <c r="Q20" s="178"/>
      <c r="R20" s="179"/>
    </row>
    <row r="21" spans="2:18" x14ac:dyDescent="0.35">
      <c r="B21" s="87">
        <v>43121</v>
      </c>
      <c r="C21" s="88">
        <v>42756</v>
      </c>
      <c r="D21" s="90"/>
      <c r="E21" s="90"/>
      <c r="F21" s="197"/>
      <c r="G21" s="198"/>
      <c r="H21" s="199"/>
      <c r="I21" s="90"/>
      <c r="J21" s="177"/>
      <c r="K21" s="178"/>
      <c r="L21" s="179"/>
      <c r="M21" s="91"/>
      <c r="N21" s="177"/>
      <c r="O21" s="178"/>
      <c r="P21" s="178"/>
      <c r="Q21" s="178"/>
      <c r="R21" s="179"/>
    </row>
    <row r="22" spans="2:18" x14ac:dyDescent="0.35">
      <c r="B22" s="87">
        <v>43122</v>
      </c>
      <c r="C22" s="88">
        <v>42757</v>
      </c>
      <c r="D22" s="90"/>
      <c r="E22" s="90"/>
      <c r="F22" s="197"/>
      <c r="G22" s="198"/>
      <c r="H22" s="199"/>
      <c r="I22" s="90"/>
      <c r="J22" s="177"/>
      <c r="K22" s="178"/>
      <c r="L22" s="179"/>
      <c r="M22" s="91"/>
      <c r="N22" s="177"/>
      <c r="O22" s="178"/>
      <c r="P22" s="178"/>
      <c r="Q22" s="178"/>
      <c r="R22" s="179"/>
    </row>
    <row r="23" spans="2:18" x14ac:dyDescent="0.35">
      <c r="B23" s="87">
        <v>43123</v>
      </c>
      <c r="C23" s="88">
        <v>42758</v>
      </c>
      <c r="D23" s="90"/>
      <c r="E23" s="90"/>
      <c r="F23" s="197"/>
      <c r="G23" s="198"/>
      <c r="H23" s="199"/>
      <c r="I23" s="90"/>
      <c r="J23" s="177"/>
      <c r="K23" s="178"/>
      <c r="L23" s="179"/>
      <c r="M23" s="91"/>
      <c r="N23" s="177"/>
      <c r="O23" s="178"/>
      <c r="P23" s="178"/>
      <c r="Q23" s="178"/>
      <c r="R23" s="179"/>
    </row>
    <row r="24" spans="2:18" x14ac:dyDescent="0.35">
      <c r="B24" s="87">
        <v>43124</v>
      </c>
      <c r="C24" s="88">
        <v>42759</v>
      </c>
      <c r="D24" s="90"/>
      <c r="E24" s="90"/>
      <c r="F24" s="197"/>
      <c r="G24" s="198"/>
      <c r="H24" s="199"/>
      <c r="I24" s="90"/>
      <c r="J24" s="177"/>
      <c r="K24" s="178"/>
      <c r="L24" s="179"/>
      <c r="M24" s="91"/>
      <c r="N24" s="177"/>
      <c r="O24" s="178"/>
      <c r="P24" s="178"/>
      <c r="Q24" s="178"/>
      <c r="R24" s="179"/>
    </row>
    <row r="25" spans="2:18" x14ac:dyDescent="0.35">
      <c r="B25" s="87">
        <v>43125</v>
      </c>
      <c r="C25" s="88">
        <v>42760</v>
      </c>
      <c r="D25" s="90"/>
      <c r="E25" s="90"/>
      <c r="F25" s="197"/>
      <c r="G25" s="198"/>
      <c r="H25" s="199"/>
      <c r="I25" s="90"/>
      <c r="J25" s="177"/>
      <c r="K25" s="178"/>
      <c r="L25" s="179"/>
      <c r="M25" s="91"/>
      <c r="N25" s="177"/>
      <c r="O25" s="178"/>
      <c r="P25" s="178"/>
      <c r="Q25" s="178"/>
      <c r="R25" s="179"/>
    </row>
    <row r="26" spans="2:18" x14ac:dyDescent="0.35">
      <c r="B26" s="87">
        <v>43126</v>
      </c>
      <c r="C26" s="88">
        <v>42761</v>
      </c>
      <c r="D26" s="90"/>
      <c r="E26" s="90"/>
      <c r="F26" s="197"/>
      <c r="G26" s="198"/>
      <c r="H26" s="199"/>
      <c r="I26" s="90"/>
      <c r="J26" s="177"/>
      <c r="K26" s="178"/>
      <c r="L26" s="179"/>
      <c r="M26" s="91"/>
      <c r="N26" s="177"/>
      <c r="O26" s="178"/>
      <c r="P26" s="178"/>
      <c r="Q26" s="178"/>
      <c r="R26" s="179"/>
    </row>
    <row r="27" spans="2:18" x14ac:dyDescent="0.35">
      <c r="B27" s="87">
        <v>43127</v>
      </c>
      <c r="C27" s="88">
        <v>42762</v>
      </c>
      <c r="D27" s="90"/>
      <c r="E27" s="90"/>
      <c r="F27" s="197"/>
      <c r="G27" s="198"/>
      <c r="H27" s="199"/>
      <c r="I27" s="90"/>
      <c r="J27" s="177"/>
      <c r="K27" s="178"/>
      <c r="L27" s="179"/>
      <c r="M27" s="91"/>
      <c r="N27" s="177"/>
      <c r="O27" s="178"/>
      <c r="P27" s="178"/>
      <c r="Q27" s="178"/>
      <c r="R27" s="179"/>
    </row>
    <row r="28" spans="2:18" x14ac:dyDescent="0.35">
      <c r="B28" s="87">
        <v>43128</v>
      </c>
      <c r="C28" s="88">
        <v>42763</v>
      </c>
      <c r="D28" s="99"/>
      <c r="E28" s="99"/>
      <c r="F28" s="197"/>
      <c r="G28" s="198"/>
      <c r="H28" s="199"/>
      <c r="I28" s="99"/>
      <c r="J28" s="177"/>
      <c r="K28" s="178"/>
      <c r="L28" s="179"/>
      <c r="N28" s="177"/>
      <c r="O28" s="178"/>
      <c r="P28" s="178"/>
      <c r="Q28" s="178"/>
      <c r="R28" s="179"/>
    </row>
    <row r="29" spans="2:18" x14ac:dyDescent="0.35">
      <c r="B29" s="87">
        <v>43129</v>
      </c>
      <c r="C29" s="88">
        <v>42764</v>
      </c>
      <c r="D29" s="99"/>
      <c r="E29" s="99"/>
      <c r="F29" s="197"/>
      <c r="G29" s="198"/>
      <c r="H29" s="199"/>
      <c r="I29" s="99"/>
      <c r="J29" s="177"/>
      <c r="K29" s="178"/>
      <c r="L29" s="179"/>
      <c r="N29" s="177"/>
      <c r="O29" s="178"/>
      <c r="P29" s="178"/>
      <c r="Q29" s="178"/>
      <c r="R29" s="179"/>
    </row>
    <row r="30" spans="2:18" x14ac:dyDescent="0.35">
      <c r="B30" s="87">
        <v>43130</v>
      </c>
      <c r="C30" s="88">
        <v>42765</v>
      </c>
      <c r="D30" s="90"/>
      <c r="E30" s="90"/>
      <c r="F30" s="197"/>
      <c r="G30" s="198"/>
      <c r="H30" s="199"/>
      <c r="I30" s="90"/>
      <c r="J30" s="177"/>
      <c r="K30" s="178"/>
      <c r="L30" s="179"/>
      <c r="M30" s="91"/>
      <c r="N30" s="177"/>
      <c r="O30" s="178"/>
      <c r="P30" s="178"/>
      <c r="Q30" s="178"/>
      <c r="R30" s="179"/>
    </row>
    <row r="31" spans="2:18" x14ac:dyDescent="0.35">
      <c r="B31" s="87">
        <v>43131</v>
      </c>
      <c r="C31" s="88">
        <v>42766</v>
      </c>
      <c r="D31" s="99"/>
      <c r="E31" s="99"/>
      <c r="F31" s="197"/>
      <c r="G31" s="198"/>
      <c r="H31" s="199"/>
      <c r="I31" s="99"/>
      <c r="J31" s="177"/>
      <c r="K31" s="178"/>
      <c r="L31" s="179"/>
      <c r="N31" s="177"/>
      <c r="O31" s="178"/>
      <c r="P31" s="178"/>
      <c r="Q31" s="178"/>
      <c r="R31" s="179"/>
    </row>
    <row r="32" spans="2:18" x14ac:dyDescent="0.35">
      <c r="B32" s="87">
        <v>43132</v>
      </c>
      <c r="C32" s="88">
        <v>42767</v>
      </c>
      <c r="D32" s="99"/>
      <c r="E32" s="99"/>
      <c r="F32" s="197"/>
      <c r="G32" s="198"/>
      <c r="H32" s="199"/>
      <c r="I32" s="99"/>
      <c r="J32" s="177"/>
      <c r="K32" s="178"/>
      <c r="L32" s="179"/>
      <c r="N32" s="177"/>
      <c r="O32" s="178"/>
      <c r="P32" s="178"/>
      <c r="Q32" s="178"/>
      <c r="R32" s="179"/>
    </row>
    <row r="33" spans="2:18" x14ac:dyDescent="0.35">
      <c r="B33" s="87">
        <v>43133</v>
      </c>
      <c r="C33" s="88">
        <v>42768</v>
      </c>
      <c r="D33" s="99"/>
      <c r="E33" s="99"/>
      <c r="F33" s="197"/>
      <c r="G33" s="198"/>
      <c r="H33" s="199"/>
      <c r="I33" s="99"/>
      <c r="J33" s="177"/>
      <c r="K33" s="178"/>
      <c r="L33" s="179"/>
      <c r="N33" s="177"/>
      <c r="O33" s="178"/>
      <c r="P33" s="178"/>
      <c r="Q33" s="178"/>
      <c r="R33" s="179"/>
    </row>
    <row r="34" spans="2:18" x14ac:dyDescent="0.35">
      <c r="B34" s="87">
        <v>43134</v>
      </c>
      <c r="C34" s="88">
        <v>42769</v>
      </c>
      <c r="D34" s="99"/>
      <c r="E34" s="99"/>
      <c r="F34" s="197"/>
      <c r="G34" s="198"/>
      <c r="H34" s="199"/>
      <c r="I34" s="99"/>
      <c r="J34" s="177"/>
      <c r="K34" s="178"/>
      <c r="L34" s="179"/>
      <c r="N34" s="177"/>
      <c r="O34" s="178"/>
      <c r="P34" s="178"/>
      <c r="Q34" s="178"/>
      <c r="R34" s="179"/>
    </row>
    <row r="35" spans="2:18" x14ac:dyDescent="0.35">
      <c r="B35" s="87">
        <v>43135</v>
      </c>
      <c r="C35" s="88">
        <v>42770</v>
      </c>
      <c r="D35" s="99"/>
      <c r="E35" s="99"/>
      <c r="F35" s="197"/>
      <c r="G35" s="198"/>
      <c r="H35" s="199"/>
      <c r="I35" s="99"/>
      <c r="J35" s="177"/>
      <c r="K35" s="178"/>
      <c r="L35" s="179"/>
      <c r="N35" s="177"/>
      <c r="O35" s="178"/>
      <c r="P35" s="178"/>
      <c r="Q35" s="178"/>
      <c r="R35" s="179"/>
    </row>
    <row r="36" spans="2:18" x14ac:dyDescent="0.35">
      <c r="B36" s="87">
        <v>43136</v>
      </c>
      <c r="C36" s="88">
        <v>42771</v>
      </c>
      <c r="D36" s="99"/>
      <c r="E36" s="99"/>
      <c r="F36" s="197"/>
      <c r="G36" s="198"/>
      <c r="H36" s="199"/>
      <c r="I36" s="99"/>
      <c r="J36" s="177"/>
      <c r="K36" s="178"/>
      <c r="L36" s="179"/>
      <c r="N36" s="177"/>
      <c r="O36" s="178"/>
      <c r="P36" s="178"/>
      <c r="Q36" s="178"/>
      <c r="R36" s="179"/>
    </row>
    <row r="37" spans="2:18" x14ac:dyDescent="0.35">
      <c r="B37" s="87">
        <v>43137</v>
      </c>
      <c r="C37" s="88">
        <v>42772</v>
      </c>
      <c r="D37" s="99"/>
      <c r="E37" s="99"/>
      <c r="F37" s="197"/>
      <c r="G37" s="198"/>
      <c r="H37" s="199"/>
      <c r="I37" s="99"/>
      <c r="J37" s="177"/>
      <c r="K37" s="178"/>
      <c r="L37" s="179"/>
      <c r="N37" s="177"/>
      <c r="O37" s="178"/>
      <c r="P37" s="178"/>
      <c r="Q37" s="178"/>
      <c r="R37" s="179"/>
    </row>
    <row r="38" spans="2:18" x14ac:dyDescent="0.35">
      <c r="B38" s="87">
        <v>43138</v>
      </c>
      <c r="C38" s="88">
        <v>42773</v>
      </c>
      <c r="D38" s="99"/>
      <c r="E38" s="99"/>
      <c r="F38" s="197"/>
      <c r="G38" s="198"/>
      <c r="H38" s="199"/>
      <c r="I38" s="99"/>
      <c r="J38" s="177"/>
      <c r="K38" s="178"/>
      <c r="L38" s="179"/>
      <c r="N38" s="177"/>
      <c r="O38" s="178"/>
      <c r="P38" s="178"/>
      <c r="Q38" s="178"/>
      <c r="R38" s="179"/>
    </row>
    <row r="39" spans="2:18" x14ac:dyDescent="0.35">
      <c r="B39" s="87">
        <v>43139</v>
      </c>
      <c r="C39" s="88">
        <v>42774</v>
      </c>
      <c r="D39" s="99"/>
      <c r="E39" s="99"/>
      <c r="F39" s="197"/>
      <c r="G39" s="198"/>
      <c r="H39" s="199"/>
      <c r="I39" s="99"/>
      <c r="J39" s="177"/>
      <c r="K39" s="178"/>
      <c r="L39" s="179"/>
      <c r="N39" s="177"/>
      <c r="O39" s="178"/>
      <c r="P39" s="178"/>
      <c r="Q39" s="178"/>
      <c r="R39" s="179"/>
    </row>
    <row r="40" spans="2:18" x14ac:dyDescent="0.35">
      <c r="B40" s="87">
        <v>43140</v>
      </c>
      <c r="C40" s="88">
        <v>42775</v>
      </c>
      <c r="D40" s="99"/>
      <c r="E40" s="99"/>
      <c r="F40" s="197"/>
      <c r="G40" s="198"/>
      <c r="H40" s="199"/>
      <c r="I40" s="99"/>
      <c r="J40" s="177"/>
      <c r="K40" s="178"/>
      <c r="L40" s="179"/>
      <c r="N40" s="177"/>
      <c r="O40" s="178"/>
      <c r="P40" s="178"/>
      <c r="Q40" s="178"/>
      <c r="R40" s="179"/>
    </row>
    <row r="41" spans="2:18" x14ac:dyDescent="0.35">
      <c r="B41" s="87">
        <v>43141</v>
      </c>
      <c r="C41" s="88">
        <v>42776</v>
      </c>
      <c r="D41" s="99"/>
      <c r="E41" s="99"/>
      <c r="F41" s="197"/>
      <c r="G41" s="198"/>
      <c r="H41" s="199"/>
      <c r="I41" s="99"/>
      <c r="J41" s="177"/>
      <c r="K41" s="178"/>
      <c r="L41" s="179"/>
      <c r="N41" s="177"/>
      <c r="O41" s="178"/>
      <c r="P41" s="178"/>
      <c r="Q41" s="178"/>
      <c r="R41" s="179"/>
    </row>
    <row r="42" spans="2:18" x14ac:dyDescent="0.35">
      <c r="B42" s="87">
        <v>43142</v>
      </c>
      <c r="C42" s="88">
        <v>42777</v>
      </c>
      <c r="D42" s="99"/>
      <c r="E42" s="99"/>
      <c r="F42" s="197"/>
      <c r="G42" s="198"/>
      <c r="H42" s="199"/>
      <c r="I42" s="99"/>
      <c r="J42" s="177"/>
      <c r="K42" s="178"/>
      <c r="L42" s="179"/>
      <c r="N42" s="177"/>
      <c r="O42" s="178"/>
      <c r="P42" s="178"/>
      <c r="Q42" s="178"/>
      <c r="R42" s="179"/>
    </row>
    <row r="43" spans="2:18" x14ac:dyDescent="0.35">
      <c r="B43" s="87">
        <v>43143</v>
      </c>
      <c r="C43" s="88">
        <v>42778</v>
      </c>
      <c r="D43" s="99"/>
      <c r="E43" s="99"/>
      <c r="F43" s="197"/>
      <c r="G43" s="198"/>
      <c r="H43" s="199"/>
      <c r="I43" s="99"/>
      <c r="J43" s="177"/>
      <c r="K43" s="178"/>
      <c r="L43" s="179"/>
      <c r="N43" s="177"/>
      <c r="O43" s="178"/>
      <c r="P43" s="178"/>
      <c r="Q43" s="178"/>
      <c r="R43" s="179"/>
    </row>
    <row r="44" spans="2:18" x14ac:dyDescent="0.35">
      <c r="B44" s="87">
        <v>43144</v>
      </c>
      <c r="C44" s="88">
        <v>42779</v>
      </c>
      <c r="D44" s="99"/>
      <c r="E44" s="99"/>
      <c r="F44" s="197"/>
      <c r="G44" s="198"/>
      <c r="H44" s="199"/>
      <c r="I44" s="99"/>
      <c r="J44" s="177"/>
      <c r="K44" s="178"/>
      <c r="L44" s="179"/>
      <c r="N44" s="177"/>
      <c r="O44" s="178"/>
      <c r="P44" s="178"/>
      <c r="Q44" s="178"/>
      <c r="R44" s="179"/>
    </row>
    <row r="45" spans="2:18" x14ac:dyDescent="0.35">
      <c r="B45" s="87">
        <v>43145</v>
      </c>
      <c r="C45" s="88">
        <v>42780</v>
      </c>
      <c r="D45" s="99"/>
      <c r="E45" s="99"/>
      <c r="F45" s="197"/>
      <c r="G45" s="198"/>
      <c r="H45" s="199"/>
      <c r="I45" s="99"/>
      <c r="J45" s="177"/>
      <c r="K45" s="178"/>
      <c r="L45" s="179"/>
      <c r="N45" s="177"/>
      <c r="O45" s="178"/>
      <c r="P45" s="178"/>
      <c r="Q45" s="178"/>
      <c r="R45" s="179"/>
    </row>
    <row r="46" spans="2:18" x14ac:dyDescent="0.35">
      <c r="B46" s="87">
        <v>43146</v>
      </c>
      <c r="C46" s="88">
        <v>42781</v>
      </c>
      <c r="D46" s="99"/>
      <c r="E46" s="99"/>
      <c r="F46" s="197"/>
      <c r="G46" s="198"/>
      <c r="H46" s="199"/>
      <c r="I46" s="99"/>
      <c r="J46" s="177"/>
      <c r="K46" s="178"/>
      <c r="L46" s="179"/>
      <c r="N46" s="177"/>
      <c r="O46" s="178"/>
      <c r="P46" s="178"/>
      <c r="Q46" s="178"/>
      <c r="R46" s="179"/>
    </row>
    <row r="47" spans="2:18" x14ac:dyDescent="0.35">
      <c r="B47" s="87">
        <v>43147</v>
      </c>
      <c r="C47" s="88">
        <v>42782</v>
      </c>
      <c r="D47" s="99"/>
      <c r="E47" s="99"/>
      <c r="F47" s="197"/>
      <c r="G47" s="198"/>
      <c r="H47" s="199"/>
      <c r="I47" s="99"/>
      <c r="J47" s="177"/>
      <c r="K47" s="178"/>
      <c r="L47" s="179"/>
      <c r="N47" s="177"/>
      <c r="O47" s="178"/>
      <c r="P47" s="178"/>
      <c r="Q47" s="178"/>
      <c r="R47" s="179"/>
    </row>
    <row r="48" spans="2:18" x14ac:dyDescent="0.35">
      <c r="B48" s="87">
        <v>43148</v>
      </c>
      <c r="C48" s="88">
        <v>42783</v>
      </c>
      <c r="D48" s="99"/>
      <c r="E48" s="99"/>
      <c r="F48" s="197"/>
      <c r="G48" s="198"/>
      <c r="H48" s="199"/>
      <c r="I48" s="99"/>
      <c r="J48" s="177"/>
      <c r="K48" s="178"/>
      <c r="L48" s="179"/>
      <c r="N48" s="177"/>
      <c r="O48" s="178"/>
      <c r="P48" s="178"/>
      <c r="Q48" s="178"/>
      <c r="R48" s="179"/>
    </row>
    <row r="49" spans="2:24" ht="18" thickBot="1" x14ac:dyDescent="0.4">
      <c r="B49" s="87">
        <v>43149</v>
      </c>
      <c r="C49" s="88">
        <v>42784</v>
      </c>
      <c r="D49" s="99"/>
      <c r="E49" s="99"/>
      <c r="F49" s="200"/>
      <c r="G49" s="201"/>
      <c r="H49" s="202"/>
      <c r="I49" s="99"/>
      <c r="J49" s="180"/>
      <c r="K49" s="181"/>
      <c r="L49" s="182"/>
      <c r="N49" s="177"/>
      <c r="O49" s="178"/>
      <c r="P49" s="178"/>
      <c r="Q49" s="178"/>
      <c r="R49" s="179"/>
    </row>
    <row r="50" spans="2:24" ht="17.25" customHeight="1" thickBot="1" x14ac:dyDescent="0.4">
      <c r="B50" s="87">
        <v>43150</v>
      </c>
      <c r="C50" s="88">
        <v>42785</v>
      </c>
      <c r="D50" s="99"/>
      <c r="E50" s="99"/>
      <c r="F50" s="105"/>
      <c r="G50" s="105"/>
      <c r="H50" s="105"/>
      <c r="I50" s="99"/>
      <c r="N50" s="177"/>
      <c r="O50" s="178"/>
      <c r="P50" s="178"/>
      <c r="Q50" s="178"/>
      <c r="R50" s="179"/>
    </row>
    <row r="51" spans="2:24" x14ac:dyDescent="0.35">
      <c r="B51" s="87">
        <v>43151</v>
      </c>
      <c r="C51" s="88">
        <v>42786</v>
      </c>
      <c r="D51" s="99"/>
      <c r="E51" s="99"/>
      <c r="F51" s="185" t="s">
        <v>141</v>
      </c>
      <c r="G51" s="186"/>
      <c r="H51" s="186"/>
      <c r="I51" s="187"/>
      <c r="N51" s="177"/>
      <c r="O51" s="178"/>
      <c r="P51" s="178"/>
      <c r="Q51" s="178"/>
      <c r="R51" s="179"/>
    </row>
    <row r="52" spans="2:24" x14ac:dyDescent="0.35">
      <c r="B52" s="87">
        <v>43152</v>
      </c>
      <c r="C52" s="88">
        <v>42787</v>
      </c>
      <c r="D52" s="99"/>
      <c r="E52" s="99" t="s">
        <v>114</v>
      </c>
      <c r="F52" s="188"/>
      <c r="G52" s="189"/>
      <c r="H52" s="189"/>
      <c r="I52" s="190"/>
      <c r="N52" s="177"/>
      <c r="O52" s="178"/>
      <c r="P52" s="178"/>
      <c r="Q52" s="178"/>
      <c r="R52" s="179"/>
    </row>
    <row r="53" spans="2:24" x14ac:dyDescent="0.35">
      <c r="B53" s="87">
        <v>43153</v>
      </c>
      <c r="C53" s="88">
        <v>42788</v>
      </c>
      <c r="D53" s="99"/>
      <c r="E53" s="99"/>
      <c r="F53" s="188"/>
      <c r="G53" s="189"/>
      <c r="H53" s="189"/>
      <c r="I53" s="190"/>
      <c r="N53" s="177"/>
      <c r="O53" s="178"/>
      <c r="P53" s="178"/>
      <c r="Q53" s="178"/>
      <c r="R53" s="179"/>
    </row>
    <row r="54" spans="2:24" ht="18" thickBot="1" x14ac:dyDescent="0.4">
      <c r="B54" s="87">
        <v>43154</v>
      </c>
      <c r="C54" s="88">
        <v>42789</v>
      </c>
      <c r="D54" s="99"/>
      <c r="E54" s="99" t="s">
        <v>115</v>
      </c>
      <c r="F54" s="188"/>
      <c r="G54" s="189"/>
      <c r="H54" s="189"/>
      <c r="I54" s="190"/>
      <c r="J54" s="106"/>
      <c r="K54" s="106"/>
      <c r="L54" s="106"/>
      <c r="N54" s="180"/>
      <c r="O54" s="181"/>
      <c r="P54" s="181"/>
      <c r="Q54" s="181"/>
      <c r="R54" s="182"/>
    </row>
    <row r="55" spans="2:24" x14ac:dyDescent="0.35">
      <c r="B55" s="87">
        <v>43155</v>
      </c>
      <c r="C55" s="88">
        <v>42790</v>
      </c>
      <c r="D55" s="99"/>
      <c r="E55" s="99" t="s">
        <v>116</v>
      </c>
      <c r="F55" s="188"/>
      <c r="G55" s="189"/>
      <c r="H55" s="189"/>
      <c r="I55" s="190"/>
      <c r="J55" s="106"/>
      <c r="K55" s="106"/>
      <c r="L55" s="106"/>
      <c r="N55" s="183"/>
      <c r="O55" s="184"/>
      <c r="P55" s="184"/>
      <c r="Q55" s="184"/>
      <c r="R55" s="184"/>
    </row>
    <row r="56" spans="2:24" x14ac:dyDescent="0.35">
      <c r="B56" s="87">
        <v>43156</v>
      </c>
      <c r="C56" s="88">
        <v>42791</v>
      </c>
      <c r="D56" s="99"/>
      <c r="E56" s="99" t="s">
        <v>117</v>
      </c>
      <c r="F56" s="188"/>
      <c r="G56" s="189"/>
      <c r="H56" s="189"/>
      <c r="I56" s="190"/>
      <c r="J56" s="106"/>
      <c r="K56" s="106"/>
      <c r="L56" s="106"/>
      <c r="N56" s="184"/>
      <c r="O56" s="184"/>
      <c r="P56" s="184"/>
      <c r="Q56" s="184"/>
      <c r="R56" s="184"/>
    </row>
    <row r="57" spans="2:24" x14ac:dyDescent="0.35">
      <c r="B57" s="87">
        <v>43157</v>
      </c>
      <c r="C57" s="88">
        <v>42792</v>
      </c>
      <c r="D57" s="99"/>
      <c r="E57" s="99" t="s">
        <v>118</v>
      </c>
      <c r="F57" s="188"/>
      <c r="G57" s="189"/>
      <c r="H57" s="189"/>
      <c r="I57" s="190"/>
      <c r="J57" s="106"/>
      <c r="K57" s="106"/>
      <c r="L57" s="106"/>
      <c r="N57" s="184"/>
      <c r="O57" s="184"/>
      <c r="P57" s="184"/>
      <c r="Q57" s="184"/>
      <c r="R57" s="184"/>
    </row>
    <row r="58" spans="2:24" x14ac:dyDescent="0.35">
      <c r="B58" s="87">
        <v>43158</v>
      </c>
      <c r="C58" s="88">
        <v>42793</v>
      </c>
      <c r="D58" s="99"/>
      <c r="E58" s="99" t="s">
        <v>119</v>
      </c>
      <c r="F58" s="188"/>
      <c r="G58" s="189"/>
      <c r="H58" s="189"/>
      <c r="I58" s="190"/>
      <c r="J58" s="106"/>
      <c r="K58" s="106"/>
      <c r="L58" s="106"/>
      <c r="N58" s="184"/>
      <c r="O58" s="184"/>
      <c r="P58" s="184"/>
      <c r="Q58" s="184"/>
      <c r="R58" s="184"/>
    </row>
    <row r="59" spans="2:24" x14ac:dyDescent="0.35">
      <c r="B59" s="87">
        <v>43159</v>
      </c>
      <c r="C59" s="88">
        <v>42794</v>
      </c>
      <c r="D59" s="99"/>
      <c r="E59" s="99" t="s">
        <v>117</v>
      </c>
      <c r="F59" s="188"/>
      <c r="G59" s="189"/>
      <c r="H59" s="189"/>
      <c r="I59" s="190"/>
      <c r="J59" s="106"/>
      <c r="K59" s="106"/>
      <c r="L59" s="106"/>
      <c r="N59" s="184"/>
      <c r="O59" s="184"/>
      <c r="P59" s="184"/>
      <c r="Q59" s="184"/>
      <c r="R59" s="184"/>
    </row>
    <row r="60" spans="2:24" x14ac:dyDescent="0.35">
      <c r="B60" s="87">
        <v>43160</v>
      </c>
      <c r="C60" s="88">
        <v>42795</v>
      </c>
      <c r="D60" s="99"/>
      <c r="E60" s="99" t="s">
        <v>120</v>
      </c>
      <c r="F60" s="188"/>
      <c r="G60" s="189"/>
      <c r="H60" s="189"/>
      <c r="I60" s="190"/>
      <c r="J60" s="106"/>
      <c r="K60" s="106"/>
      <c r="L60" s="106"/>
      <c r="N60" s="184"/>
      <c r="O60" s="184"/>
      <c r="P60" s="184"/>
      <c r="Q60" s="184"/>
      <c r="R60" s="184"/>
    </row>
    <row r="61" spans="2:24" x14ac:dyDescent="0.35">
      <c r="B61" s="87">
        <v>43161</v>
      </c>
      <c r="C61" s="88">
        <v>42796</v>
      </c>
      <c r="D61" s="99"/>
      <c r="E61" s="99" t="s">
        <v>121</v>
      </c>
      <c r="F61" s="188"/>
      <c r="G61" s="189"/>
      <c r="H61" s="189"/>
      <c r="I61" s="190"/>
      <c r="J61" s="106"/>
      <c r="K61" s="106"/>
      <c r="L61" s="106"/>
      <c r="N61" s="184"/>
      <c r="O61" s="184"/>
      <c r="P61" s="184"/>
      <c r="Q61" s="184"/>
      <c r="R61" s="184"/>
    </row>
    <row r="62" spans="2:24" x14ac:dyDescent="0.35">
      <c r="B62" s="87">
        <v>43162</v>
      </c>
      <c r="C62" s="88">
        <v>42797</v>
      </c>
      <c r="D62" s="99"/>
      <c r="E62" s="99" t="s">
        <v>122</v>
      </c>
      <c r="F62" s="188"/>
      <c r="G62" s="189"/>
      <c r="H62" s="189"/>
      <c r="I62" s="190"/>
      <c r="J62" s="106"/>
      <c r="K62" s="106"/>
      <c r="L62" s="106"/>
      <c r="N62" s="184"/>
      <c r="O62" s="184"/>
      <c r="P62" s="184"/>
      <c r="Q62" s="184"/>
      <c r="R62" s="184"/>
    </row>
    <row r="63" spans="2:24" x14ac:dyDescent="0.35">
      <c r="B63" s="87">
        <v>43163</v>
      </c>
      <c r="C63" s="88">
        <v>42798</v>
      </c>
      <c r="D63" s="99"/>
      <c r="E63" s="99" t="s">
        <v>123</v>
      </c>
      <c r="F63" s="188"/>
      <c r="G63" s="189"/>
      <c r="H63" s="189"/>
      <c r="I63" s="190"/>
      <c r="J63" s="106"/>
      <c r="K63" s="106"/>
      <c r="L63" s="106"/>
      <c r="N63" s="184"/>
      <c r="O63" s="184"/>
      <c r="P63" s="184"/>
      <c r="Q63" s="184"/>
      <c r="R63" s="184"/>
      <c r="X63" s="91"/>
    </row>
    <row r="64" spans="2:24" x14ac:dyDescent="0.35">
      <c r="B64" s="87">
        <v>43164</v>
      </c>
      <c r="C64" s="88">
        <v>42799</v>
      </c>
      <c r="D64" s="99"/>
      <c r="E64" s="99" t="s">
        <v>124</v>
      </c>
      <c r="F64" s="188"/>
      <c r="G64" s="189"/>
      <c r="H64" s="189"/>
      <c r="I64" s="190"/>
      <c r="J64" s="106"/>
      <c r="K64" s="106"/>
      <c r="L64" s="106"/>
      <c r="N64" s="184"/>
      <c r="O64" s="184"/>
      <c r="P64" s="184"/>
      <c r="Q64" s="184"/>
      <c r="R64" s="184"/>
    </row>
    <row r="65" spans="2:18" x14ac:dyDescent="0.35">
      <c r="B65" s="87">
        <v>43165</v>
      </c>
      <c r="C65" s="88">
        <v>42800</v>
      </c>
      <c r="D65" s="99"/>
      <c r="E65" s="99" t="s">
        <v>125</v>
      </c>
      <c r="F65" s="188"/>
      <c r="G65" s="189"/>
      <c r="H65" s="189"/>
      <c r="I65" s="190"/>
      <c r="J65" s="106"/>
      <c r="K65" s="106"/>
      <c r="L65" s="106"/>
      <c r="N65" s="184"/>
      <c r="O65" s="184"/>
      <c r="P65" s="184"/>
      <c r="Q65" s="184"/>
      <c r="R65" s="184"/>
    </row>
    <row r="66" spans="2:18" x14ac:dyDescent="0.35">
      <c r="B66" s="87">
        <v>43166</v>
      </c>
      <c r="C66" s="88">
        <v>42801</v>
      </c>
      <c r="D66" s="99"/>
      <c r="E66" s="99" t="s">
        <v>126</v>
      </c>
      <c r="F66" s="188"/>
      <c r="G66" s="189"/>
      <c r="H66" s="189"/>
      <c r="I66" s="190"/>
      <c r="J66" s="106"/>
      <c r="K66" s="106"/>
      <c r="L66" s="106"/>
      <c r="N66" s="184"/>
      <c r="O66" s="184"/>
      <c r="P66" s="184"/>
      <c r="Q66" s="184"/>
      <c r="R66" s="184"/>
    </row>
    <row r="67" spans="2:18" x14ac:dyDescent="0.35">
      <c r="B67" s="87">
        <v>43167</v>
      </c>
      <c r="C67" s="88">
        <v>42802</v>
      </c>
      <c r="D67" s="99"/>
      <c r="E67" s="99"/>
      <c r="F67" s="188"/>
      <c r="G67" s="189"/>
      <c r="H67" s="189"/>
      <c r="I67" s="190"/>
      <c r="J67" s="106"/>
      <c r="K67" s="106"/>
      <c r="L67" s="106"/>
      <c r="N67" s="184"/>
      <c r="O67" s="184"/>
      <c r="P67" s="184"/>
      <c r="Q67" s="184"/>
      <c r="R67" s="184"/>
    </row>
    <row r="68" spans="2:18" x14ac:dyDescent="0.35">
      <c r="B68" s="87">
        <v>43168</v>
      </c>
      <c r="C68" s="88">
        <v>42803</v>
      </c>
      <c r="D68" s="99"/>
      <c r="E68" s="99" t="s">
        <v>116</v>
      </c>
      <c r="F68" s="188"/>
      <c r="G68" s="189"/>
      <c r="H68" s="189"/>
      <c r="I68" s="190"/>
      <c r="J68" s="106"/>
      <c r="K68" s="106"/>
      <c r="L68" s="106"/>
      <c r="N68" s="184"/>
      <c r="O68" s="184"/>
      <c r="P68" s="184"/>
      <c r="Q68" s="184"/>
      <c r="R68" s="184"/>
    </row>
    <row r="69" spans="2:18" x14ac:dyDescent="0.35">
      <c r="B69" s="87">
        <v>43169</v>
      </c>
      <c r="C69" s="88">
        <v>42804</v>
      </c>
      <c r="D69" s="99"/>
      <c r="E69" s="99" t="s">
        <v>127</v>
      </c>
      <c r="F69" s="188"/>
      <c r="G69" s="189"/>
      <c r="H69" s="189"/>
      <c r="I69" s="190"/>
      <c r="J69" s="106"/>
      <c r="K69" s="106"/>
      <c r="L69" s="106"/>
      <c r="N69" s="184"/>
      <c r="O69" s="184"/>
      <c r="P69" s="184"/>
      <c r="Q69" s="184"/>
      <c r="R69" s="184"/>
    </row>
    <row r="70" spans="2:18" x14ac:dyDescent="0.35">
      <c r="B70" s="87">
        <v>43170</v>
      </c>
      <c r="C70" s="88">
        <v>42805</v>
      </c>
      <c r="D70" s="99"/>
      <c r="E70" s="99" t="s">
        <v>128</v>
      </c>
      <c r="F70" s="188"/>
      <c r="G70" s="189"/>
      <c r="H70" s="189"/>
      <c r="I70" s="190"/>
      <c r="J70" s="106"/>
      <c r="K70" s="106"/>
      <c r="L70" s="106"/>
      <c r="N70" s="184"/>
      <c r="O70" s="184"/>
      <c r="P70" s="184"/>
      <c r="Q70" s="184"/>
      <c r="R70" s="184"/>
    </row>
    <row r="71" spans="2:18" x14ac:dyDescent="0.35">
      <c r="B71" s="87">
        <v>43171</v>
      </c>
      <c r="C71" s="88">
        <v>42806</v>
      </c>
      <c r="D71" s="99"/>
      <c r="E71" s="99"/>
      <c r="F71" s="188"/>
      <c r="G71" s="189"/>
      <c r="H71" s="189"/>
      <c r="I71" s="190"/>
      <c r="J71" s="106"/>
      <c r="K71" s="106"/>
      <c r="L71" s="106"/>
      <c r="N71" s="184"/>
      <c r="O71" s="184"/>
      <c r="P71" s="184"/>
      <c r="Q71" s="184"/>
      <c r="R71" s="184"/>
    </row>
    <row r="72" spans="2:18" x14ac:dyDescent="0.35">
      <c r="B72" s="87">
        <v>43172</v>
      </c>
      <c r="C72" s="88">
        <v>42807</v>
      </c>
      <c r="D72" s="99"/>
      <c r="E72" s="99" t="s">
        <v>129</v>
      </c>
      <c r="F72" s="188"/>
      <c r="G72" s="189"/>
      <c r="H72" s="189"/>
      <c r="I72" s="190"/>
      <c r="J72" s="106"/>
      <c r="K72" s="106"/>
      <c r="L72" s="106"/>
      <c r="N72" s="184"/>
      <c r="O72" s="184"/>
      <c r="P72" s="184"/>
      <c r="Q72" s="184"/>
      <c r="R72" s="184"/>
    </row>
    <row r="73" spans="2:18" x14ac:dyDescent="0.35">
      <c r="B73" s="87">
        <v>43173</v>
      </c>
      <c r="C73" s="88">
        <v>42808</v>
      </c>
      <c r="D73" s="99"/>
      <c r="E73" s="99" t="s">
        <v>116</v>
      </c>
      <c r="F73" s="188"/>
      <c r="G73" s="189"/>
      <c r="H73" s="189"/>
      <c r="I73" s="190"/>
      <c r="J73" s="106"/>
      <c r="K73" s="106"/>
      <c r="L73" s="106"/>
      <c r="N73" s="184"/>
      <c r="O73" s="184"/>
      <c r="P73" s="184"/>
      <c r="Q73" s="184"/>
      <c r="R73" s="184"/>
    </row>
    <row r="74" spans="2:18" x14ac:dyDescent="0.35">
      <c r="B74" s="87">
        <v>43174</v>
      </c>
      <c r="C74" s="88">
        <v>42809</v>
      </c>
      <c r="D74" s="99"/>
      <c r="E74" s="99" t="s">
        <v>130</v>
      </c>
      <c r="F74" s="188"/>
      <c r="G74" s="189"/>
      <c r="H74" s="189"/>
      <c r="I74" s="190"/>
      <c r="J74" s="106"/>
      <c r="K74" s="106"/>
      <c r="L74" s="106"/>
      <c r="N74" s="184"/>
      <c r="O74" s="184"/>
      <c r="P74" s="184"/>
      <c r="Q74" s="184"/>
      <c r="R74" s="184"/>
    </row>
    <row r="75" spans="2:18" x14ac:dyDescent="0.35">
      <c r="B75" s="87">
        <v>43175</v>
      </c>
      <c r="C75" s="88">
        <v>42810</v>
      </c>
      <c r="D75" s="99"/>
      <c r="E75" s="99" t="s">
        <v>118</v>
      </c>
      <c r="F75" s="188"/>
      <c r="G75" s="189"/>
      <c r="H75" s="189"/>
      <c r="I75" s="190"/>
      <c r="J75" s="106"/>
      <c r="K75" s="106"/>
      <c r="L75" s="106"/>
      <c r="N75" s="184"/>
      <c r="O75" s="184"/>
      <c r="P75" s="184"/>
      <c r="Q75" s="184"/>
      <c r="R75" s="184"/>
    </row>
    <row r="76" spans="2:18" x14ac:dyDescent="0.35">
      <c r="B76" s="87">
        <v>43176</v>
      </c>
      <c r="C76" s="88">
        <v>42811</v>
      </c>
      <c r="D76" s="99"/>
      <c r="E76" s="99" t="s">
        <v>119</v>
      </c>
      <c r="F76" s="188"/>
      <c r="G76" s="189"/>
      <c r="H76" s="189"/>
      <c r="I76" s="190"/>
      <c r="J76" s="106"/>
      <c r="K76" s="106"/>
      <c r="L76" s="106"/>
      <c r="N76" s="184"/>
      <c r="O76" s="184"/>
      <c r="P76" s="184"/>
      <c r="Q76" s="184"/>
      <c r="R76" s="184"/>
    </row>
    <row r="77" spans="2:18" x14ac:dyDescent="0.35">
      <c r="B77" s="87">
        <v>43177</v>
      </c>
      <c r="C77" s="88">
        <v>42812</v>
      </c>
      <c r="D77" s="99"/>
      <c r="E77" s="99" t="s">
        <v>131</v>
      </c>
      <c r="F77" s="188"/>
      <c r="G77" s="189"/>
      <c r="H77" s="189"/>
      <c r="I77" s="190"/>
      <c r="J77" s="106"/>
      <c r="K77" s="106"/>
      <c r="L77" s="106"/>
      <c r="N77" s="184"/>
      <c r="O77" s="184"/>
      <c r="P77" s="184"/>
      <c r="Q77" s="184"/>
      <c r="R77" s="184"/>
    </row>
    <row r="78" spans="2:18" x14ac:dyDescent="0.35">
      <c r="B78" s="87">
        <v>43178</v>
      </c>
      <c r="C78" s="88">
        <v>42813</v>
      </c>
      <c r="D78" s="99"/>
      <c r="E78" s="99" t="s">
        <v>120</v>
      </c>
      <c r="F78" s="188"/>
      <c r="G78" s="189"/>
      <c r="H78" s="189"/>
      <c r="I78" s="190"/>
      <c r="J78" s="106"/>
      <c r="K78" s="106"/>
      <c r="L78" s="106"/>
      <c r="N78" s="184"/>
      <c r="O78" s="184"/>
      <c r="P78" s="184"/>
      <c r="Q78" s="184"/>
      <c r="R78" s="184"/>
    </row>
    <row r="79" spans="2:18" x14ac:dyDescent="0.35">
      <c r="B79" s="87">
        <v>43179</v>
      </c>
      <c r="C79" s="88">
        <v>42814</v>
      </c>
      <c r="D79" s="99"/>
      <c r="E79" s="99" t="s">
        <v>121</v>
      </c>
      <c r="F79" s="188"/>
      <c r="G79" s="189"/>
      <c r="H79" s="189"/>
      <c r="I79" s="190"/>
      <c r="J79" s="106"/>
      <c r="K79" s="106"/>
      <c r="L79" s="106"/>
      <c r="N79" s="184"/>
      <c r="O79" s="184"/>
      <c r="P79" s="184"/>
      <c r="Q79" s="184"/>
      <c r="R79" s="184"/>
    </row>
    <row r="80" spans="2:18" x14ac:dyDescent="0.35">
      <c r="B80" s="87">
        <v>43180</v>
      </c>
      <c r="C80" s="88">
        <v>42815</v>
      </c>
      <c r="D80" s="99"/>
      <c r="E80" s="99" t="s">
        <v>121</v>
      </c>
      <c r="F80" s="188"/>
      <c r="G80" s="189"/>
      <c r="H80" s="189"/>
      <c r="I80" s="190"/>
      <c r="J80" s="106"/>
      <c r="K80" s="106"/>
      <c r="L80" s="106"/>
      <c r="N80" s="184"/>
      <c r="O80" s="184"/>
      <c r="P80" s="184"/>
      <c r="Q80" s="184"/>
      <c r="R80" s="184"/>
    </row>
    <row r="81" spans="2:18" x14ac:dyDescent="0.35">
      <c r="B81" s="87">
        <v>43181</v>
      </c>
      <c r="C81" s="88">
        <v>42816</v>
      </c>
      <c r="D81" s="99"/>
      <c r="E81" s="99" t="s">
        <v>132</v>
      </c>
      <c r="F81" s="188"/>
      <c r="G81" s="189"/>
      <c r="H81" s="189"/>
      <c r="I81" s="190"/>
      <c r="J81" s="106"/>
      <c r="K81" s="106"/>
      <c r="L81" s="106"/>
      <c r="N81" s="184"/>
      <c r="O81" s="184"/>
      <c r="P81" s="184"/>
      <c r="Q81" s="184"/>
      <c r="R81" s="184"/>
    </row>
    <row r="82" spans="2:18" x14ac:dyDescent="0.35">
      <c r="B82" s="87">
        <v>43182</v>
      </c>
      <c r="C82" s="88">
        <v>42817</v>
      </c>
      <c r="D82" s="99"/>
      <c r="E82" s="99"/>
      <c r="F82" s="188"/>
      <c r="G82" s="189"/>
      <c r="H82" s="189"/>
      <c r="I82" s="190"/>
      <c r="J82" s="106"/>
      <c r="K82" s="106"/>
      <c r="L82" s="106"/>
      <c r="N82" s="184"/>
      <c r="O82" s="184"/>
      <c r="P82" s="184"/>
      <c r="Q82" s="184"/>
      <c r="R82" s="184"/>
    </row>
    <row r="83" spans="2:18" x14ac:dyDescent="0.35">
      <c r="B83" s="87">
        <v>43183</v>
      </c>
      <c r="C83" s="88">
        <v>42818</v>
      </c>
      <c r="D83" s="99"/>
      <c r="E83" s="99"/>
      <c r="F83" s="188"/>
      <c r="G83" s="189"/>
      <c r="H83" s="189"/>
      <c r="I83" s="190"/>
      <c r="J83" s="106"/>
      <c r="K83" s="106"/>
      <c r="L83" s="106"/>
      <c r="N83" s="184"/>
      <c r="O83" s="184"/>
      <c r="P83" s="184"/>
      <c r="Q83" s="184"/>
      <c r="R83" s="184"/>
    </row>
    <row r="84" spans="2:18" x14ac:dyDescent="0.35">
      <c r="B84" s="87">
        <v>43184</v>
      </c>
      <c r="C84" s="88">
        <v>42819</v>
      </c>
      <c r="D84" s="99"/>
      <c r="E84" s="99"/>
      <c r="F84" s="188"/>
      <c r="G84" s="189"/>
      <c r="H84" s="189"/>
      <c r="I84" s="190"/>
      <c r="J84" s="106"/>
      <c r="K84" s="106"/>
      <c r="L84" s="106"/>
      <c r="N84" s="184"/>
      <c r="O84" s="184"/>
      <c r="P84" s="184"/>
      <c r="Q84" s="184"/>
      <c r="R84" s="184"/>
    </row>
    <row r="85" spans="2:18" x14ac:dyDescent="0.35">
      <c r="B85" s="87">
        <v>43185</v>
      </c>
      <c r="C85" s="88">
        <v>42820</v>
      </c>
      <c r="D85" s="99"/>
      <c r="E85" s="99"/>
      <c r="F85" s="188"/>
      <c r="G85" s="189"/>
      <c r="H85" s="189"/>
      <c r="I85" s="190"/>
      <c r="J85" s="106"/>
      <c r="K85" s="106"/>
      <c r="L85" s="106"/>
      <c r="N85" s="184"/>
      <c r="O85" s="184"/>
      <c r="P85" s="184"/>
      <c r="Q85" s="184"/>
      <c r="R85" s="184"/>
    </row>
    <row r="86" spans="2:18" x14ac:dyDescent="0.35">
      <c r="B86" s="87">
        <v>43186</v>
      </c>
      <c r="C86" s="88">
        <v>42821</v>
      </c>
      <c r="D86" s="99"/>
      <c r="E86" s="99"/>
      <c r="F86" s="188"/>
      <c r="G86" s="189"/>
      <c r="H86" s="189"/>
      <c r="I86" s="190"/>
      <c r="J86" s="106"/>
      <c r="K86" s="106"/>
      <c r="L86" s="106"/>
      <c r="N86" s="184"/>
      <c r="O86" s="184"/>
      <c r="P86" s="184"/>
      <c r="Q86" s="184"/>
      <c r="R86" s="184"/>
    </row>
    <row r="87" spans="2:18" x14ac:dyDescent="0.35">
      <c r="B87" s="87">
        <v>43187</v>
      </c>
      <c r="C87" s="88">
        <v>42822</v>
      </c>
      <c r="D87" s="99"/>
      <c r="E87" s="99"/>
      <c r="F87" s="188"/>
      <c r="G87" s="189"/>
      <c r="H87" s="189"/>
      <c r="I87" s="190"/>
      <c r="J87" s="106"/>
      <c r="K87" s="106"/>
      <c r="L87" s="106"/>
      <c r="N87" s="184"/>
      <c r="O87" s="184"/>
      <c r="P87" s="184"/>
      <c r="Q87" s="184"/>
      <c r="R87" s="184"/>
    </row>
    <row r="88" spans="2:18" x14ac:dyDescent="0.35">
      <c r="B88" s="87">
        <v>43188</v>
      </c>
      <c r="C88" s="88">
        <v>42823</v>
      </c>
      <c r="D88" s="99"/>
      <c r="E88" s="99"/>
      <c r="F88" s="188"/>
      <c r="G88" s="189"/>
      <c r="H88" s="189"/>
      <c r="I88" s="190"/>
      <c r="J88" s="106"/>
      <c r="K88" s="106"/>
      <c r="L88" s="106"/>
      <c r="N88" s="184"/>
      <c r="O88" s="184"/>
      <c r="P88" s="184"/>
      <c r="Q88" s="184"/>
      <c r="R88" s="184"/>
    </row>
    <row r="89" spans="2:18" x14ac:dyDescent="0.35">
      <c r="B89" s="87">
        <v>43189</v>
      </c>
      <c r="C89" s="88">
        <v>42824</v>
      </c>
      <c r="D89" s="99"/>
      <c r="E89" s="99"/>
      <c r="F89" s="188"/>
      <c r="G89" s="189"/>
      <c r="H89" s="189"/>
      <c r="I89" s="190"/>
      <c r="J89" s="106"/>
      <c r="K89" s="106"/>
      <c r="L89" s="106"/>
      <c r="N89" s="184"/>
      <c r="O89" s="184"/>
      <c r="P89" s="184"/>
      <c r="Q89" s="184"/>
      <c r="R89" s="184"/>
    </row>
    <row r="90" spans="2:18" x14ac:dyDescent="0.35">
      <c r="B90" s="87">
        <v>43190</v>
      </c>
      <c r="C90" s="88">
        <v>42825</v>
      </c>
      <c r="D90" s="99"/>
      <c r="E90" s="99"/>
      <c r="F90" s="188"/>
      <c r="G90" s="189"/>
      <c r="H90" s="189"/>
      <c r="I90" s="190"/>
      <c r="J90" s="106"/>
      <c r="K90" s="106"/>
      <c r="L90" s="106"/>
      <c r="N90" s="184"/>
      <c r="O90" s="184"/>
      <c r="P90" s="184"/>
      <c r="Q90" s="184"/>
      <c r="R90" s="184"/>
    </row>
    <row r="91" spans="2:18" x14ac:dyDescent="0.35">
      <c r="B91" s="87">
        <v>43191</v>
      </c>
      <c r="C91" s="88">
        <v>42826</v>
      </c>
      <c r="D91" s="99"/>
      <c r="E91" s="99"/>
      <c r="F91" s="188"/>
      <c r="G91" s="189"/>
      <c r="H91" s="189"/>
      <c r="I91" s="190"/>
      <c r="J91" s="106"/>
      <c r="K91" s="106"/>
      <c r="L91" s="106"/>
      <c r="N91" s="184"/>
      <c r="O91" s="184"/>
      <c r="P91" s="184"/>
      <c r="Q91" s="184"/>
      <c r="R91" s="184"/>
    </row>
    <row r="92" spans="2:18" x14ac:dyDescent="0.35">
      <c r="B92" s="87">
        <v>43192</v>
      </c>
      <c r="C92" s="88">
        <v>42827</v>
      </c>
      <c r="D92" s="99"/>
      <c r="E92" s="99"/>
      <c r="F92" s="188"/>
      <c r="G92" s="189"/>
      <c r="H92" s="189"/>
      <c r="I92" s="190"/>
      <c r="J92" s="106"/>
      <c r="K92" s="106"/>
      <c r="L92" s="106"/>
      <c r="N92" s="184"/>
      <c r="O92" s="184"/>
      <c r="P92" s="184"/>
      <c r="Q92" s="184"/>
      <c r="R92" s="184"/>
    </row>
    <row r="93" spans="2:18" x14ac:dyDescent="0.35">
      <c r="B93" s="87">
        <v>43193</v>
      </c>
      <c r="C93" s="88">
        <v>42828</v>
      </c>
      <c r="D93" s="99"/>
      <c r="E93" s="99"/>
      <c r="F93" s="188"/>
      <c r="G93" s="189"/>
      <c r="H93" s="189"/>
      <c r="I93" s="190"/>
      <c r="J93" s="106"/>
      <c r="K93" s="106"/>
      <c r="L93" s="106"/>
    </row>
    <row r="94" spans="2:18" x14ac:dyDescent="0.35">
      <c r="B94" s="87">
        <v>43194</v>
      </c>
      <c r="C94" s="88">
        <v>42829</v>
      </c>
      <c r="D94" s="99"/>
      <c r="E94" s="99"/>
      <c r="F94" s="188"/>
      <c r="G94" s="189"/>
      <c r="H94" s="189"/>
      <c r="I94" s="190"/>
    </row>
    <row r="95" spans="2:18" x14ac:dyDescent="0.35">
      <c r="B95" s="87">
        <v>43195</v>
      </c>
      <c r="C95" s="88">
        <v>42830</v>
      </c>
      <c r="D95" s="99"/>
      <c r="E95" s="99"/>
      <c r="F95" s="188"/>
      <c r="G95" s="189"/>
      <c r="H95" s="189"/>
      <c r="I95" s="190"/>
    </row>
    <row r="96" spans="2:18" x14ac:dyDescent="0.35">
      <c r="B96" s="87">
        <v>43196</v>
      </c>
      <c r="C96" s="88">
        <v>42831</v>
      </c>
      <c r="D96" s="99"/>
      <c r="E96" s="99"/>
      <c r="F96" s="188"/>
      <c r="G96" s="189"/>
      <c r="H96" s="189"/>
      <c r="I96" s="190"/>
    </row>
    <row r="97" spans="2:9" x14ac:dyDescent="0.35">
      <c r="B97" s="87">
        <v>43197</v>
      </c>
      <c r="C97" s="88">
        <v>42832</v>
      </c>
      <c r="D97" s="99"/>
      <c r="E97" s="99"/>
      <c r="F97" s="188"/>
      <c r="G97" s="189"/>
      <c r="H97" s="189"/>
      <c r="I97" s="190"/>
    </row>
    <row r="98" spans="2:9" x14ac:dyDescent="0.35">
      <c r="B98" s="87">
        <v>43198</v>
      </c>
      <c r="C98" s="88">
        <v>42833</v>
      </c>
      <c r="D98" s="99"/>
      <c r="E98" s="99"/>
      <c r="F98" s="188"/>
      <c r="G98" s="189"/>
      <c r="H98" s="189"/>
      <c r="I98" s="190"/>
    </row>
    <row r="99" spans="2:9" x14ac:dyDescent="0.35">
      <c r="B99" s="87">
        <v>43199</v>
      </c>
      <c r="C99" s="88">
        <v>42834</v>
      </c>
      <c r="D99" s="99"/>
      <c r="E99" s="99"/>
      <c r="F99" s="188"/>
      <c r="G99" s="189"/>
      <c r="H99" s="189"/>
      <c r="I99" s="190"/>
    </row>
    <row r="100" spans="2:9" x14ac:dyDescent="0.35">
      <c r="B100" s="87">
        <v>43200</v>
      </c>
      <c r="C100" s="88">
        <v>42835</v>
      </c>
      <c r="D100" s="99"/>
      <c r="E100" s="99"/>
      <c r="F100" s="188"/>
      <c r="G100" s="189"/>
      <c r="H100" s="189"/>
      <c r="I100" s="190"/>
    </row>
    <row r="101" spans="2:9" x14ac:dyDescent="0.35">
      <c r="B101" s="87">
        <v>43201</v>
      </c>
      <c r="C101" s="88">
        <v>42836</v>
      </c>
      <c r="D101" s="99"/>
      <c r="E101" s="99"/>
      <c r="F101" s="188"/>
      <c r="G101" s="189"/>
      <c r="H101" s="189"/>
      <c r="I101" s="190"/>
    </row>
    <row r="102" spans="2:9" x14ac:dyDescent="0.35">
      <c r="B102" s="87">
        <v>43202</v>
      </c>
      <c r="C102" s="88">
        <v>42837</v>
      </c>
      <c r="D102" s="99"/>
      <c r="E102" s="99"/>
      <c r="F102" s="188"/>
      <c r="G102" s="189"/>
      <c r="H102" s="189"/>
      <c r="I102" s="190"/>
    </row>
    <row r="103" spans="2:9" x14ac:dyDescent="0.35">
      <c r="B103" s="87">
        <v>43203</v>
      </c>
      <c r="C103" s="88">
        <v>42838</v>
      </c>
      <c r="D103" s="99"/>
      <c r="E103" s="99"/>
      <c r="F103" s="188"/>
      <c r="G103" s="189"/>
      <c r="H103" s="189"/>
      <c r="I103" s="190"/>
    </row>
    <row r="104" spans="2:9" x14ac:dyDescent="0.35">
      <c r="B104" s="87">
        <v>43204</v>
      </c>
      <c r="C104" s="88">
        <v>42839</v>
      </c>
      <c r="D104" s="99"/>
      <c r="E104" s="99"/>
      <c r="F104" s="188"/>
      <c r="G104" s="189"/>
      <c r="H104" s="189"/>
      <c r="I104" s="190"/>
    </row>
    <row r="105" spans="2:9" x14ac:dyDescent="0.35">
      <c r="B105" s="87">
        <v>43205</v>
      </c>
      <c r="C105" s="88">
        <v>42840</v>
      </c>
      <c r="D105" s="99"/>
      <c r="E105" s="99"/>
      <c r="F105" s="188"/>
      <c r="G105" s="189"/>
      <c r="H105" s="189"/>
      <c r="I105" s="190"/>
    </row>
    <row r="106" spans="2:9" x14ac:dyDescent="0.35">
      <c r="B106" s="87">
        <v>43206</v>
      </c>
      <c r="C106" s="88">
        <v>42841</v>
      </c>
      <c r="D106" s="99"/>
      <c r="E106" s="99"/>
      <c r="F106" s="188"/>
      <c r="G106" s="189"/>
      <c r="H106" s="189"/>
      <c r="I106" s="190"/>
    </row>
    <row r="107" spans="2:9" x14ac:dyDescent="0.35">
      <c r="B107" s="87">
        <v>43207</v>
      </c>
      <c r="C107" s="88">
        <v>42842</v>
      </c>
      <c r="D107" s="99"/>
      <c r="E107" s="99"/>
      <c r="F107" s="188"/>
      <c r="G107" s="189"/>
      <c r="H107" s="189"/>
      <c r="I107" s="190"/>
    </row>
    <row r="108" spans="2:9" x14ac:dyDescent="0.35">
      <c r="B108" s="87">
        <v>43208</v>
      </c>
      <c r="C108" s="88">
        <v>42843</v>
      </c>
      <c r="D108" s="99"/>
      <c r="E108" s="99"/>
      <c r="F108" s="188"/>
      <c r="G108" s="189"/>
      <c r="H108" s="189"/>
      <c r="I108" s="190"/>
    </row>
    <row r="109" spans="2:9" x14ac:dyDescent="0.35">
      <c r="B109" s="87">
        <v>43209</v>
      </c>
      <c r="C109" s="88">
        <v>42844</v>
      </c>
      <c r="D109" s="99"/>
      <c r="E109" s="99"/>
      <c r="F109" s="188"/>
      <c r="G109" s="189"/>
      <c r="H109" s="189"/>
      <c r="I109" s="190"/>
    </row>
    <row r="110" spans="2:9" x14ac:dyDescent="0.35">
      <c r="B110" s="87">
        <v>43210</v>
      </c>
      <c r="C110" s="88">
        <v>42845</v>
      </c>
      <c r="D110" s="99"/>
      <c r="E110" s="99"/>
      <c r="F110" s="188"/>
      <c r="G110" s="189"/>
      <c r="H110" s="189"/>
      <c r="I110" s="190"/>
    </row>
    <row r="111" spans="2:9" ht="18" thickBot="1" x14ac:dyDescent="0.4">
      <c r="B111" s="87">
        <v>43211</v>
      </c>
      <c r="C111" s="88">
        <v>42846</v>
      </c>
      <c r="D111" s="99"/>
      <c r="E111" s="99"/>
      <c r="F111" s="191"/>
      <c r="G111" s="192"/>
      <c r="H111" s="192"/>
      <c r="I111" s="193"/>
    </row>
    <row r="112" spans="2:9" x14ac:dyDescent="0.35">
      <c r="B112" s="87">
        <v>43212</v>
      </c>
      <c r="C112" s="88">
        <v>42847</v>
      </c>
      <c r="D112" s="99"/>
      <c r="E112" s="99"/>
      <c r="F112" s="99"/>
      <c r="G112" s="99"/>
      <c r="H112" s="99"/>
      <c r="I112" s="99"/>
    </row>
    <row r="113" spans="2:9" x14ac:dyDescent="0.35">
      <c r="B113" s="87">
        <v>43213</v>
      </c>
      <c r="C113" s="88">
        <v>42848</v>
      </c>
      <c r="D113" s="99"/>
      <c r="E113" s="99"/>
      <c r="F113" s="99"/>
      <c r="G113" s="99"/>
      <c r="H113" s="99"/>
      <c r="I113" s="99"/>
    </row>
    <row r="114" spans="2:9" x14ac:dyDescent="0.35">
      <c r="B114" s="87">
        <v>43214</v>
      </c>
      <c r="C114" s="88">
        <v>42849</v>
      </c>
      <c r="D114" s="99"/>
      <c r="E114" s="99"/>
      <c r="F114" s="99"/>
      <c r="G114" s="99"/>
      <c r="H114" s="99"/>
      <c r="I114" s="99"/>
    </row>
    <row r="115" spans="2:9" x14ac:dyDescent="0.35">
      <c r="B115" s="87">
        <v>43215</v>
      </c>
      <c r="C115" s="88">
        <v>42850</v>
      </c>
      <c r="D115" s="99"/>
      <c r="E115" s="99"/>
      <c r="F115" s="99"/>
      <c r="G115" s="99"/>
      <c r="H115" s="99"/>
      <c r="I115" s="99"/>
    </row>
    <row r="116" spans="2:9" x14ac:dyDescent="0.35">
      <c r="B116" s="87">
        <v>43216</v>
      </c>
      <c r="C116" s="88">
        <v>42851</v>
      </c>
      <c r="D116" s="99"/>
      <c r="E116" s="99"/>
      <c r="F116" s="99"/>
      <c r="G116" s="99"/>
      <c r="H116" s="99"/>
      <c r="I116" s="99"/>
    </row>
    <row r="117" spans="2:9" x14ac:dyDescent="0.35">
      <c r="B117" s="87">
        <v>43217</v>
      </c>
      <c r="C117" s="88">
        <v>42852</v>
      </c>
      <c r="D117" s="99"/>
      <c r="E117" s="99"/>
      <c r="F117" s="99"/>
      <c r="G117" s="99"/>
      <c r="H117" s="99"/>
      <c r="I117" s="99"/>
    </row>
    <row r="118" spans="2:9" x14ac:dyDescent="0.35">
      <c r="B118" s="87">
        <v>43218</v>
      </c>
      <c r="C118" s="88">
        <v>42853</v>
      </c>
      <c r="D118" s="99"/>
      <c r="E118" s="99"/>
      <c r="F118" s="99"/>
      <c r="G118" s="99"/>
      <c r="H118" s="99"/>
      <c r="I118" s="99"/>
    </row>
    <row r="119" spans="2:9" x14ac:dyDescent="0.35">
      <c r="B119" s="87">
        <v>43219</v>
      </c>
      <c r="C119" s="88">
        <v>42854</v>
      </c>
      <c r="D119" s="99"/>
      <c r="E119" s="99"/>
      <c r="F119" s="99"/>
      <c r="G119" s="99"/>
      <c r="H119" s="99"/>
      <c r="I119" s="99"/>
    </row>
    <row r="120" spans="2:9" x14ac:dyDescent="0.35">
      <c r="B120" s="87">
        <v>43220</v>
      </c>
      <c r="C120" s="88">
        <v>42855</v>
      </c>
      <c r="D120" s="99"/>
      <c r="E120" s="99"/>
      <c r="F120" s="99"/>
      <c r="G120" s="99"/>
      <c r="H120" s="99"/>
      <c r="I120" s="99"/>
    </row>
    <row r="121" spans="2:9" x14ac:dyDescent="0.35">
      <c r="B121" s="87">
        <v>43221</v>
      </c>
      <c r="C121" s="88">
        <v>42856</v>
      </c>
      <c r="D121" s="99"/>
      <c r="E121" s="99"/>
      <c r="F121" s="99"/>
      <c r="G121" s="99"/>
      <c r="H121" s="99"/>
      <c r="I121" s="99"/>
    </row>
    <row r="122" spans="2:9" x14ac:dyDescent="0.35">
      <c r="B122" s="87">
        <v>43222</v>
      </c>
      <c r="C122" s="88">
        <v>42857</v>
      </c>
      <c r="D122" s="99"/>
      <c r="E122" s="99"/>
      <c r="F122" s="99"/>
      <c r="G122" s="99"/>
      <c r="H122" s="99"/>
      <c r="I122" s="99"/>
    </row>
    <row r="123" spans="2:9" x14ac:dyDescent="0.35">
      <c r="B123" s="87">
        <v>43223</v>
      </c>
      <c r="C123" s="88">
        <v>42858</v>
      </c>
      <c r="D123" s="99"/>
      <c r="E123" s="99"/>
      <c r="F123" s="99"/>
      <c r="G123" s="99"/>
      <c r="H123" s="99"/>
      <c r="I123" s="99"/>
    </row>
    <row r="124" spans="2:9" x14ac:dyDescent="0.35">
      <c r="B124" s="87">
        <v>43224</v>
      </c>
      <c r="C124" s="88">
        <v>42859</v>
      </c>
      <c r="D124" s="99"/>
      <c r="E124" s="99"/>
      <c r="F124" s="99"/>
      <c r="G124" s="99"/>
      <c r="H124" s="99"/>
      <c r="I124" s="99"/>
    </row>
    <row r="125" spans="2:9" x14ac:dyDescent="0.35">
      <c r="B125" s="87">
        <v>43225</v>
      </c>
      <c r="C125" s="88">
        <v>42860</v>
      </c>
      <c r="D125" s="99"/>
      <c r="E125" s="99"/>
      <c r="F125" s="99"/>
      <c r="G125" s="99"/>
      <c r="H125" s="99"/>
      <c r="I125" s="99"/>
    </row>
    <row r="126" spans="2:9" x14ac:dyDescent="0.35">
      <c r="B126" s="87">
        <v>43226</v>
      </c>
      <c r="C126" s="88">
        <v>42861</v>
      </c>
      <c r="D126" s="99"/>
      <c r="E126" s="99"/>
      <c r="F126" s="99"/>
      <c r="G126" s="99"/>
      <c r="H126" s="99"/>
      <c r="I126" s="99"/>
    </row>
    <row r="127" spans="2:9" x14ac:dyDescent="0.35">
      <c r="B127" s="87">
        <v>43227</v>
      </c>
      <c r="C127" s="88">
        <v>42862</v>
      </c>
      <c r="D127" s="99"/>
      <c r="E127" s="99"/>
      <c r="F127" s="99"/>
      <c r="G127" s="99"/>
      <c r="H127" s="99"/>
      <c r="I127" s="99"/>
    </row>
    <row r="128" spans="2:9" x14ac:dyDescent="0.35">
      <c r="B128" s="87">
        <v>43228</v>
      </c>
      <c r="C128" s="88">
        <v>42863</v>
      </c>
      <c r="D128" s="99"/>
      <c r="E128" s="99"/>
      <c r="F128" s="99"/>
      <c r="G128" s="99"/>
      <c r="H128" s="99"/>
      <c r="I128" s="99"/>
    </row>
    <row r="129" spans="2:9" x14ac:dyDescent="0.35">
      <c r="B129" s="87">
        <v>43229</v>
      </c>
      <c r="C129" s="88">
        <v>42864</v>
      </c>
      <c r="D129" s="99"/>
      <c r="E129" s="99"/>
      <c r="F129" s="99"/>
      <c r="G129" s="99"/>
      <c r="H129" s="99"/>
      <c r="I129" s="99"/>
    </row>
    <row r="130" spans="2:9" x14ac:dyDescent="0.35">
      <c r="B130" s="87">
        <v>43230</v>
      </c>
      <c r="C130" s="88">
        <v>42865</v>
      </c>
      <c r="D130" s="99"/>
      <c r="E130" s="99"/>
      <c r="F130" s="99"/>
      <c r="G130" s="99"/>
      <c r="H130" s="99"/>
      <c r="I130" s="99"/>
    </row>
    <row r="131" spans="2:9" x14ac:dyDescent="0.35">
      <c r="B131" s="87">
        <v>43231</v>
      </c>
      <c r="C131" s="88">
        <v>42866</v>
      </c>
      <c r="D131" s="99"/>
      <c r="E131" s="99"/>
      <c r="F131" s="99"/>
      <c r="G131" s="99"/>
      <c r="H131" s="99"/>
      <c r="I131" s="99"/>
    </row>
    <row r="132" spans="2:9" x14ac:dyDescent="0.35">
      <c r="B132" s="87">
        <v>43232</v>
      </c>
      <c r="C132" s="88">
        <v>42867</v>
      </c>
      <c r="D132" s="99"/>
      <c r="E132" s="99"/>
      <c r="F132" s="99"/>
      <c r="G132" s="99"/>
      <c r="H132" s="99"/>
      <c r="I132" s="99"/>
    </row>
    <row r="133" spans="2:9" x14ac:dyDescent="0.35">
      <c r="B133" s="87">
        <v>43233</v>
      </c>
      <c r="C133" s="88">
        <v>42868</v>
      </c>
      <c r="D133" s="99"/>
      <c r="E133" s="99"/>
      <c r="F133" s="99"/>
      <c r="G133" s="99"/>
      <c r="H133" s="99"/>
      <c r="I133" s="99"/>
    </row>
    <row r="134" spans="2:9" x14ac:dyDescent="0.35">
      <c r="B134" s="87">
        <v>43234</v>
      </c>
      <c r="C134" s="88">
        <v>42869</v>
      </c>
      <c r="D134" s="99"/>
      <c r="E134" s="99"/>
      <c r="F134" s="99"/>
      <c r="G134" s="99"/>
      <c r="H134" s="99"/>
      <c r="I134" s="99"/>
    </row>
    <row r="135" spans="2:9" x14ac:dyDescent="0.35">
      <c r="B135" s="87">
        <v>43235</v>
      </c>
      <c r="C135" s="88">
        <v>42870</v>
      </c>
      <c r="D135" s="99"/>
      <c r="E135" s="99"/>
      <c r="F135" s="99"/>
      <c r="G135" s="99"/>
      <c r="H135" s="99"/>
      <c r="I135" s="99"/>
    </row>
    <row r="136" spans="2:9" x14ac:dyDescent="0.35">
      <c r="B136" s="87">
        <v>43236</v>
      </c>
      <c r="C136" s="88">
        <v>42871</v>
      </c>
      <c r="D136" s="99"/>
      <c r="E136" s="99"/>
      <c r="F136" s="99"/>
      <c r="G136" s="99"/>
      <c r="H136" s="99"/>
      <c r="I136" s="99"/>
    </row>
    <row r="137" spans="2:9" x14ac:dyDescent="0.35">
      <c r="B137" s="87">
        <v>43237</v>
      </c>
      <c r="C137" s="88">
        <v>42872</v>
      </c>
      <c r="D137" s="99"/>
      <c r="E137" s="99"/>
      <c r="F137" s="99"/>
      <c r="G137" s="99"/>
      <c r="H137" s="99"/>
      <c r="I137" s="99"/>
    </row>
    <row r="138" spans="2:9" x14ac:dyDescent="0.35">
      <c r="B138" s="87">
        <v>43238</v>
      </c>
      <c r="C138" s="88">
        <v>42873</v>
      </c>
      <c r="D138" s="99"/>
      <c r="E138" s="99"/>
      <c r="F138" s="99"/>
      <c r="G138" s="99"/>
      <c r="H138" s="99"/>
      <c r="I138" s="99"/>
    </row>
    <row r="139" spans="2:9" x14ac:dyDescent="0.35">
      <c r="B139" s="87">
        <v>43239</v>
      </c>
      <c r="C139" s="88">
        <v>42874</v>
      </c>
      <c r="D139" s="99"/>
      <c r="E139" s="99"/>
      <c r="F139" s="99"/>
      <c r="G139" s="99"/>
      <c r="H139" s="99"/>
      <c r="I139" s="99"/>
    </row>
    <row r="140" spans="2:9" x14ac:dyDescent="0.35">
      <c r="B140" s="87">
        <v>43240</v>
      </c>
      <c r="C140" s="88">
        <v>42875</v>
      </c>
      <c r="D140" s="99"/>
      <c r="E140" s="99"/>
      <c r="F140" s="99"/>
      <c r="G140" s="99"/>
      <c r="H140" s="99"/>
      <c r="I140" s="99"/>
    </row>
    <row r="141" spans="2:9" x14ac:dyDescent="0.35">
      <c r="B141" s="87">
        <v>43241</v>
      </c>
      <c r="C141" s="88">
        <v>42876</v>
      </c>
      <c r="D141" s="99"/>
      <c r="E141" s="99"/>
      <c r="F141" s="99"/>
      <c r="G141" s="99"/>
      <c r="H141" s="99"/>
      <c r="I141" s="99"/>
    </row>
    <row r="142" spans="2:9" x14ac:dyDescent="0.35">
      <c r="B142" s="87">
        <v>43242</v>
      </c>
      <c r="C142" s="88">
        <v>42877</v>
      </c>
      <c r="D142" s="99"/>
      <c r="E142" s="99"/>
      <c r="F142" s="99"/>
      <c r="G142" s="99"/>
      <c r="H142" s="99"/>
      <c r="I142" s="99"/>
    </row>
    <row r="143" spans="2:9" x14ac:dyDescent="0.35">
      <c r="B143" s="87">
        <v>43243</v>
      </c>
      <c r="C143" s="88">
        <v>42878</v>
      </c>
      <c r="D143" s="99"/>
      <c r="E143" s="99"/>
      <c r="F143" s="99"/>
      <c r="G143" s="99"/>
      <c r="H143" s="99"/>
      <c r="I143" s="99"/>
    </row>
    <row r="144" spans="2:9" x14ac:dyDescent="0.35">
      <c r="B144" s="87">
        <v>43244</v>
      </c>
      <c r="C144" s="88">
        <v>42879</v>
      </c>
      <c r="D144" s="99"/>
      <c r="E144" s="99"/>
      <c r="F144" s="99"/>
      <c r="G144" s="99"/>
      <c r="H144" s="99"/>
      <c r="I144" s="99"/>
    </row>
    <row r="145" spans="2:9" x14ac:dyDescent="0.35">
      <c r="B145" s="87">
        <v>43245</v>
      </c>
      <c r="C145" s="88">
        <v>42880</v>
      </c>
      <c r="D145" s="99"/>
      <c r="E145" s="99"/>
      <c r="F145" s="99"/>
      <c r="G145" s="99"/>
      <c r="H145" s="99"/>
      <c r="I145" s="99"/>
    </row>
    <row r="146" spans="2:9" x14ac:dyDescent="0.35">
      <c r="B146" s="87">
        <v>43246</v>
      </c>
      <c r="C146" s="88">
        <v>42881</v>
      </c>
      <c r="D146" s="99"/>
      <c r="E146" s="99"/>
      <c r="F146" s="99"/>
      <c r="G146" s="99"/>
      <c r="H146" s="99"/>
      <c r="I146" s="99"/>
    </row>
    <row r="147" spans="2:9" x14ac:dyDescent="0.35">
      <c r="B147" s="87">
        <v>43247</v>
      </c>
      <c r="C147" s="88">
        <v>42882</v>
      </c>
      <c r="D147" s="99"/>
      <c r="E147" s="99"/>
      <c r="F147" s="99"/>
      <c r="G147" s="99"/>
      <c r="H147" s="99"/>
      <c r="I147" s="99"/>
    </row>
    <row r="148" spans="2:9" x14ac:dyDescent="0.35">
      <c r="B148" s="87">
        <v>43248</v>
      </c>
      <c r="C148" s="88">
        <v>42883</v>
      </c>
      <c r="D148" s="99"/>
      <c r="E148" s="99"/>
      <c r="F148" s="99"/>
      <c r="G148" s="99"/>
      <c r="H148" s="99"/>
      <c r="I148" s="99"/>
    </row>
    <row r="149" spans="2:9" x14ac:dyDescent="0.35">
      <c r="B149" s="87">
        <v>43249</v>
      </c>
      <c r="C149" s="88">
        <v>42884</v>
      </c>
      <c r="D149" s="99"/>
      <c r="E149" s="99"/>
      <c r="F149" s="99"/>
      <c r="G149" s="99"/>
      <c r="H149" s="99"/>
      <c r="I149" s="99"/>
    </row>
    <row r="150" spans="2:9" x14ac:dyDescent="0.35">
      <c r="B150" s="87">
        <v>43250</v>
      </c>
      <c r="C150" s="88">
        <v>42885</v>
      </c>
      <c r="D150" s="99"/>
      <c r="E150" s="99"/>
      <c r="F150" s="99"/>
      <c r="G150" s="99"/>
      <c r="H150" s="99"/>
      <c r="I150" s="99"/>
    </row>
    <row r="151" spans="2:9" x14ac:dyDescent="0.35">
      <c r="B151" s="87">
        <v>43252</v>
      </c>
      <c r="C151" s="88">
        <v>42886</v>
      </c>
      <c r="D151" s="99"/>
      <c r="E151" s="99"/>
      <c r="F151" s="99"/>
      <c r="G151" s="99"/>
      <c r="H151" s="99"/>
      <c r="I151" s="99"/>
    </row>
    <row r="152" spans="2:9" x14ac:dyDescent="0.35">
      <c r="B152" s="87">
        <v>43253</v>
      </c>
      <c r="C152" s="88">
        <v>42887</v>
      </c>
      <c r="D152" s="99"/>
      <c r="E152" s="99"/>
      <c r="F152" s="99"/>
      <c r="G152" s="99"/>
      <c r="H152" s="99"/>
      <c r="I152" s="99"/>
    </row>
    <row r="153" spans="2:9" x14ac:dyDescent="0.35">
      <c r="B153" s="87">
        <v>43254</v>
      </c>
      <c r="C153" s="88">
        <v>42888</v>
      </c>
      <c r="D153" s="99"/>
      <c r="E153" s="99"/>
      <c r="F153" s="99"/>
      <c r="G153" s="99"/>
      <c r="H153" s="99"/>
      <c r="I153" s="99"/>
    </row>
    <row r="154" spans="2:9" x14ac:dyDescent="0.35">
      <c r="B154" s="87">
        <v>43255</v>
      </c>
      <c r="C154" s="88">
        <v>42889</v>
      </c>
      <c r="D154" s="99"/>
      <c r="E154" s="99"/>
      <c r="F154" s="99"/>
      <c r="G154" s="99"/>
      <c r="H154" s="99"/>
      <c r="I154" s="99"/>
    </row>
    <row r="155" spans="2:9" x14ac:dyDescent="0.35">
      <c r="B155" s="87">
        <v>43256</v>
      </c>
      <c r="C155" s="88">
        <v>42890</v>
      </c>
      <c r="D155" s="99"/>
      <c r="E155" s="99"/>
      <c r="F155" s="99"/>
      <c r="G155" s="99"/>
      <c r="H155" s="99"/>
      <c r="I155" s="99"/>
    </row>
    <row r="156" spans="2:9" x14ac:dyDescent="0.35">
      <c r="B156" s="87">
        <v>43257</v>
      </c>
      <c r="C156" s="88">
        <v>42891</v>
      </c>
      <c r="D156" s="99"/>
      <c r="E156" s="99"/>
      <c r="F156" s="99"/>
      <c r="G156" s="99"/>
      <c r="H156" s="99"/>
      <c r="I156" s="99"/>
    </row>
    <row r="157" spans="2:9" x14ac:dyDescent="0.35">
      <c r="B157" s="87">
        <v>43258</v>
      </c>
      <c r="C157" s="88">
        <v>42892</v>
      </c>
      <c r="D157" s="99"/>
      <c r="E157" s="99"/>
      <c r="F157" s="99"/>
      <c r="G157" s="99"/>
      <c r="H157" s="99"/>
      <c r="I157" s="99"/>
    </row>
    <row r="158" spans="2:9" x14ac:dyDescent="0.35">
      <c r="B158" s="87">
        <v>43259</v>
      </c>
      <c r="C158" s="88">
        <v>42893</v>
      </c>
      <c r="D158" s="99"/>
      <c r="E158" s="99"/>
      <c r="F158" s="99"/>
      <c r="G158" s="99"/>
      <c r="H158" s="99"/>
      <c r="I158" s="99"/>
    </row>
    <row r="159" spans="2:9" x14ac:dyDescent="0.35">
      <c r="B159" s="87">
        <v>43260</v>
      </c>
      <c r="C159" s="88">
        <v>42894</v>
      </c>
      <c r="D159" s="99"/>
      <c r="E159" s="99"/>
      <c r="F159" s="99"/>
      <c r="G159" s="99"/>
      <c r="H159" s="99"/>
      <c r="I159" s="99"/>
    </row>
    <row r="160" spans="2:9" x14ac:dyDescent="0.35">
      <c r="B160" s="87">
        <v>43261</v>
      </c>
      <c r="C160" s="88">
        <v>42895</v>
      </c>
      <c r="D160" s="99"/>
      <c r="E160" s="99"/>
      <c r="F160" s="99"/>
      <c r="G160" s="99"/>
      <c r="H160" s="99"/>
      <c r="I160" s="99"/>
    </row>
    <row r="161" spans="2:9" x14ac:dyDescent="0.35">
      <c r="B161" s="87">
        <v>43262</v>
      </c>
      <c r="C161" s="88">
        <v>42896</v>
      </c>
      <c r="D161" s="99"/>
      <c r="E161" s="99"/>
      <c r="F161" s="99"/>
      <c r="G161" s="99"/>
      <c r="H161" s="99"/>
      <c r="I161" s="99"/>
    </row>
    <row r="162" spans="2:9" x14ac:dyDescent="0.35">
      <c r="B162" s="87">
        <v>43263</v>
      </c>
      <c r="C162" s="88">
        <v>42897</v>
      </c>
      <c r="D162" s="99"/>
      <c r="E162" s="99"/>
      <c r="F162" s="99"/>
      <c r="G162" s="99"/>
      <c r="H162" s="99"/>
      <c r="I162" s="99"/>
    </row>
    <row r="163" spans="2:9" x14ac:dyDescent="0.35">
      <c r="B163" s="87">
        <v>43264</v>
      </c>
      <c r="C163" s="88">
        <v>42898</v>
      </c>
      <c r="D163" s="99"/>
      <c r="E163" s="99"/>
      <c r="F163" s="99"/>
      <c r="G163" s="99"/>
      <c r="H163" s="99"/>
      <c r="I163" s="99"/>
    </row>
    <row r="164" spans="2:9" x14ac:dyDescent="0.35">
      <c r="B164" s="87">
        <v>43265</v>
      </c>
      <c r="C164" s="88">
        <v>42899</v>
      </c>
      <c r="D164" s="99"/>
      <c r="E164" s="99"/>
      <c r="F164" s="99"/>
      <c r="G164" s="99"/>
      <c r="H164" s="99"/>
      <c r="I164" s="99"/>
    </row>
    <row r="165" spans="2:9" x14ac:dyDescent="0.35">
      <c r="B165" s="87">
        <v>43266</v>
      </c>
      <c r="C165" s="88">
        <v>42900</v>
      </c>
      <c r="D165" s="99"/>
      <c r="E165" s="99"/>
      <c r="F165" s="99"/>
      <c r="G165" s="99"/>
      <c r="H165" s="99"/>
      <c r="I165" s="99"/>
    </row>
    <row r="166" spans="2:9" x14ac:dyDescent="0.35">
      <c r="B166" s="87">
        <v>43267</v>
      </c>
      <c r="C166" s="88">
        <v>42901</v>
      </c>
      <c r="D166" s="99"/>
      <c r="E166" s="99"/>
      <c r="F166" s="99"/>
      <c r="G166" s="99"/>
      <c r="H166" s="99"/>
      <c r="I166" s="99"/>
    </row>
    <row r="167" spans="2:9" x14ac:dyDescent="0.35">
      <c r="B167" s="87">
        <v>43268</v>
      </c>
      <c r="C167" s="88">
        <v>42902</v>
      </c>
      <c r="D167" s="99"/>
      <c r="E167" s="99"/>
      <c r="F167" s="99"/>
      <c r="G167" s="99"/>
      <c r="H167" s="99"/>
      <c r="I167" s="99"/>
    </row>
    <row r="168" spans="2:9" x14ac:dyDescent="0.35">
      <c r="B168" s="87">
        <v>43269</v>
      </c>
      <c r="C168" s="88">
        <v>42903</v>
      </c>
      <c r="D168" s="99"/>
      <c r="E168" s="99"/>
      <c r="F168" s="99"/>
      <c r="G168" s="99"/>
      <c r="H168" s="99"/>
      <c r="I168" s="99"/>
    </row>
    <row r="169" spans="2:9" x14ac:dyDescent="0.35">
      <c r="B169" s="87">
        <v>43270</v>
      </c>
      <c r="C169" s="88">
        <v>42904</v>
      </c>
      <c r="D169" s="99"/>
      <c r="E169" s="99"/>
      <c r="F169" s="99"/>
      <c r="G169" s="99"/>
      <c r="H169" s="99"/>
      <c r="I169" s="99"/>
    </row>
    <row r="170" spans="2:9" x14ac:dyDescent="0.35">
      <c r="B170" s="87">
        <v>43271</v>
      </c>
      <c r="C170" s="88">
        <v>42905</v>
      </c>
      <c r="D170" s="99"/>
      <c r="E170" s="99"/>
      <c r="F170" s="99"/>
      <c r="G170" s="99"/>
      <c r="H170" s="99"/>
      <c r="I170" s="99"/>
    </row>
    <row r="171" spans="2:9" x14ac:dyDescent="0.35">
      <c r="B171" s="87">
        <v>43272</v>
      </c>
      <c r="C171" s="88">
        <v>42906</v>
      </c>
      <c r="D171" s="99"/>
      <c r="E171" s="99"/>
      <c r="F171" s="99"/>
      <c r="G171" s="99"/>
      <c r="H171" s="99"/>
      <c r="I171" s="99"/>
    </row>
    <row r="172" spans="2:9" x14ac:dyDescent="0.35">
      <c r="B172" s="87">
        <v>43273</v>
      </c>
      <c r="C172" s="88">
        <v>42907</v>
      </c>
      <c r="D172" s="99"/>
      <c r="E172" s="99"/>
      <c r="F172" s="99"/>
      <c r="G172" s="99"/>
      <c r="H172" s="99"/>
      <c r="I172" s="99"/>
    </row>
    <row r="173" spans="2:9" x14ac:dyDescent="0.35">
      <c r="B173" s="87">
        <v>43274</v>
      </c>
      <c r="C173" s="88">
        <v>42908</v>
      </c>
      <c r="D173" s="99"/>
      <c r="E173" s="99"/>
      <c r="F173" s="99"/>
      <c r="G173" s="99"/>
      <c r="H173" s="99"/>
      <c r="I173" s="99"/>
    </row>
    <row r="174" spans="2:9" x14ac:dyDescent="0.35">
      <c r="B174" s="87">
        <v>43275</v>
      </c>
      <c r="C174" s="88">
        <v>42909</v>
      </c>
      <c r="D174" s="99"/>
      <c r="E174" s="99"/>
      <c r="F174" s="99"/>
      <c r="G174" s="99"/>
      <c r="H174" s="99"/>
      <c r="I174" s="99"/>
    </row>
    <row r="175" spans="2:9" x14ac:dyDescent="0.35">
      <c r="B175" s="87">
        <v>43276</v>
      </c>
      <c r="C175" s="88">
        <v>42910</v>
      </c>
      <c r="D175" s="99"/>
      <c r="E175" s="99"/>
      <c r="F175" s="99"/>
      <c r="G175" s="99"/>
      <c r="H175" s="99"/>
      <c r="I175" s="99"/>
    </row>
    <row r="176" spans="2:9" x14ac:dyDescent="0.35">
      <c r="B176" s="87">
        <v>43277</v>
      </c>
      <c r="C176" s="88">
        <v>42911</v>
      </c>
      <c r="D176" s="99"/>
      <c r="E176" s="99"/>
      <c r="F176" s="99"/>
      <c r="G176" s="99"/>
      <c r="H176" s="99"/>
      <c r="I176" s="99"/>
    </row>
    <row r="177" spans="2:9" x14ac:dyDescent="0.35">
      <c r="B177" s="87">
        <v>43278</v>
      </c>
      <c r="C177" s="88">
        <v>42912</v>
      </c>
      <c r="D177" s="99"/>
      <c r="E177" s="99"/>
      <c r="F177" s="99"/>
      <c r="G177" s="99"/>
      <c r="H177" s="99"/>
      <c r="I177" s="99"/>
    </row>
    <row r="178" spans="2:9" x14ac:dyDescent="0.35">
      <c r="B178" s="87">
        <v>43279</v>
      </c>
      <c r="C178" s="88">
        <v>42913</v>
      </c>
      <c r="D178" s="99"/>
      <c r="E178" s="99"/>
      <c r="F178" s="99"/>
      <c r="G178" s="99"/>
      <c r="H178" s="99"/>
      <c r="I178" s="99"/>
    </row>
    <row r="179" spans="2:9" x14ac:dyDescent="0.35">
      <c r="B179" s="87">
        <v>43280</v>
      </c>
      <c r="C179" s="88">
        <v>42914</v>
      </c>
      <c r="D179" s="99"/>
      <c r="E179" s="99"/>
      <c r="F179" s="99"/>
      <c r="G179" s="99"/>
      <c r="H179" s="99"/>
      <c r="I179" s="99"/>
    </row>
    <row r="180" spans="2:9" x14ac:dyDescent="0.35">
      <c r="B180" s="87">
        <v>43281</v>
      </c>
      <c r="C180" s="88">
        <v>42915</v>
      </c>
      <c r="D180" s="99"/>
      <c r="E180" s="99"/>
      <c r="F180" s="99"/>
      <c r="G180" s="99"/>
      <c r="H180" s="99"/>
      <c r="I180" s="99"/>
    </row>
    <row r="181" spans="2:9" x14ac:dyDescent="0.35">
      <c r="B181" s="87">
        <v>43251</v>
      </c>
      <c r="C181" s="88">
        <v>42916</v>
      </c>
      <c r="D181" s="99"/>
      <c r="E181" s="99"/>
      <c r="F181" s="99"/>
      <c r="G181" s="99"/>
      <c r="H181" s="99"/>
      <c r="I181" s="99"/>
    </row>
    <row r="182" spans="2:9" x14ac:dyDescent="0.35">
      <c r="B182" s="87">
        <v>43282</v>
      </c>
      <c r="C182" s="88">
        <v>42917</v>
      </c>
      <c r="D182" s="99"/>
      <c r="E182" s="99"/>
      <c r="F182" s="99"/>
      <c r="G182" s="99"/>
      <c r="H182" s="99"/>
      <c r="I182" s="99"/>
    </row>
    <row r="183" spans="2:9" x14ac:dyDescent="0.35">
      <c r="B183" s="87">
        <v>43283</v>
      </c>
      <c r="C183" s="88">
        <v>42918</v>
      </c>
      <c r="D183" s="99"/>
      <c r="E183" s="99"/>
      <c r="F183" s="99"/>
      <c r="G183" s="99"/>
      <c r="H183" s="99"/>
      <c r="I183" s="99"/>
    </row>
    <row r="184" spans="2:9" x14ac:dyDescent="0.35">
      <c r="B184" s="87">
        <v>43284</v>
      </c>
      <c r="C184" s="88">
        <v>42919</v>
      </c>
      <c r="D184" s="99"/>
      <c r="E184" s="99"/>
      <c r="F184" s="99"/>
      <c r="G184" s="99"/>
      <c r="H184" s="99"/>
      <c r="I184" s="99"/>
    </row>
    <row r="185" spans="2:9" x14ac:dyDescent="0.35">
      <c r="B185" s="87">
        <v>43285</v>
      </c>
      <c r="C185" s="88">
        <v>42920</v>
      </c>
      <c r="D185" s="99"/>
      <c r="E185" s="99"/>
      <c r="F185" s="99"/>
      <c r="G185" s="99"/>
      <c r="H185" s="99"/>
      <c r="I185" s="99"/>
    </row>
    <row r="186" spans="2:9" x14ac:dyDescent="0.35">
      <c r="B186" s="87">
        <v>43286</v>
      </c>
      <c r="C186" s="88">
        <v>42921</v>
      </c>
      <c r="D186" s="99"/>
      <c r="E186" s="99"/>
      <c r="F186" s="99"/>
      <c r="G186" s="99"/>
      <c r="H186" s="99"/>
      <c r="I186" s="99"/>
    </row>
    <row r="187" spans="2:9" x14ac:dyDescent="0.35">
      <c r="B187" s="87">
        <v>43287</v>
      </c>
      <c r="C187" s="88">
        <v>42922</v>
      </c>
      <c r="D187" s="99"/>
      <c r="E187" s="99"/>
      <c r="F187" s="99"/>
      <c r="G187" s="99"/>
      <c r="H187" s="99"/>
      <c r="I187" s="99"/>
    </row>
    <row r="188" spans="2:9" x14ac:dyDescent="0.35">
      <c r="B188" s="87">
        <v>43288</v>
      </c>
      <c r="C188" s="88">
        <v>42923</v>
      </c>
      <c r="D188" s="99"/>
      <c r="E188" s="99"/>
      <c r="F188" s="99"/>
      <c r="G188" s="99"/>
      <c r="H188" s="99"/>
      <c r="I188" s="99"/>
    </row>
    <row r="189" spans="2:9" x14ac:dyDescent="0.35">
      <c r="B189" s="87">
        <v>43289</v>
      </c>
      <c r="C189" s="88">
        <v>42924</v>
      </c>
      <c r="D189" s="99"/>
      <c r="E189" s="99"/>
      <c r="F189" s="99"/>
      <c r="G189" s="99"/>
      <c r="H189" s="99"/>
      <c r="I189" s="99"/>
    </row>
    <row r="190" spans="2:9" x14ac:dyDescent="0.35">
      <c r="B190" s="87">
        <v>43290</v>
      </c>
      <c r="C190" s="88">
        <v>42925</v>
      </c>
      <c r="D190" s="99"/>
      <c r="E190" s="99"/>
      <c r="F190" s="99"/>
      <c r="G190" s="99"/>
      <c r="H190" s="99"/>
      <c r="I190" s="99"/>
    </row>
    <row r="191" spans="2:9" x14ac:dyDescent="0.35">
      <c r="B191" s="87">
        <v>43291</v>
      </c>
      <c r="C191" s="88">
        <v>42926</v>
      </c>
      <c r="D191" s="99"/>
      <c r="E191" s="99"/>
      <c r="F191" s="99"/>
      <c r="G191" s="99"/>
      <c r="H191" s="99"/>
      <c r="I191" s="99"/>
    </row>
    <row r="192" spans="2:9" x14ac:dyDescent="0.35">
      <c r="B192" s="87">
        <v>43292</v>
      </c>
      <c r="C192" s="88">
        <v>42927</v>
      </c>
      <c r="D192" s="99"/>
      <c r="E192" s="99"/>
      <c r="F192" s="99"/>
      <c r="G192" s="99"/>
      <c r="H192" s="99"/>
      <c r="I192" s="99"/>
    </row>
    <row r="193" spans="2:9" x14ac:dyDescent="0.35">
      <c r="B193" s="87">
        <v>43293</v>
      </c>
      <c r="C193" s="88">
        <v>42928</v>
      </c>
      <c r="D193" s="99"/>
      <c r="E193" s="99"/>
      <c r="F193" s="99"/>
      <c r="G193" s="99"/>
      <c r="H193" s="99"/>
      <c r="I193" s="99"/>
    </row>
    <row r="194" spans="2:9" x14ac:dyDescent="0.35">
      <c r="B194" s="87">
        <v>43294</v>
      </c>
      <c r="C194" s="88">
        <v>42929</v>
      </c>
      <c r="D194" s="99"/>
      <c r="E194" s="99"/>
      <c r="F194" s="99"/>
      <c r="G194" s="99"/>
      <c r="H194" s="99"/>
      <c r="I194" s="99"/>
    </row>
    <row r="195" spans="2:9" x14ac:dyDescent="0.35">
      <c r="B195" s="87">
        <v>43295</v>
      </c>
      <c r="C195" s="88">
        <v>42930</v>
      </c>
      <c r="D195" s="99"/>
      <c r="E195" s="99"/>
      <c r="F195" s="99"/>
      <c r="G195" s="99"/>
      <c r="H195" s="99"/>
      <c r="I195" s="99"/>
    </row>
    <row r="196" spans="2:9" x14ac:dyDescent="0.35">
      <c r="B196" s="87">
        <v>43296</v>
      </c>
      <c r="C196" s="88">
        <v>42931</v>
      </c>
      <c r="D196" s="99"/>
      <c r="E196" s="99"/>
      <c r="F196" s="99"/>
      <c r="G196" s="99"/>
      <c r="H196" s="99"/>
      <c r="I196" s="99"/>
    </row>
    <row r="197" spans="2:9" x14ac:dyDescent="0.35">
      <c r="B197" s="87">
        <v>43297</v>
      </c>
      <c r="C197" s="88">
        <v>42932</v>
      </c>
      <c r="D197" s="99"/>
      <c r="E197" s="99"/>
      <c r="F197" s="99"/>
      <c r="G197" s="99"/>
      <c r="H197" s="99"/>
      <c r="I197" s="99"/>
    </row>
    <row r="198" spans="2:9" x14ac:dyDescent="0.35">
      <c r="B198" s="87">
        <v>43298</v>
      </c>
      <c r="C198" s="88">
        <v>42933</v>
      </c>
      <c r="D198" s="99"/>
      <c r="E198" s="99"/>
      <c r="F198" s="99"/>
      <c r="G198" s="99"/>
      <c r="H198" s="99"/>
      <c r="I198" s="99"/>
    </row>
    <row r="199" spans="2:9" x14ac:dyDescent="0.35">
      <c r="B199" s="87">
        <v>43299</v>
      </c>
      <c r="C199" s="88">
        <v>42934</v>
      </c>
      <c r="D199" s="99"/>
      <c r="E199" s="99"/>
      <c r="F199" s="99"/>
      <c r="G199" s="99"/>
      <c r="H199" s="99"/>
      <c r="I199" s="99"/>
    </row>
    <row r="200" spans="2:9" x14ac:dyDescent="0.35">
      <c r="B200" s="87">
        <v>43300</v>
      </c>
      <c r="C200" s="88">
        <v>42935</v>
      </c>
      <c r="D200" s="99"/>
      <c r="E200" s="99"/>
      <c r="F200" s="99"/>
      <c r="G200" s="99"/>
      <c r="H200" s="99"/>
      <c r="I200" s="99"/>
    </row>
    <row r="201" spans="2:9" x14ac:dyDescent="0.35">
      <c r="B201" s="87">
        <v>43301</v>
      </c>
      <c r="C201" s="88">
        <v>42936</v>
      </c>
      <c r="D201" s="99"/>
      <c r="E201" s="99"/>
      <c r="F201" s="99"/>
      <c r="G201" s="99"/>
      <c r="H201" s="99"/>
      <c r="I201" s="99"/>
    </row>
    <row r="202" spans="2:9" x14ac:dyDescent="0.35">
      <c r="B202" s="87">
        <v>43302</v>
      </c>
      <c r="C202" s="88">
        <v>42937</v>
      </c>
      <c r="D202" s="99"/>
      <c r="E202" s="99"/>
      <c r="F202" s="99"/>
      <c r="G202" s="99"/>
      <c r="H202" s="99"/>
      <c r="I202" s="99"/>
    </row>
    <row r="203" spans="2:9" x14ac:dyDescent="0.35">
      <c r="B203" s="87">
        <v>43303</v>
      </c>
      <c r="C203" s="88">
        <v>42938</v>
      </c>
      <c r="D203" s="99"/>
      <c r="E203" s="99"/>
      <c r="F203" s="99"/>
      <c r="G203" s="99"/>
      <c r="H203" s="99"/>
      <c r="I203" s="99"/>
    </row>
    <row r="204" spans="2:9" x14ac:dyDescent="0.35">
      <c r="B204" s="87">
        <v>43304</v>
      </c>
      <c r="C204" s="88">
        <v>42939</v>
      </c>
      <c r="D204" s="99"/>
      <c r="E204" s="99"/>
      <c r="F204" s="99"/>
      <c r="G204" s="99"/>
      <c r="H204" s="99"/>
      <c r="I204" s="99"/>
    </row>
    <row r="205" spans="2:9" x14ac:dyDescent="0.35">
      <c r="B205" s="87">
        <v>43305</v>
      </c>
      <c r="C205" s="88">
        <v>42940</v>
      </c>
      <c r="D205" s="99"/>
      <c r="E205" s="99"/>
      <c r="F205" s="99"/>
      <c r="G205" s="99"/>
      <c r="H205" s="99"/>
      <c r="I205" s="99"/>
    </row>
    <row r="206" spans="2:9" x14ac:dyDescent="0.35">
      <c r="B206" s="87">
        <v>43306</v>
      </c>
      <c r="C206" s="88">
        <v>42941</v>
      </c>
      <c r="D206" s="99"/>
      <c r="E206" s="99"/>
      <c r="F206" s="99"/>
      <c r="G206" s="99"/>
      <c r="H206" s="99"/>
      <c r="I206" s="99"/>
    </row>
    <row r="207" spans="2:9" x14ac:dyDescent="0.35">
      <c r="B207" s="87">
        <v>43307</v>
      </c>
      <c r="C207" s="88">
        <v>42942</v>
      </c>
      <c r="D207" s="99"/>
      <c r="E207" s="99"/>
      <c r="F207" s="99"/>
      <c r="G207" s="99"/>
      <c r="H207" s="99"/>
      <c r="I207" s="99"/>
    </row>
    <row r="208" spans="2:9" x14ac:dyDescent="0.35">
      <c r="B208" s="87">
        <v>43308</v>
      </c>
      <c r="C208" s="88">
        <v>42943</v>
      </c>
      <c r="D208" s="99"/>
      <c r="E208" s="99"/>
      <c r="F208" s="99"/>
      <c r="G208" s="99"/>
      <c r="H208" s="99"/>
      <c r="I208" s="99"/>
    </row>
    <row r="209" spans="2:9" x14ac:dyDescent="0.35">
      <c r="B209" s="87">
        <v>43309</v>
      </c>
      <c r="C209" s="88">
        <v>42944</v>
      </c>
      <c r="D209" s="99"/>
      <c r="E209" s="99"/>
      <c r="F209" s="99"/>
      <c r="G209" s="99"/>
      <c r="H209" s="99"/>
      <c r="I209" s="99"/>
    </row>
    <row r="210" spans="2:9" x14ac:dyDescent="0.35">
      <c r="B210" s="87">
        <v>43310</v>
      </c>
      <c r="C210" s="88">
        <v>42945</v>
      </c>
      <c r="D210" s="99"/>
      <c r="E210" s="99"/>
      <c r="F210" s="99"/>
      <c r="G210" s="99"/>
      <c r="H210" s="99"/>
      <c r="I210" s="99"/>
    </row>
    <row r="211" spans="2:9" x14ac:dyDescent="0.35">
      <c r="B211" s="87">
        <v>43311</v>
      </c>
      <c r="C211" s="88">
        <v>42946</v>
      </c>
      <c r="D211" s="99"/>
      <c r="E211" s="99"/>
      <c r="F211" s="99"/>
      <c r="G211" s="99"/>
      <c r="H211" s="99"/>
      <c r="I211" s="99"/>
    </row>
    <row r="212" spans="2:9" x14ac:dyDescent="0.35">
      <c r="B212" s="87">
        <v>43313</v>
      </c>
      <c r="C212" s="88">
        <v>42947</v>
      </c>
      <c r="D212" s="99"/>
      <c r="E212" s="99"/>
      <c r="F212" s="99"/>
      <c r="G212" s="99"/>
      <c r="H212" s="99"/>
      <c r="I212" s="99"/>
    </row>
    <row r="213" spans="2:9" x14ac:dyDescent="0.35">
      <c r="B213" s="87">
        <v>43314</v>
      </c>
      <c r="C213" s="88">
        <v>42948</v>
      </c>
      <c r="D213" s="99"/>
      <c r="E213" s="99"/>
      <c r="F213" s="99"/>
      <c r="G213" s="99"/>
      <c r="H213" s="99"/>
      <c r="I213" s="99"/>
    </row>
    <row r="214" spans="2:9" x14ac:dyDescent="0.35">
      <c r="B214" s="87">
        <v>43315</v>
      </c>
      <c r="C214" s="88">
        <v>42949</v>
      </c>
      <c r="D214" s="99"/>
      <c r="E214" s="99"/>
      <c r="F214" s="99"/>
      <c r="G214" s="99"/>
      <c r="H214" s="99"/>
      <c r="I214" s="99"/>
    </row>
    <row r="215" spans="2:9" x14ac:dyDescent="0.35">
      <c r="B215" s="87">
        <v>43316</v>
      </c>
      <c r="C215" s="88">
        <v>42950</v>
      </c>
      <c r="D215" s="99"/>
      <c r="E215" s="99"/>
      <c r="F215" s="99"/>
      <c r="G215" s="99"/>
      <c r="H215" s="99"/>
      <c r="I215" s="99"/>
    </row>
    <row r="216" spans="2:9" x14ac:dyDescent="0.35">
      <c r="B216" s="87">
        <v>43317</v>
      </c>
      <c r="C216" s="88">
        <v>42951</v>
      </c>
      <c r="D216" s="99"/>
      <c r="E216" s="99"/>
      <c r="F216" s="99"/>
      <c r="G216" s="99"/>
      <c r="H216" s="99"/>
      <c r="I216" s="99"/>
    </row>
    <row r="217" spans="2:9" x14ac:dyDescent="0.35">
      <c r="B217" s="87">
        <v>43318</v>
      </c>
      <c r="C217" s="88">
        <v>42952</v>
      </c>
      <c r="D217" s="99"/>
      <c r="E217" s="99"/>
      <c r="F217" s="99"/>
      <c r="G217" s="99"/>
      <c r="H217" s="99"/>
      <c r="I217" s="99"/>
    </row>
    <row r="218" spans="2:9" x14ac:dyDescent="0.35">
      <c r="B218" s="87">
        <v>43319</v>
      </c>
      <c r="C218" s="88">
        <v>42953</v>
      </c>
      <c r="D218" s="99"/>
      <c r="E218" s="99"/>
      <c r="F218" s="99"/>
      <c r="G218" s="99"/>
      <c r="H218" s="99"/>
      <c r="I218" s="99"/>
    </row>
    <row r="219" spans="2:9" x14ac:dyDescent="0.35">
      <c r="B219" s="87">
        <v>43320</v>
      </c>
      <c r="C219" s="88">
        <v>42954</v>
      </c>
      <c r="D219" s="99"/>
      <c r="E219" s="99"/>
      <c r="F219" s="99"/>
      <c r="G219" s="99"/>
      <c r="H219" s="99"/>
      <c r="I219" s="99"/>
    </row>
    <row r="220" spans="2:9" x14ac:dyDescent="0.35">
      <c r="B220" s="87">
        <v>43321</v>
      </c>
      <c r="C220" s="88">
        <v>42955</v>
      </c>
      <c r="D220" s="99"/>
      <c r="E220" s="99"/>
      <c r="F220" s="99"/>
      <c r="G220" s="99"/>
      <c r="H220" s="99"/>
      <c r="I220" s="99"/>
    </row>
    <row r="221" spans="2:9" x14ac:dyDescent="0.35">
      <c r="B221" s="87">
        <v>43322</v>
      </c>
      <c r="C221" s="88">
        <v>42956</v>
      </c>
      <c r="D221" s="99"/>
      <c r="E221" s="99"/>
      <c r="F221" s="99"/>
      <c r="G221" s="99"/>
      <c r="H221" s="99"/>
      <c r="I221" s="99"/>
    </row>
    <row r="222" spans="2:9" x14ac:dyDescent="0.35">
      <c r="B222" s="87">
        <v>43323</v>
      </c>
      <c r="C222" s="88">
        <v>42957</v>
      </c>
      <c r="D222" s="99"/>
      <c r="E222" s="99"/>
      <c r="F222" s="99"/>
      <c r="G222" s="99"/>
      <c r="H222" s="99"/>
      <c r="I222" s="99"/>
    </row>
    <row r="223" spans="2:9" x14ac:dyDescent="0.35">
      <c r="B223" s="87">
        <v>43324</v>
      </c>
      <c r="C223" s="88">
        <v>42958</v>
      </c>
      <c r="D223" s="99"/>
      <c r="E223" s="99"/>
      <c r="F223" s="99"/>
      <c r="G223" s="99"/>
      <c r="H223" s="99"/>
      <c r="I223" s="99"/>
    </row>
    <row r="224" spans="2:9" x14ac:dyDescent="0.35">
      <c r="B224" s="87">
        <v>43325</v>
      </c>
      <c r="C224" s="88">
        <v>42959</v>
      </c>
      <c r="D224" s="99"/>
      <c r="E224" s="99"/>
      <c r="F224" s="99"/>
      <c r="G224" s="99"/>
      <c r="H224" s="99"/>
      <c r="I224" s="99"/>
    </row>
    <row r="225" spans="2:9" x14ac:dyDescent="0.35">
      <c r="B225" s="87">
        <v>43326</v>
      </c>
      <c r="C225" s="88">
        <v>42960</v>
      </c>
      <c r="D225" s="99"/>
      <c r="E225" s="99"/>
      <c r="F225" s="99"/>
      <c r="G225" s="99"/>
      <c r="H225" s="99"/>
      <c r="I225" s="99"/>
    </row>
    <row r="226" spans="2:9" x14ac:dyDescent="0.35">
      <c r="B226" s="87">
        <v>43327</v>
      </c>
      <c r="C226" s="88">
        <v>42961</v>
      </c>
      <c r="D226" s="99"/>
      <c r="E226" s="99"/>
      <c r="F226" s="99"/>
      <c r="G226" s="99"/>
      <c r="H226" s="99"/>
      <c r="I226" s="99"/>
    </row>
    <row r="227" spans="2:9" x14ac:dyDescent="0.35">
      <c r="B227" s="87">
        <v>43328</v>
      </c>
      <c r="C227" s="88">
        <v>42962</v>
      </c>
      <c r="D227" s="99"/>
      <c r="E227" s="99"/>
      <c r="F227" s="99"/>
      <c r="G227" s="99"/>
      <c r="H227" s="99"/>
      <c r="I227" s="99"/>
    </row>
    <row r="228" spans="2:9" x14ac:dyDescent="0.35">
      <c r="B228" s="87">
        <v>43329</v>
      </c>
      <c r="C228" s="88">
        <v>42963</v>
      </c>
      <c r="D228" s="99"/>
      <c r="E228" s="99"/>
      <c r="F228" s="99"/>
      <c r="G228" s="99"/>
      <c r="H228" s="99"/>
      <c r="I228" s="99"/>
    </row>
    <row r="229" spans="2:9" x14ac:dyDescent="0.35">
      <c r="B229" s="87">
        <v>43330</v>
      </c>
      <c r="C229" s="88">
        <v>42964</v>
      </c>
      <c r="D229" s="99"/>
      <c r="E229" s="99"/>
      <c r="F229" s="99"/>
      <c r="G229" s="99"/>
      <c r="H229" s="99"/>
      <c r="I229" s="99"/>
    </row>
    <row r="230" spans="2:9" x14ac:dyDescent="0.35">
      <c r="B230" s="87">
        <v>43331</v>
      </c>
      <c r="C230" s="88">
        <v>42965</v>
      </c>
      <c r="D230" s="99"/>
      <c r="E230" s="99"/>
      <c r="F230" s="99"/>
      <c r="G230" s="99"/>
      <c r="H230" s="99"/>
      <c r="I230" s="99"/>
    </row>
    <row r="231" spans="2:9" x14ac:dyDescent="0.35">
      <c r="B231" s="87">
        <v>43332</v>
      </c>
      <c r="C231" s="88">
        <v>42966</v>
      </c>
      <c r="D231" s="99"/>
      <c r="E231" s="99"/>
      <c r="F231" s="99"/>
      <c r="G231" s="99"/>
      <c r="H231" s="99"/>
      <c r="I231" s="99"/>
    </row>
    <row r="232" spans="2:9" x14ac:dyDescent="0.35">
      <c r="B232" s="87">
        <v>43333</v>
      </c>
      <c r="C232" s="88">
        <v>42967</v>
      </c>
      <c r="D232" s="99"/>
      <c r="E232" s="99"/>
      <c r="F232" s="99"/>
      <c r="G232" s="99"/>
      <c r="H232" s="99"/>
      <c r="I232" s="99"/>
    </row>
    <row r="233" spans="2:9" x14ac:dyDescent="0.35">
      <c r="B233" s="87">
        <v>43334</v>
      </c>
      <c r="C233" s="88">
        <v>42968</v>
      </c>
      <c r="D233" s="99"/>
      <c r="E233" s="99"/>
      <c r="F233" s="99"/>
      <c r="G233" s="99"/>
      <c r="H233" s="99"/>
      <c r="I233" s="99"/>
    </row>
    <row r="234" spans="2:9" x14ac:dyDescent="0.35">
      <c r="B234" s="87">
        <v>43335</v>
      </c>
      <c r="C234" s="88">
        <v>42969</v>
      </c>
      <c r="D234" s="99"/>
      <c r="E234" s="99"/>
      <c r="F234" s="99"/>
      <c r="G234" s="99"/>
      <c r="H234" s="99"/>
      <c r="I234" s="99"/>
    </row>
    <row r="235" spans="2:9" x14ac:dyDescent="0.35">
      <c r="B235" s="87">
        <v>43336</v>
      </c>
      <c r="C235" s="88">
        <v>42970</v>
      </c>
      <c r="D235" s="99"/>
      <c r="E235" s="99"/>
      <c r="F235" s="99"/>
      <c r="G235" s="99"/>
      <c r="H235" s="99"/>
      <c r="I235" s="99"/>
    </row>
    <row r="236" spans="2:9" x14ac:dyDescent="0.35">
      <c r="B236" s="87">
        <v>43337</v>
      </c>
      <c r="C236" s="88">
        <v>42971</v>
      </c>
      <c r="D236" s="99"/>
      <c r="E236" s="99"/>
      <c r="F236" s="99"/>
      <c r="G236" s="99"/>
      <c r="H236" s="99"/>
      <c r="I236" s="99"/>
    </row>
    <row r="237" spans="2:9" x14ac:dyDescent="0.35">
      <c r="B237" s="87">
        <v>43338</v>
      </c>
      <c r="C237" s="88">
        <v>42972</v>
      </c>
      <c r="D237" s="99"/>
      <c r="E237" s="99"/>
      <c r="F237" s="99"/>
      <c r="G237" s="99"/>
      <c r="H237" s="99"/>
      <c r="I237" s="99"/>
    </row>
    <row r="238" spans="2:9" x14ac:dyDescent="0.35">
      <c r="B238" s="87">
        <v>43339</v>
      </c>
      <c r="C238" s="88">
        <v>42973</v>
      </c>
      <c r="D238" s="99"/>
      <c r="E238" s="99"/>
      <c r="F238" s="99"/>
      <c r="G238" s="99"/>
      <c r="H238" s="99"/>
      <c r="I238" s="99"/>
    </row>
    <row r="239" spans="2:9" x14ac:dyDescent="0.35">
      <c r="B239" s="87">
        <v>43340</v>
      </c>
      <c r="C239" s="88">
        <v>42974</v>
      </c>
      <c r="D239" s="99"/>
      <c r="E239" s="99"/>
      <c r="F239" s="99"/>
      <c r="G239" s="99"/>
      <c r="H239" s="99"/>
      <c r="I239" s="99"/>
    </row>
    <row r="240" spans="2:9" x14ac:dyDescent="0.35">
      <c r="B240" s="87">
        <v>43341</v>
      </c>
      <c r="C240" s="88">
        <v>42975</v>
      </c>
      <c r="D240" s="99"/>
      <c r="E240" s="99"/>
      <c r="F240" s="99"/>
      <c r="G240" s="99"/>
      <c r="H240" s="99"/>
      <c r="I240" s="99"/>
    </row>
    <row r="241" spans="2:9" x14ac:dyDescent="0.35">
      <c r="B241" s="87">
        <v>43342</v>
      </c>
      <c r="C241" s="88">
        <v>42976</v>
      </c>
      <c r="D241" s="99"/>
      <c r="E241" s="99"/>
      <c r="F241" s="99"/>
      <c r="G241" s="99"/>
      <c r="H241" s="99"/>
      <c r="I241" s="99"/>
    </row>
    <row r="242" spans="2:9" x14ac:dyDescent="0.35">
      <c r="B242" s="87">
        <v>43312</v>
      </c>
      <c r="C242" s="88">
        <v>42977</v>
      </c>
      <c r="D242" s="99"/>
      <c r="E242" s="99"/>
      <c r="F242" s="99"/>
      <c r="G242" s="99"/>
      <c r="H242" s="99"/>
      <c r="I242" s="99"/>
    </row>
    <row r="243" spans="2:9" x14ac:dyDescent="0.35">
      <c r="B243" s="87">
        <v>43344</v>
      </c>
      <c r="C243" s="88">
        <v>42978</v>
      </c>
      <c r="D243" s="99"/>
      <c r="E243" s="99"/>
      <c r="F243" s="99"/>
      <c r="G243" s="99"/>
      <c r="H243" s="99"/>
      <c r="I243" s="99"/>
    </row>
    <row r="244" spans="2:9" x14ac:dyDescent="0.35">
      <c r="B244" s="87">
        <v>43345</v>
      </c>
      <c r="C244" s="88">
        <v>42979</v>
      </c>
      <c r="D244" s="99"/>
      <c r="E244" s="99"/>
      <c r="F244" s="99"/>
      <c r="G244" s="99"/>
      <c r="H244" s="99"/>
      <c r="I244" s="99"/>
    </row>
    <row r="245" spans="2:9" x14ac:dyDescent="0.35">
      <c r="B245" s="87">
        <v>43346</v>
      </c>
      <c r="C245" s="88">
        <v>42980</v>
      </c>
      <c r="D245" s="99"/>
      <c r="E245" s="99"/>
      <c r="F245" s="99"/>
      <c r="G245" s="99"/>
      <c r="H245" s="99"/>
      <c r="I245" s="99"/>
    </row>
    <row r="246" spans="2:9" x14ac:dyDescent="0.35">
      <c r="B246" s="87">
        <v>43347</v>
      </c>
      <c r="C246" s="88">
        <v>42981</v>
      </c>
      <c r="D246" s="99"/>
      <c r="E246" s="99"/>
      <c r="F246" s="99"/>
      <c r="G246" s="99"/>
      <c r="H246" s="99"/>
      <c r="I246" s="99"/>
    </row>
    <row r="247" spans="2:9" x14ac:dyDescent="0.35">
      <c r="B247" s="87">
        <v>43348</v>
      </c>
      <c r="C247" s="88">
        <v>42982</v>
      </c>
      <c r="D247" s="99"/>
      <c r="E247" s="99"/>
      <c r="F247" s="99"/>
      <c r="G247" s="99"/>
      <c r="H247" s="99"/>
      <c r="I247" s="99"/>
    </row>
    <row r="248" spans="2:9" x14ac:dyDescent="0.35">
      <c r="B248" s="87">
        <v>43349</v>
      </c>
      <c r="C248" s="88">
        <v>42983</v>
      </c>
      <c r="D248" s="99"/>
      <c r="E248" s="99"/>
      <c r="F248" s="99"/>
      <c r="G248" s="99"/>
      <c r="H248" s="99"/>
      <c r="I248" s="99"/>
    </row>
    <row r="249" spans="2:9" x14ac:dyDescent="0.35">
      <c r="B249" s="87">
        <v>43350</v>
      </c>
      <c r="C249" s="88">
        <v>42984</v>
      </c>
      <c r="D249" s="99"/>
      <c r="E249" s="99"/>
      <c r="F249" s="99"/>
      <c r="G249" s="99"/>
      <c r="H249" s="99"/>
      <c r="I249" s="99"/>
    </row>
    <row r="250" spans="2:9" x14ac:dyDescent="0.35">
      <c r="B250" s="87">
        <v>43351</v>
      </c>
      <c r="C250" s="88">
        <v>42985</v>
      </c>
      <c r="D250" s="99"/>
      <c r="E250" s="99"/>
      <c r="F250" s="99"/>
      <c r="G250" s="99"/>
      <c r="H250" s="99"/>
      <c r="I250" s="99"/>
    </row>
    <row r="251" spans="2:9" x14ac:dyDescent="0.35">
      <c r="B251" s="87">
        <v>43352</v>
      </c>
      <c r="C251" s="88">
        <v>42986</v>
      </c>
      <c r="D251" s="99"/>
      <c r="E251" s="99"/>
      <c r="F251" s="99"/>
      <c r="G251" s="99"/>
      <c r="H251" s="99"/>
      <c r="I251" s="99"/>
    </row>
    <row r="252" spans="2:9" x14ac:dyDescent="0.35">
      <c r="B252" s="87">
        <v>43353</v>
      </c>
      <c r="C252" s="88">
        <v>42987</v>
      </c>
      <c r="D252" s="99"/>
      <c r="E252" s="99"/>
      <c r="F252" s="99"/>
      <c r="G252" s="99"/>
      <c r="H252" s="99"/>
      <c r="I252" s="99"/>
    </row>
    <row r="253" spans="2:9" x14ac:dyDescent="0.35">
      <c r="B253" s="87">
        <v>43354</v>
      </c>
      <c r="C253" s="88">
        <v>42988</v>
      </c>
      <c r="D253" s="99"/>
      <c r="E253" s="99"/>
      <c r="F253" s="99"/>
      <c r="G253" s="99"/>
      <c r="H253" s="99"/>
      <c r="I253" s="99"/>
    </row>
    <row r="254" spans="2:9" x14ac:dyDescent="0.35">
      <c r="B254" s="87">
        <v>43355</v>
      </c>
      <c r="C254" s="88">
        <v>42989</v>
      </c>
      <c r="D254" s="99"/>
      <c r="E254" s="99"/>
      <c r="F254" s="99"/>
      <c r="G254" s="99"/>
      <c r="H254" s="99"/>
      <c r="I254" s="99"/>
    </row>
    <row r="255" spans="2:9" x14ac:dyDescent="0.35">
      <c r="B255" s="87">
        <v>43356</v>
      </c>
      <c r="C255" s="88">
        <v>42990</v>
      </c>
      <c r="D255" s="99"/>
      <c r="E255" s="99"/>
      <c r="F255" s="99"/>
      <c r="G255" s="99"/>
      <c r="H255" s="99"/>
      <c r="I255" s="99"/>
    </row>
    <row r="256" spans="2:9" x14ac:dyDescent="0.35">
      <c r="B256" s="87">
        <v>43357</v>
      </c>
      <c r="C256" s="88">
        <v>42991</v>
      </c>
      <c r="D256" s="99"/>
      <c r="E256" s="99"/>
      <c r="F256" s="99"/>
      <c r="G256" s="99"/>
      <c r="H256" s="99"/>
      <c r="I256" s="99"/>
    </row>
    <row r="257" spans="2:9" x14ac:dyDescent="0.35">
      <c r="B257" s="87">
        <v>43358</v>
      </c>
      <c r="C257" s="88">
        <v>42992</v>
      </c>
      <c r="D257" s="99"/>
      <c r="E257" s="99"/>
      <c r="F257" s="99"/>
      <c r="G257" s="99"/>
      <c r="H257" s="99"/>
      <c r="I257" s="99"/>
    </row>
    <row r="258" spans="2:9" x14ac:dyDescent="0.35">
      <c r="B258" s="87">
        <v>43359</v>
      </c>
      <c r="C258" s="88">
        <v>42993</v>
      </c>
      <c r="D258" s="99"/>
      <c r="E258" s="99"/>
      <c r="F258" s="99"/>
      <c r="G258" s="99"/>
      <c r="H258" s="99"/>
      <c r="I258" s="99"/>
    </row>
    <row r="259" spans="2:9" x14ac:dyDescent="0.35">
      <c r="B259" s="87">
        <v>43360</v>
      </c>
      <c r="C259" s="88">
        <v>42994</v>
      </c>
      <c r="D259" s="99"/>
      <c r="E259" s="99"/>
      <c r="F259" s="99"/>
      <c r="G259" s="99"/>
      <c r="H259" s="99"/>
      <c r="I259" s="99"/>
    </row>
    <row r="260" spans="2:9" x14ac:dyDescent="0.35">
      <c r="B260" s="87">
        <v>43361</v>
      </c>
      <c r="C260" s="88">
        <v>42995</v>
      </c>
      <c r="D260" s="99"/>
      <c r="E260" s="99"/>
      <c r="F260" s="99"/>
      <c r="G260" s="99"/>
      <c r="H260" s="99"/>
      <c r="I260" s="99"/>
    </row>
    <row r="261" spans="2:9" x14ac:dyDescent="0.35">
      <c r="B261" s="87">
        <v>43362</v>
      </c>
      <c r="C261" s="88">
        <v>42996</v>
      </c>
      <c r="D261" s="99"/>
      <c r="E261" s="99"/>
      <c r="F261" s="99"/>
      <c r="G261" s="99"/>
      <c r="H261" s="99"/>
      <c r="I261" s="99"/>
    </row>
    <row r="262" spans="2:9" x14ac:dyDescent="0.35">
      <c r="B262" s="87">
        <v>43363</v>
      </c>
      <c r="C262" s="88">
        <v>42997</v>
      </c>
      <c r="D262" s="99"/>
      <c r="E262" s="99"/>
      <c r="F262" s="99"/>
      <c r="G262" s="99"/>
      <c r="H262" s="99"/>
      <c r="I262" s="99"/>
    </row>
    <row r="263" spans="2:9" x14ac:dyDescent="0.35">
      <c r="B263" s="87">
        <v>43364</v>
      </c>
      <c r="C263" s="88">
        <v>42998</v>
      </c>
      <c r="D263" s="99"/>
      <c r="E263" s="99"/>
      <c r="F263" s="99"/>
      <c r="G263" s="99"/>
      <c r="H263" s="99"/>
      <c r="I263" s="99"/>
    </row>
    <row r="264" spans="2:9" x14ac:dyDescent="0.35">
      <c r="B264" s="87">
        <v>43365</v>
      </c>
      <c r="C264" s="88">
        <v>42999</v>
      </c>
      <c r="D264" s="99"/>
      <c r="E264" s="99"/>
      <c r="F264" s="99"/>
      <c r="G264" s="99"/>
      <c r="H264" s="99"/>
      <c r="I264" s="99"/>
    </row>
    <row r="265" spans="2:9" x14ac:dyDescent="0.35">
      <c r="B265" s="87">
        <v>43366</v>
      </c>
      <c r="C265" s="88">
        <v>43000</v>
      </c>
      <c r="D265" s="99"/>
      <c r="E265" s="99"/>
      <c r="F265" s="99"/>
      <c r="G265" s="99"/>
      <c r="H265" s="99"/>
      <c r="I265" s="99"/>
    </row>
    <row r="266" spans="2:9" x14ac:dyDescent="0.35">
      <c r="B266" s="87">
        <v>43367</v>
      </c>
      <c r="C266" s="88">
        <v>43001</v>
      </c>
      <c r="D266" s="99"/>
      <c r="E266" s="99"/>
      <c r="F266" s="99"/>
      <c r="G266" s="99"/>
      <c r="H266" s="99"/>
      <c r="I266" s="99"/>
    </row>
    <row r="267" spans="2:9" x14ac:dyDescent="0.35">
      <c r="B267" s="87">
        <v>43368</v>
      </c>
      <c r="C267" s="88">
        <v>43002</v>
      </c>
      <c r="D267" s="99"/>
      <c r="E267" s="99"/>
      <c r="F267" s="99"/>
      <c r="G267" s="99"/>
      <c r="H267" s="99"/>
      <c r="I267" s="99"/>
    </row>
    <row r="268" spans="2:9" x14ac:dyDescent="0.35">
      <c r="B268" s="87">
        <v>43369</v>
      </c>
      <c r="C268" s="88">
        <v>43003</v>
      </c>
      <c r="D268" s="99"/>
      <c r="E268" s="99"/>
      <c r="F268" s="99"/>
      <c r="G268" s="99"/>
      <c r="H268" s="99"/>
      <c r="I268" s="99"/>
    </row>
    <row r="269" spans="2:9" x14ac:dyDescent="0.35">
      <c r="B269" s="87">
        <v>43370</v>
      </c>
      <c r="C269" s="88">
        <v>43004</v>
      </c>
      <c r="D269" s="99"/>
      <c r="E269" s="99"/>
      <c r="F269" s="99"/>
      <c r="G269" s="99"/>
      <c r="H269" s="99"/>
      <c r="I269" s="99"/>
    </row>
    <row r="270" spans="2:9" x14ac:dyDescent="0.35">
      <c r="B270" s="87">
        <v>43371</v>
      </c>
      <c r="C270" s="88">
        <v>43005</v>
      </c>
      <c r="D270" s="99"/>
      <c r="E270" s="99"/>
      <c r="F270" s="99"/>
      <c r="G270" s="99"/>
      <c r="H270" s="99"/>
      <c r="I270" s="99"/>
    </row>
    <row r="271" spans="2:9" x14ac:dyDescent="0.35">
      <c r="B271" s="87">
        <v>43372</v>
      </c>
      <c r="C271" s="88">
        <v>43006</v>
      </c>
      <c r="D271" s="99"/>
      <c r="E271" s="99"/>
      <c r="F271" s="99"/>
      <c r="G271" s="99"/>
      <c r="H271" s="99"/>
      <c r="I271" s="99"/>
    </row>
    <row r="272" spans="2:9" x14ac:dyDescent="0.35">
      <c r="B272" s="87">
        <v>43373</v>
      </c>
      <c r="C272" s="88">
        <v>43007</v>
      </c>
      <c r="D272" s="99"/>
      <c r="E272" s="99"/>
      <c r="F272" s="99"/>
      <c r="G272" s="99"/>
      <c r="H272" s="99"/>
      <c r="I272" s="99"/>
    </row>
    <row r="273" spans="2:9" x14ac:dyDescent="0.35">
      <c r="B273" s="87">
        <v>43343</v>
      </c>
      <c r="C273" s="88">
        <v>43008</v>
      </c>
      <c r="D273" s="99"/>
      <c r="E273" s="99"/>
      <c r="F273" s="99"/>
      <c r="G273" s="99"/>
      <c r="H273" s="99"/>
      <c r="I273" s="99"/>
    </row>
    <row r="274" spans="2:9" x14ac:dyDescent="0.35">
      <c r="B274" s="87">
        <v>43374</v>
      </c>
      <c r="C274" s="88">
        <v>43009</v>
      </c>
      <c r="D274" s="99"/>
      <c r="E274" s="99"/>
      <c r="F274" s="99"/>
      <c r="G274" s="99"/>
      <c r="H274" s="99"/>
      <c r="I274" s="99"/>
    </row>
    <row r="275" spans="2:9" x14ac:dyDescent="0.35">
      <c r="B275" s="87">
        <v>43375</v>
      </c>
      <c r="C275" s="88">
        <v>43010</v>
      </c>
      <c r="D275" s="99"/>
      <c r="E275" s="99"/>
      <c r="F275" s="99"/>
      <c r="G275" s="99"/>
      <c r="H275" s="99"/>
      <c r="I275" s="99"/>
    </row>
    <row r="276" spans="2:9" x14ac:dyDescent="0.35">
      <c r="B276" s="87">
        <v>43376</v>
      </c>
      <c r="C276" s="88">
        <v>43011</v>
      </c>
      <c r="D276" s="99"/>
      <c r="E276" s="99"/>
      <c r="F276" s="99"/>
      <c r="G276" s="99"/>
      <c r="H276" s="99"/>
      <c r="I276" s="99"/>
    </row>
    <row r="277" spans="2:9" x14ac:dyDescent="0.35">
      <c r="B277" s="87">
        <v>43377</v>
      </c>
      <c r="C277" s="88">
        <v>43012</v>
      </c>
      <c r="D277" s="99"/>
      <c r="E277" s="99"/>
      <c r="F277" s="99"/>
      <c r="G277" s="99"/>
      <c r="H277" s="99"/>
      <c r="I277" s="99"/>
    </row>
    <row r="278" spans="2:9" x14ac:dyDescent="0.35">
      <c r="B278" s="87">
        <v>43378</v>
      </c>
      <c r="C278" s="88">
        <v>43013</v>
      </c>
      <c r="D278" s="99"/>
      <c r="E278" s="99"/>
      <c r="F278" s="99"/>
      <c r="G278" s="99"/>
      <c r="H278" s="99"/>
      <c r="I278" s="99"/>
    </row>
    <row r="279" spans="2:9" x14ac:dyDescent="0.35">
      <c r="B279" s="87">
        <v>43379</v>
      </c>
      <c r="C279" s="88">
        <v>43014</v>
      </c>
      <c r="D279" s="99"/>
      <c r="E279" s="99"/>
      <c r="F279" s="99"/>
      <c r="G279" s="99"/>
      <c r="H279" s="99"/>
      <c r="I279" s="99"/>
    </row>
    <row r="280" spans="2:9" x14ac:dyDescent="0.35">
      <c r="B280" s="87">
        <v>43380</v>
      </c>
      <c r="C280" s="88">
        <v>43015</v>
      </c>
      <c r="D280" s="99"/>
      <c r="E280" s="99"/>
      <c r="F280" s="99"/>
      <c r="G280" s="99"/>
      <c r="H280" s="99"/>
      <c r="I280" s="99"/>
    </row>
    <row r="281" spans="2:9" x14ac:dyDescent="0.35">
      <c r="B281" s="87">
        <v>43381</v>
      </c>
      <c r="C281" s="88">
        <v>43016</v>
      </c>
      <c r="D281" s="99"/>
      <c r="E281" s="99"/>
      <c r="F281" s="99"/>
      <c r="G281" s="99"/>
      <c r="H281" s="99"/>
      <c r="I281" s="99"/>
    </row>
    <row r="282" spans="2:9" x14ac:dyDescent="0.35">
      <c r="B282" s="87">
        <v>43382</v>
      </c>
      <c r="C282" s="88">
        <v>43017</v>
      </c>
      <c r="D282" s="99"/>
      <c r="E282" s="99"/>
      <c r="F282" s="99"/>
      <c r="G282" s="99"/>
      <c r="H282" s="99"/>
      <c r="I282" s="99"/>
    </row>
    <row r="283" spans="2:9" x14ac:dyDescent="0.35">
      <c r="B283" s="87">
        <v>43383</v>
      </c>
      <c r="C283" s="88">
        <v>43018</v>
      </c>
      <c r="D283" s="99"/>
      <c r="E283" s="99"/>
      <c r="F283" s="99"/>
      <c r="G283" s="99"/>
      <c r="H283" s="99"/>
      <c r="I283" s="99"/>
    </row>
    <row r="284" spans="2:9" x14ac:dyDescent="0.35">
      <c r="B284" s="87">
        <v>43384</v>
      </c>
      <c r="C284" s="88">
        <v>43019</v>
      </c>
      <c r="D284" s="99"/>
      <c r="E284" s="99"/>
      <c r="F284" s="99"/>
      <c r="G284" s="99"/>
      <c r="H284" s="99"/>
      <c r="I284" s="99"/>
    </row>
    <row r="285" spans="2:9" x14ac:dyDescent="0.35">
      <c r="B285" s="87">
        <v>43385</v>
      </c>
      <c r="C285" s="88">
        <v>43020</v>
      </c>
      <c r="D285" s="99"/>
      <c r="E285" s="99"/>
      <c r="F285" s="99"/>
      <c r="G285" s="99"/>
      <c r="H285" s="99"/>
      <c r="I285" s="99"/>
    </row>
    <row r="286" spans="2:9" x14ac:dyDescent="0.35">
      <c r="B286" s="87">
        <v>43386</v>
      </c>
      <c r="C286" s="88">
        <v>43021</v>
      </c>
      <c r="D286" s="99"/>
      <c r="E286" s="99"/>
      <c r="F286" s="99"/>
      <c r="G286" s="99"/>
      <c r="H286" s="99"/>
      <c r="I286" s="99"/>
    </row>
    <row r="287" spans="2:9" x14ac:dyDescent="0.35">
      <c r="B287" s="87">
        <v>43387</v>
      </c>
      <c r="C287" s="88">
        <v>43022</v>
      </c>
      <c r="D287" s="99"/>
      <c r="E287" s="99"/>
      <c r="F287" s="99"/>
      <c r="G287" s="99"/>
      <c r="H287" s="99"/>
      <c r="I287" s="99"/>
    </row>
    <row r="288" spans="2:9" x14ac:dyDescent="0.35">
      <c r="B288" s="87">
        <v>43388</v>
      </c>
      <c r="C288" s="88">
        <v>43023</v>
      </c>
      <c r="D288" s="99"/>
      <c r="E288" s="99"/>
      <c r="F288" s="99"/>
      <c r="G288" s="99"/>
      <c r="H288" s="99"/>
      <c r="I288" s="99"/>
    </row>
    <row r="289" spans="2:9" x14ac:dyDescent="0.35">
      <c r="B289" s="87">
        <v>43389</v>
      </c>
      <c r="C289" s="88">
        <v>43024</v>
      </c>
      <c r="D289" s="99"/>
      <c r="E289" s="99"/>
      <c r="F289" s="99"/>
      <c r="G289" s="99"/>
      <c r="H289" s="99"/>
      <c r="I289" s="99"/>
    </row>
    <row r="290" spans="2:9" x14ac:dyDescent="0.35">
      <c r="B290" s="87">
        <v>43390</v>
      </c>
      <c r="C290" s="88">
        <v>43025</v>
      </c>
      <c r="D290" s="99"/>
      <c r="E290" s="99"/>
      <c r="F290" s="99"/>
      <c r="G290" s="99"/>
      <c r="H290" s="99"/>
      <c r="I290" s="99"/>
    </row>
    <row r="291" spans="2:9" x14ac:dyDescent="0.35">
      <c r="B291" s="87">
        <v>43391</v>
      </c>
      <c r="C291" s="88">
        <v>43026</v>
      </c>
      <c r="D291" s="99"/>
      <c r="E291" s="99"/>
      <c r="F291" s="99"/>
      <c r="G291" s="99"/>
      <c r="H291" s="99"/>
      <c r="I291" s="99"/>
    </row>
    <row r="292" spans="2:9" x14ac:dyDescent="0.35">
      <c r="B292" s="87">
        <v>43392</v>
      </c>
      <c r="C292" s="88">
        <v>43027</v>
      </c>
      <c r="D292" s="99"/>
      <c r="E292" s="99"/>
      <c r="F292" s="99"/>
      <c r="G292" s="99"/>
      <c r="H292" s="99"/>
      <c r="I292" s="99"/>
    </row>
    <row r="293" spans="2:9" x14ac:dyDescent="0.35">
      <c r="B293" s="87">
        <v>43393</v>
      </c>
      <c r="C293" s="88">
        <v>43028</v>
      </c>
      <c r="D293" s="99"/>
      <c r="E293" s="99"/>
      <c r="F293" s="99"/>
      <c r="G293" s="99"/>
      <c r="H293" s="99"/>
      <c r="I293" s="99"/>
    </row>
    <row r="294" spans="2:9" x14ac:dyDescent="0.35">
      <c r="B294" s="87">
        <v>43394</v>
      </c>
      <c r="C294" s="88">
        <v>43029</v>
      </c>
      <c r="D294" s="99"/>
      <c r="E294" s="99"/>
      <c r="F294" s="99"/>
      <c r="G294" s="99"/>
      <c r="H294" s="99"/>
      <c r="I294" s="99"/>
    </row>
    <row r="295" spans="2:9" x14ac:dyDescent="0.35">
      <c r="B295" s="87">
        <v>43395</v>
      </c>
      <c r="C295" s="88">
        <v>43030</v>
      </c>
      <c r="D295" s="99"/>
      <c r="E295" s="99"/>
      <c r="F295" s="99"/>
      <c r="G295" s="99"/>
      <c r="H295" s="99"/>
      <c r="I295" s="99"/>
    </row>
    <row r="296" spans="2:9" x14ac:dyDescent="0.35">
      <c r="B296" s="87">
        <v>43396</v>
      </c>
      <c r="C296" s="88">
        <v>43031</v>
      </c>
      <c r="D296" s="99"/>
      <c r="E296" s="99"/>
      <c r="F296" s="99"/>
      <c r="G296" s="99"/>
      <c r="H296" s="99"/>
      <c r="I296" s="99"/>
    </row>
    <row r="297" spans="2:9" x14ac:dyDescent="0.35">
      <c r="B297" s="87">
        <v>43397</v>
      </c>
      <c r="C297" s="88">
        <v>43032</v>
      </c>
      <c r="D297" s="99"/>
      <c r="E297" s="99"/>
      <c r="F297" s="99"/>
      <c r="G297" s="99"/>
      <c r="H297" s="99"/>
      <c r="I297" s="99"/>
    </row>
    <row r="298" spans="2:9" x14ac:dyDescent="0.35">
      <c r="B298" s="87">
        <v>43398</v>
      </c>
      <c r="C298" s="88">
        <v>43033</v>
      </c>
      <c r="D298" s="99"/>
      <c r="E298" s="99"/>
      <c r="F298" s="99"/>
      <c r="G298" s="99"/>
      <c r="H298" s="99"/>
      <c r="I298" s="99"/>
    </row>
    <row r="299" spans="2:9" x14ac:dyDescent="0.35">
      <c r="B299" s="87">
        <v>43399</v>
      </c>
      <c r="C299" s="88">
        <v>43034</v>
      </c>
      <c r="D299" s="99"/>
      <c r="E299" s="99"/>
      <c r="F299" s="99"/>
      <c r="G299" s="99"/>
      <c r="H299" s="99"/>
      <c r="I299" s="99"/>
    </row>
    <row r="300" spans="2:9" x14ac:dyDescent="0.35">
      <c r="B300" s="87">
        <v>43400</v>
      </c>
      <c r="C300" s="88">
        <v>43035</v>
      </c>
      <c r="D300" s="99"/>
      <c r="E300" s="99"/>
      <c r="F300" s="99"/>
      <c r="G300" s="99"/>
      <c r="H300" s="99"/>
      <c r="I300" s="99"/>
    </row>
    <row r="301" spans="2:9" x14ac:dyDescent="0.35">
      <c r="B301" s="87">
        <v>43401</v>
      </c>
      <c r="C301" s="88">
        <v>43036</v>
      </c>
      <c r="D301" s="99"/>
      <c r="E301" s="99"/>
      <c r="F301" s="99"/>
      <c r="G301" s="99"/>
      <c r="H301" s="99"/>
      <c r="I301" s="99"/>
    </row>
    <row r="302" spans="2:9" x14ac:dyDescent="0.35">
      <c r="B302" s="87">
        <v>43402</v>
      </c>
      <c r="C302" s="88">
        <v>43037</v>
      </c>
      <c r="D302" s="99"/>
      <c r="E302" s="99"/>
      <c r="F302" s="99"/>
      <c r="G302" s="99"/>
      <c r="H302" s="99"/>
      <c r="I302" s="99"/>
    </row>
    <row r="303" spans="2:9" x14ac:dyDescent="0.35">
      <c r="B303" s="87">
        <v>43403</v>
      </c>
      <c r="C303" s="88">
        <v>43038</v>
      </c>
      <c r="D303" s="99"/>
      <c r="E303" s="99"/>
      <c r="F303" s="99"/>
      <c r="G303" s="99"/>
      <c r="H303" s="99"/>
      <c r="I303" s="99"/>
    </row>
    <row r="304" spans="2:9" x14ac:dyDescent="0.35">
      <c r="B304" s="87">
        <v>43405</v>
      </c>
      <c r="C304" s="88">
        <v>43039</v>
      </c>
      <c r="D304" s="99"/>
      <c r="E304" s="99"/>
      <c r="F304" s="99"/>
      <c r="G304" s="99"/>
      <c r="H304" s="99"/>
      <c r="I304" s="99"/>
    </row>
    <row r="305" spans="2:9" x14ac:dyDescent="0.35">
      <c r="B305" s="87">
        <v>43406</v>
      </c>
      <c r="C305" s="88">
        <v>43040</v>
      </c>
      <c r="D305" s="99"/>
      <c r="E305" s="99"/>
      <c r="F305" s="99"/>
      <c r="G305" s="99"/>
      <c r="H305" s="99"/>
      <c r="I305" s="99"/>
    </row>
    <row r="306" spans="2:9" x14ac:dyDescent="0.35">
      <c r="B306" s="87">
        <v>43407</v>
      </c>
      <c r="C306" s="88">
        <v>43041</v>
      </c>
      <c r="D306" s="99"/>
      <c r="E306" s="99"/>
      <c r="F306" s="99"/>
      <c r="G306" s="99"/>
      <c r="H306" s="99"/>
      <c r="I306" s="99"/>
    </row>
    <row r="307" spans="2:9" x14ac:dyDescent="0.35">
      <c r="B307" s="87">
        <v>43408</v>
      </c>
      <c r="C307" s="88">
        <v>43042</v>
      </c>
      <c r="D307" s="99"/>
      <c r="E307" s="99"/>
      <c r="F307" s="99"/>
      <c r="G307" s="99"/>
      <c r="H307" s="99"/>
      <c r="I307" s="99"/>
    </row>
    <row r="308" spans="2:9" x14ac:dyDescent="0.35">
      <c r="B308" s="87">
        <v>43409</v>
      </c>
      <c r="C308" s="88">
        <v>43043</v>
      </c>
      <c r="D308" s="99"/>
      <c r="E308" s="99"/>
      <c r="F308" s="99"/>
      <c r="G308" s="99"/>
      <c r="H308" s="99"/>
      <c r="I308" s="99"/>
    </row>
    <row r="309" spans="2:9" x14ac:dyDescent="0.35">
      <c r="B309" s="87">
        <v>43410</v>
      </c>
      <c r="C309" s="88">
        <v>43044</v>
      </c>
      <c r="D309" s="99"/>
      <c r="E309" s="99"/>
      <c r="F309" s="99"/>
      <c r="G309" s="99"/>
      <c r="H309" s="99"/>
      <c r="I309" s="99"/>
    </row>
    <row r="310" spans="2:9" x14ac:dyDescent="0.35">
      <c r="B310" s="87">
        <v>43411</v>
      </c>
      <c r="C310" s="88">
        <v>43045</v>
      </c>
      <c r="D310" s="99"/>
      <c r="E310" s="99"/>
      <c r="F310" s="99"/>
      <c r="G310" s="99"/>
      <c r="H310" s="99"/>
      <c r="I310" s="99"/>
    </row>
    <row r="311" spans="2:9" x14ac:dyDescent="0.35">
      <c r="B311" s="87">
        <v>43412</v>
      </c>
      <c r="C311" s="88">
        <v>43046</v>
      </c>
      <c r="D311" s="99"/>
      <c r="E311" s="99"/>
      <c r="F311" s="99"/>
      <c r="G311" s="99"/>
      <c r="H311" s="99"/>
      <c r="I311" s="99"/>
    </row>
    <row r="312" spans="2:9" x14ac:dyDescent="0.35">
      <c r="B312" s="87">
        <v>43413</v>
      </c>
      <c r="C312" s="88">
        <v>43047</v>
      </c>
      <c r="D312" s="99"/>
      <c r="E312" s="99"/>
      <c r="F312" s="99"/>
      <c r="G312" s="99"/>
      <c r="H312" s="99"/>
      <c r="I312" s="99"/>
    </row>
    <row r="313" spans="2:9" x14ac:dyDescent="0.35">
      <c r="B313" s="87">
        <v>43414</v>
      </c>
      <c r="C313" s="88">
        <v>43048</v>
      </c>
      <c r="D313" s="99"/>
      <c r="E313" s="99"/>
      <c r="F313" s="99"/>
      <c r="G313" s="99"/>
      <c r="H313" s="99"/>
      <c r="I313" s="99"/>
    </row>
    <row r="314" spans="2:9" x14ac:dyDescent="0.35">
      <c r="B314" s="87">
        <v>43415</v>
      </c>
      <c r="C314" s="88">
        <v>43049</v>
      </c>
      <c r="D314" s="99"/>
      <c r="E314" s="99"/>
      <c r="F314" s="99"/>
      <c r="G314" s="99"/>
      <c r="H314" s="99"/>
      <c r="I314" s="99"/>
    </row>
    <row r="315" spans="2:9" x14ac:dyDescent="0.35">
      <c r="B315" s="87">
        <v>43416</v>
      </c>
      <c r="C315" s="88">
        <v>43050</v>
      </c>
      <c r="D315" s="99"/>
      <c r="E315" s="99"/>
      <c r="F315" s="99"/>
      <c r="G315" s="99"/>
      <c r="H315" s="99"/>
      <c r="I315" s="99"/>
    </row>
    <row r="316" spans="2:9" x14ac:dyDescent="0.35">
      <c r="B316" s="87">
        <v>43417</v>
      </c>
      <c r="C316" s="88">
        <v>43051</v>
      </c>
      <c r="D316" s="99"/>
      <c r="E316" s="99"/>
      <c r="F316" s="99"/>
      <c r="G316" s="99"/>
      <c r="H316" s="99"/>
      <c r="I316" s="99"/>
    </row>
    <row r="317" spans="2:9" x14ac:dyDescent="0.35">
      <c r="B317" s="87">
        <v>43418</v>
      </c>
      <c r="C317" s="88">
        <v>43052</v>
      </c>
      <c r="D317" s="99"/>
      <c r="E317" s="99"/>
      <c r="F317" s="99"/>
      <c r="G317" s="99"/>
      <c r="H317" s="99"/>
      <c r="I317" s="99"/>
    </row>
    <row r="318" spans="2:9" x14ac:dyDescent="0.35">
      <c r="B318" s="87">
        <v>43419</v>
      </c>
      <c r="C318" s="88">
        <v>43053</v>
      </c>
      <c r="D318" s="99"/>
      <c r="E318" s="99"/>
      <c r="F318" s="99"/>
      <c r="G318" s="99"/>
      <c r="H318" s="99"/>
      <c r="I318" s="99"/>
    </row>
    <row r="319" spans="2:9" x14ac:dyDescent="0.35">
      <c r="B319" s="87">
        <v>43420</v>
      </c>
      <c r="C319" s="88">
        <v>43054</v>
      </c>
      <c r="D319" s="99"/>
      <c r="E319" s="99"/>
      <c r="F319" s="99"/>
      <c r="G319" s="99"/>
      <c r="H319" s="99"/>
      <c r="I319" s="99"/>
    </row>
    <row r="320" spans="2:9" x14ac:dyDescent="0.35">
      <c r="B320" s="87">
        <v>43421</v>
      </c>
      <c r="C320" s="88">
        <v>43055</v>
      </c>
      <c r="D320" s="99"/>
      <c r="E320" s="99"/>
      <c r="F320" s="99"/>
      <c r="G320" s="99"/>
      <c r="H320" s="99"/>
      <c r="I320" s="99"/>
    </row>
    <row r="321" spans="2:9" x14ac:dyDescent="0.35">
      <c r="B321" s="87">
        <v>43422</v>
      </c>
      <c r="C321" s="88">
        <v>43056</v>
      </c>
      <c r="D321" s="99"/>
      <c r="E321" s="99"/>
      <c r="F321" s="99"/>
      <c r="G321" s="99"/>
      <c r="H321" s="99"/>
      <c r="I321" s="99"/>
    </row>
    <row r="322" spans="2:9" x14ac:dyDescent="0.35">
      <c r="B322" s="87">
        <v>43423</v>
      </c>
      <c r="C322" s="88">
        <v>43057</v>
      </c>
      <c r="D322" s="99"/>
      <c r="E322" s="99"/>
      <c r="F322" s="99"/>
      <c r="G322" s="99"/>
      <c r="H322" s="99"/>
      <c r="I322" s="99"/>
    </row>
    <row r="323" spans="2:9" x14ac:dyDescent="0.35">
      <c r="B323" s="87">
        <v>43424</v>
      </c>
      <c r="C323" s="88">
        <v>43058</v>
      </c>
      <c r="D323" s="99"/>
      <c r="E323" s="99"/>
      <c r="F323" s="99"/>
      <c r="G323" s="99"/>
      <c r="H323" s="99"/>
      <c r="I323" s="99"/>
    </row>
    <row r="324" spans="2:9" x14ac:dyDescent="0.35">
      <c r="B324" s="87">
        <v>43425</v>
      </c>
      <c r="C324" s="88">
        <v>43059</v>
      </c>
      <c r="D324" s="99"/>
      <c r="E324" s="99"/>
      <c r="F324" s="99"/>
      <c r="G324" s="99"/>
      <c r="H324" s="99"/>
      <c r="I324" s="99"/>
    </row>
    <row r="325" spans="2:9" x14ac:dyDescent="0.35">
      <c r="B325" s="87">
        <v>43426</v>
      </c>
      <c r="C325" s="88">
        <v>43060</v>
      </c>
      <c r="D325" s="99"/>
      <c r="E325" s="99"/>
      <c r="F325" s="99"/>
      <c r="G325" s="99"/>
      <c r="H325" s="99"/>
      <c r="I325" s="99"/>
    </row>
    <row r="326" spans="2:9" x14ac:dyDescent="0.35">
      <c r="B326" s="87">
        <v>43427</v>
      </c>
      <c r="C326" s="88">
        <v>43061</v>
      </c>
      <c r="D326" s="99"/>
      <c r="E326" s="99"/>
      <c r="F326" s="99"/>
      <c r="G326" s="99"/>
      <c r="H326" s="99"/>
      <c r="I326" s="99"/>
    </row>
    <row r="327" spans="2:9" x14ac:dyDescent="0.35">
      <c r="B327" s="87">
        <v>43428</v>
      </c>
      <c r="C327" s="88">
        <v>43062</v>
      </c>
      <c r="D327" s="99"/>
      <c r="E327" s="99"/>
      <c r="F327" s="99"/>
      <c r="G327" s="99"/>
      <c r="H327" s="99"/>
      <c r="I327" s="99"/>
    </row>
    <row r="328" spans="2:9" x14ac:dyDescent="0.35">
      <c r="B328" s="87">
        <v>43429</v>
      </c>
      <c r="C328" s="88">
        <v>43063</v>
      </c>
      <c r="D328" s="99"/>
      <c r="E328" s="99"/>
      <c r="F328" s="99"/>
      <c r="G328" s="99"/>
      <c r="H328" s="99"/>
      <c r="I328" s="99"/>
    </row>
    <row r="329" spans="2:9" x14ac:dyDescent="0.35">
      <c r="B329" s="87">
        <v>43430</v>
      </c>
      <c r="C329" s="88">
        <v>43064</v>
      </c>
      <c r="D329" s="99"/>
      <c r="E329" s="99"/>
      <c r="F329" s="99"/>
      <c r="G329" s="99"/>
      <c r="H329" s="99"/>
      <c r="I329" s="99"/>
    </row>
    <row r="330" spans="2:9" x14ac:dyDescent="0.35">
      <c r="B330" s="87">
        <v>43431</v>
      </c>
      <c r="C330" s="88">
        <v>43065</v>
      </c>
      <c r="D330" s="99"/>
      <c r="E330" s="99"/>
      <c r="F330" s="99"/>
      <c r="G330" s="99"/>
      <c r="H330" s="99"/>
      <c r="I330" s="99"/>
    </row>
    <row r="331" spans="2:9" x14ac:dyDescent="0.35">
      <c r="B331" s="87">
        <v>43432</v>
      </c>
      <c r="C331" s="88">
        <v>43066</v>
      </c>
      <c r="D331" s="99"/>
      <c r="E331" s="99"/>
      <c r="F331" s="99"/>
      <c r="G331" s="99"/>
      <c r="H331" s="99"/>
      <c r="I331" s="99"/>
    </row>
    <row r="332" spans="2:9" x14ac:dyDescent="0.35">
      <c r="B332" s="87">
        <v>43433</v>
      </c>
      <c r="C332" s="88">
        <v>43067</v>
      </c>
      <c r="D332" s="99"/>
      <c r="E332" s="99"/>
      <c r="F332" s="99"/>
      <c r="G332" s="99"/>
      <c r="H332" s="99"/>
      <c r="I332" s="99"/>
    </row>
    <row r="333" spans="2:9" x14ac:dyDescent="0.35">
      <c r="B333" s="87">
        <v>43434</v>
      </c>
      <c r="C333" s="88">
        <v>43068</v>
      </c>
      <c r="D333" s="99"/>
      <c r="E333" s="99"/>
      <c r="F333" s="99"/>
      <c r="G333" s="99"/>
      <c r="H333" s="99"/>
      <c r="I333" s="99"/>
    </row>
    <row r="334" spans="2:9" x14ac:dyDescent="0.35">
      <c r="B334" s="87">
        <v>43435</v>
      </c>
      <c r="C334" s="88">
        <v>43069</v>
      </c>
      <c r="D334" s="99"/>
      <c r="E334" s="99"/>
      <c r="F334" s="99"/>
      <c r="G334" s="99"/>
      <c r="H334" s="99"/>
      <c r="I334" s="99"/>
    </row>
    <row r="335" spans="2:9" x14ac:dyDescent="0.35">
      <c r="B335" s="87">
        <v>43436</v>
      </c>
      <c r="C335" s="88">
        <v>43070</v>
      </c>
      <c r="D335" s="99"/>
      <c r="E335" s="99"/>
      <c r="F335" s="99"/>
      <c r="G335" s="99"/>
      <c r="H335" s="99"/>
      <c r="I335" s="99"/>
    </row>
    <row r="336" spans="2:9" x14ac:dyDescent="0.35">
      <c r="B336" s="87">
        <v>43437</v>
      </c>
      <c r="C336" s="88">
        <v>43071</v>
      </c>
      <c r="D336" s="99"/>
      <c r="E336" s="99"/>
      <c r="F336" s="99"/>
      <c r="G336" s="99"/>
      <c r="H336" s="99"/>
      <c r="I336" s="99"/>
    </row>
    <row r="337" spans="2:9" x14ac:dyDescent="0.35">
      <c r="B337" s="87">
        <v>43438</v>
      </c>
      <c r="C337" s="88">
        <v>43072</v>
      </c>
      <c r="D337" s="99"/>
      <c r="E337" s="99"/>
      <c r="F337" s="99"/>
      <c r="G337" s="99"/>
      <c r="H337" s="99"/>
      <c r="I337" s="99"/>
    </row>
    <row r="338" spans="2:9" x14ac:dyDescent="0.35">
      <c r="B338" s="87">
        <v>43439</v>
      </c>
      <c r="C338" s="88">
        <v>43073</v>
      </c>
      <c r="D338" s="99"/>
      <c r="E338" s="99"/>
      <c r="F338" s="99"/>
      <c r="G338" s="99"/>
      <c r="H338" s="99"/>
      <c r="I338" s="99"/>
    </row>
    <row r="339" spans="2:9" x14ac:dyDescent="0.35">
      <c r="B339" s="87">
        <v>43440</v>
      </c>
      <c r="C339" s="88">
        <v>43074</v>
      </c>
      <c r="D339" s="99"/>
      <c r="E339" s="99"/>
      <c r="F339" s="99"/>
      <c r="G339" s="99"/>
      <c r="H339" s="99"/>
      <c r="I339" s="99"/>
    </row>
    <row r="340" spans="2:9" x14ac:dyDescent="0.35">
      <c r="B340" s="87">
        <v>43441</v>
      </c>
      <c r="C340" s="88">
        <v>43075</v>
      </c>
      <c r="D340" s="99"/>
      <c r="E340" s="99"/>
      <c r="F340" s="99"/>
      <c r="G340" s="99"/>
      <c r="H340" s="99"/>
      <c r="I340" s="99"/>
    </row>
    <row r="341" spans="2:9" x14ac:dyDescent="0.35">
      <c r="B341" s="87">
        <v>43442</v>
      </c>
      <c r="C341" s="88">
        <v>43076</v>
      </c>
      <c r="D341" s="99"/>
      <c r="E341" s="99"/>
      <c r="F341" s="99"/>
      <c r="G341" s="99"/>
      <c r="H341" s="99"/>
      <c r="I341" s="99"/>
    </row>
    <row r="342" spans="2:9" x14ac:dyDescent="0.35">
      <c r="B342" s="87">
        <v>43443</v>
      </c>
      <c r="C342" s="88">
        <v>43077</v>
      </c>
      <c r="D342" s="99"/>
      <c r="E342" s="99"/>
      <c r="F342" s="99"/>
      <c r="G342" s="99"/>
      <c r="H342" s="99"/>
      <c r="I342" s="99"/>
    </row>
    <row r="343" spans="2:9" x14ac:dyDescent="0.35">
      <c r="B343" s="87">
        <v>43444</v>
      </c>
      <c r="C343" s="88">
        <v>43078</v>
      </c>
      <c r="D343" s="99"/>
      <c r="E343" s="99"/>
      <c r="F343" s="99"/>
      <c r="G343" s="99"/>
      <c r="H343" s="99"/>
      <c r="I343" s="99"/>
    </row>
    <row r="344" spans="2:9" x14ac:dyDescent="0.35">
      <c r="B344" s="87">
        <v>43445</v>
      </c>
      <c r="C344" s="88">
        <v>43079</v>
      </c>
      <c r="D344" s="99"/>
      <c r="E344" s="99"/>
      <c r="F344" s="99"/>
      <c r="G344" s="99"/>
      <c r="H344" s="99"/>
      <c r="I344" s="99"/>
    </row>
    <row r="345" spans="2:9" x14ac:dyDescent="0.35">
      <c r="B345" s="87">
        <v>43446</v>
      </c>
      <c r="C345" s="88">
        <v>43080</v>
      </c>
      <c r="D345" s="99"/>
      <c r="E345" s="99"/>
      <c r="F345" s="99"/>
      <c r="G345" s="99"/>
      <c r="H345" s="99"/>
      <c r="I345" s="99"/>
    </row>
    <row r="346" spans="2:9" x14ac:dyDescent="0.35">
      <c r="B346" s="87">
        <v>43447</v>
      </c>
      <c r="C346" s="88">
        <v>43081</v>
      </c>
      <c r="D346" s="99"/>
      <c r="E346" s="99"/>
      <c r="F346" s="99"/>
      <c r="G346" s="99"/>
      <c r="H346" s="99"/>
      <c r="I346" s="99"/>
    </row>
    <row r="347" spans="2:9" x14ac:dyDescent="0.35">
      <c r="B347" s="87">
        <v>43448</v>
      </c>
      <c r="C347" s="88">
        <v>43082</v>
      </c>
      <c r="D347" s="99"/>
      <c r="E347" s="99"/>
      <c r="F347" s="99"/>
      <c r="G347" s="99"/>
      <c r="H347" s="99"/>
      <c r="I347" s="99"/>
    </row>
    <row r="348" spans="2:9" x14ac:dyDescent="0.35">
      <c r="B348" s="87">
        <v>43449</v>
      </c>
      <c r="C348" s="88">
        <v>43083</v>
      </c>
      <c r="D348" s="99"/>
      <c r="E348" s="99"/>
      <c r="F348" s="99"/>
      <c r="G348" s="99"/>
      <c r="H348" s="99"/>
      <c r="I348" s="99"/>
    </row>
    <row r="349" spans="2:9" x14ac:dyDescent="0.35">
      <c r="B349" s="87">
        <v>43450</v>
      </c>
      <c r="C349" s="88">
        <v>43084</v>
      </c>
      <c r="D349" s="99"/>
      <c r="E349" s="99"/>
      <c r="F349" s="99"/>
      <c r="G349" s="99"/>
      <c r="H349" s="99"/>
      <c r="I349" s="99"/>
    </row>
    <row r="350" spans="2:9" x14ac:dyDescent="0.35">
      <c r="B350" s="87">
        <v>43451</v>
      </c>
      <c r="C350" s="88">
        <v>43085</v>
      </c>
      <c r="D350" s="99"/>
      <c r="E350" s="99"/>
      <c r="F350" s="99"/>
      <c r="G350" s="99"/>
      <c r="H350" s="99"/>
      <c r="I350" s="99"/>
    </row>
    <row r="351" spans="2:9" x14ac:dyDescent="0.35">
      <c r="B351" s="87">
        <v>43452</v>
      </c>
      <c r="C351" s="88">
        <v>43086</v>
      </c>
      <c r="D351" s="99"/>
      <c r="E351" s="99"/>
      <c r="F351" s="99"/>
      <c r="G351" s="99"/>
      <c r="H351" s="99"/>
      <c r="I351" s="99"/>
    </row>
    <row r="352" spans="2:9" x14ac:dyDescent="0.35">
      <c r="B352" s="87">
        <v>43453</v>
      </c>
      <c r="C352" s="88">
        <v>43087</v>
      </c>
      <c r="D352" s="99"/>
      <c r="E352" s="99"/>
      <c r="F352" s="99"/>
      <c r="G352" s="99"/>
      <c r="H352" s="99"/>
      <c r="I352" s="99"/>
    </row>
    <row r="353" spans="2:9" x14ac:dyDescent="0.35">
      <c r="B353" s="87">
        <v>43454</v>
      </c>
      <c r="C353" s="88">
        <v>43088</v>
      </c>
      <c r="D353" s="99"/>
      <c r="E353" s="99"/>
      <c r="F353" s="99"/>
      <c r="G353" s="99"/>
      <c r="H353" s="99"/>
      <c r="I353" s="99"/>
    </row>
    <row r="354" spans="2:9" x14ac:dyDescent="0.35">
      <c r="B354" s="87">
        <v>43455</v>
      </c>
      <c r="C354" s="88">
        <v>43089</v>
      </c>
      <c r="D354" s="99"/>
      <c r="E354" s="99"/>
      <c r="F354" s="99"/>
      <c r="G354" s="99"/>
      <c r="H354" s="99"/>
      <c r="I354" s="99"/>
    </row>
    <row r="355" spans="2:9" x14ac:dyDescent="0.35">
      <c r="B355" s="87">
        <v>43456</v>
      </c>
      <c r="C355" s="88">
        <v>43090</v>
      </c>
      <c r="D355" s="99"/>
      <c r="E355" s="99"/>
      <c r="F355" s="99"/>
      <c r="G355" s="99"/>
      <c r="H355" s="99"/>
      <c r="I355" s="99"/>
    </row>
    <row r="356" spans="2:9" x14ac:dyDescent="0.35">
      <c r="B356" s="87">
        <v>43457</v>
      </c>
      <c r="C356" s="88">
        <v>43091</v>
      </c>
      <c r="D356" s="99"/>
      <c r="E356" s="99"/>
      <c r="F356" s="99"/>
      <c r="G356" s="99"/>
      <c r="H356" s="99"/>
      <c r="I356" s="99"/>
    </row>
    <row r="357" spans="2:9" x14ac:dyDescent="0.35">
      <c r="B357" s="87">
        <v>43458</v>
      </c>
      <c r="C357" s="88">
        <v>43092</v>
      </c>
      <c r="D357" s="99"/>
      <c r="E357" s="99"/>
      <c r="F357" s="99"/>
      <c r="G357" s="99"/>
      <c r="H357" s="99"/>
      <c r="I357" s="99"/>
    </row>
    <row r="358" spans="2:9" x14ac:dyDescent="0.35">
      <c r="B358" s="87">
        <v>43459</v>
      </c>
      <c r="C358" s="88">
        <v>43093</v>
      </c>
      <c r="D358" s="99"/>
      <c r="E358" s="99"/>
      <c r="F358" s="99"/>
      <c r="G358" s="99"/>
      <c r="H358" s="99"/>
      <c r="I358" s="99"/>
    </row>
    <row r="359" spans="2:9" x14ac:dyDescent="0.35">
      <c r="B359" s="87">
        <v>43460</v>
      </c>
      <c r="C359" s="88">
        <v>43094</v>
      </c>
      <c r="D359" s="99"/>
      <c r="E359" s="99"/>
      <c r="F359" s="99"/>
      <c r="G359" s="99"/>
      <c r="H359" s="99"/>
      <c r="I359" s="99"/>
    </row>
    <row r="360" spans="2:9" x14ac:dyDescent="0.35">
      <c r="B360" s="87">
        <v>43461</v>
      </c>
      <c r="C360" s="88">
        <v>43095</v>
      </c>
      <c r="D360" s="99"/>
      <c r="E360" s="99"/>
      <c r="F360" s="99"/>
      <c r="G360" s="99"/>
      <c r="H360" s="99"/>
      <c r="I360" s="99"/>
    </row>
    <row r="361" spans="2:9" x14ac:dyDescent="0.35">
      <c r="B361" s="87">
        <v>43462</v>
      </c>
      <c r="C361" s="88">
        <v>43096</v>
      </c>
      <c r="D361" s="99"/>
      <c r="E361" s="99"/>
      <c r="F361" s="99"/>
      <c r="G361" s="99"/>
      <c r="H361" s="99"/>
      <c r="I361" s="99"/>
    </row>
    <row r="362" spans="2:9" x14ac:dyDescent="0.35">
      <c r="B362" s="87">
        <v>43463</v>
      </c>
      <c r="C362" s="88">
        <v>43097</v>
      </c>
      <c r="D362" s="99"/>
      <c r="E362" s="99"/>
      <c r="F362" s="99"/>
      <c r="G362" s="99"/>
      <c r="H362" s="99"/>
      <c r="I362" s="99"/>
    </row>
    <row r="363" spans="2:9" x14ac:dyDescent="0.35">
      <c r="B363" s="87">
        <v>43464</v>
      </c>
      <c r="C363" s="88">
        <v>43098</v>
      </c>
      <c r="D363" s="99"/>
      <c r="E363" s="99"/>
      <c r="F363" s="99"/>
      <c r="G363" s="99"/>
      <c r="H363" s="99"/>
      <c r="I363" s="99"/>
    </row>
    <row r="364" spans="2:9" x14ac:dyDescent="0.35">
      <c r="B364" s="87">
        <v>43465</v>
      </c>
      <c r="C364" s="88">
        <v>43099</v>
      </c>
      <c r="D364" s="99"/>
      <c r="E364" s="99"/>
      <c r="F364" s="99"/>
      <c r="G364" s="99"/>
      <c r="H364" s="99"/>
      <c r="I364" s="99"/>
    </row>
    <row r="365" spans="2:9" x14ac:dyDescent="0.35">
      <c r="B365" s="90"/>
      <c r="C365" s="88">
        <v>43100</v>
      </c>
      <c r="D365" s="99"/>
      <c r="E365" s="99"/>
      <c r="F365" s="99"/>
      <c r="G365" s="99"/>
      <c r="H365" s="99"/>
      <c r="I365" s="99"/>
    </row>
    <row r="366" spans="2:9" x14ac:dyDescent="0.35">
      <c r="B366" s="90"/>
      <c r="C366" s="88">
        <v>43101</v>
      </c>
      <c r="D366" s="99"/>
      <c r="E366" s="99"/>
      <c r="F366" s="99"/>
      <c r="G366" s="99"/>
      <c r="H366" s="99"/>
      <c r="I366" s="99"/>
    </row>
    <row r="367" spans="2:9" x14ac:dyDescent="0.35">
      <c r="B367" s="90"/>
      <c r="C367" s="88">
        <v>43102</v>
      </c>
      <c r="D367" s="99"/>
      <c r="E367" s="99"/>
      <c r="F367" s="99"/>
      <c r="G367" s="99"/>
      <c r="H367" s="99"/>
      <c r="I367" s="99"/>
    </row>
    <row r="368" spans="2:9" x14ac:dyDescent="0.35">
      <c r="B368" s="90"/>
      <c r="C368" s="88">
        <v>43103</v>
      </c>
      <c r="D368" s="99"/>
      <c r="E368" s="99"/>
      <c r="F368" s="99"/>
      <c r="G368" s="99"/>
      <c r="H368" s="99"/>
      <c r="I368" s="99"/>
    </row>
    <row r="369" spans="2:9" x14ac:dyDescent="0.35">
      <c r="B369" s="90"/>
      <c r="C369" s="88">
        <v>43104</v>
      </c>
      <c r="D369" s="99"/>
      <c r="E369" s="99"/>
      <c r="F369" s="99"/>
      <c r="G369" s="99"/>
      <c r="H369" s="99"/>
      <c r="I369" s="99"/>
    </row>
    <row r="370" spans="2:9" x14ac:dyDescent="0.35">
      <c r="B370" s="90"/>
      <c r="C370" s="88">
        <v>43105</v>
      </c>
      <c r="D370" s="99"/>
      <c r="E370" s="99"/>
      <c r="F370" s="99"/>
      <c r="G370" s="99"/>
      <c r="H370" s="99"/>
      <c r="I370" s="99"/>
    </row>
    <row r="371" spans="2:9" x14ac:dyDescent="0.35">
      <c r="B371" s="90"/>
      <c r="C371" s="88">
        <v>43106</v>
      </c>
      <c r="D371" s="99"/>
      <c r="E371" s="99"/>
      <c r="F371" s="99"/>
      <c r="G371" s="99"/>
      <c r="H371" s="99"/>
      <c r="I371" s="99"/>
    </row>
    <row r="372" spans="2:9" x14ac:dyDescent="0.35">
      <c r="B372" s="90"/>
      <c r="C372" s="88">
        <v>43107</v>
      </c>
      <c r="D372" s="99"/>
      <c r="E372" s="99"/>
      <c r="F372" s="99"/>
      <c r="G372" s="99"/>
      <c r="H372" s="99"/>
      <c r="I372" s="99"/>
    </row>
    <row r="373" spans="2:9" x14ac:dyDescent="0.35">
      <c r="B373" s="90"/>
      <c r="C373" s="88">
        <v>43108</v>
      </c>
      <c r="D373" s="99"/>
      <c r="E373" s="99"/>
      <c r="F373" s="99"/>
      <c r="G373" s="99"/>
      <c r="H373" s="99"/>
      <c r="I373" s="99"/>
    </row>
    <row r="374" spans="2:9" x14ac:dyDescent="0.35">
      <c r="B374" s="90"/>
      <c r="C374" s="88">
        <v>43109</v>
      </c>
      <c r="D374" s="99"/>
      <c r="E374" s="99"/>
      <c r="F374" s="99"/>
      <c r="G374" s="99"/>
      <c r="H374" s="99"/>
      <c r="I374" s="99"/>
    </row>
    <row r="375" spans="2:9" x14ac:dyDescent="0.35">
      <c r="B375" s="90"/>
      <c r="C375" s="88">
        <v>43110</v>
      </c>
      <c r="D375" s="99"/>
      <c r="E375" s="99"/>
      <c r="F375" s="99"/>
      <c r="G375" s="99"/>
      <c r="H375" s="99"/>
      <c r="I375" s="99"/>
    </row>
    <row r="376" spans="2:9" x14ac:dyDescent="0.35">
      <c r="B376" s="90"/>
      <c r="C376" s="88">
        <v>43111</v>
      </c>
      <c r="D376" s="99"/>
      <c r="E376" s="99"/>
      <c r="F376" s="99"/>
      <c r="G376" s="99"/>
      <c r="H376" s="99"/>
      <c r="I376" s="99"/>
    </row>
    <row r="377" spans="2:9" x14ac:dyDescent="0.35">
      <c r="B377" s="90"/>
      <c r="C377" s="88">
        <v>43112</v>
      </c>
      <c r="D377" s="99"/>
      <c r="E377" s="99"/>
      <c r="F377" s="99"/>
      <c r="G377" s="99"/>
      <c r="H377" s="99"/>
      <c r="I377" s="99"/>
    </row>
    <row r="378" spans="2:9" x14ac:dyDescent="0.35">
      <c r="B378" s="90"/>
      <c r="C378" s="88">
        <v>43113</v>
      </c>
      <c r="D378" s="99"/>
      <c r="E378" s="99"/>
      <c r="F378" s="99"/>
      <c r="G378" s="99"/>
      <c r="H378" s="99"/>
      <c r="I378" s="99"/>
    </row>
    <row r="379" spans="2:9" x14ac:dyDescent="0.35">
      <c r="B379" s="90"/>
      <c r="C379" s="88">
        <v>43114</v>
      </c>
      <c r="D379" s="99"/>
      <c r="E379" s="99"/>
      <c r="F379" s="99"/>
      <c r="G379" s="99"/>
      <c r="H379" s="99"/>
      <c r="I379" s="99"/>
    </row>
    <row r="380" spans="2:9" x14ac:dyDescent="0.35">
      <c r="B380" s="90"/>
      <c r="C380" s="88">
        <v>43115</v>
      </c>
      <c r="D380" s="99"/>
      <c r="E380" s="99"/>
      <c r="F380" s="99"/>
      <c r="G380" s="99"/>
      <c r="H380" s="99"/>
      <c r="I380" s="99"/>
    </row>
    <row r="381" spans="2:9" x14ac:dyDescent="0.35">
      <c r="B381" s="90"/>
      <c r="C381" s="88">
        <v>43116</v>
      </c>
      <c r="D381" s="99"/>
      <c r="E381" s="99"/>
      <c r="F381" s="99"/>
      <c r="G381" s="99"/>
      <c r="H381" s="99"/>
      <c r="I381" s="99"/>
    </row>
    <row r="382" spans="2:9" x14ac:dyDescent="0.35">
      <c r="B382" s="90"/>
      <c r="C382" s="88">
        <v>43117</v>
      </c>
      <c r="D382" s="99"/>
      <c r="E382" s="99"/>
      <c r="F382" s="99"/>
      <c r="G382" s="99"/>
      <c r="H382" s="99"/>
      <c r="I382" s="99"/>
    </row>
    <row r="383" spans="2:9" x14ac:dyDescent="0.35">
      <c r="B383" s="90"/>
      <c r="C383" s="88">
        <v>43118</v>
      </c>
      <c r="D383" s="99"/>
      <c r="E383" s="99"/>
      <c r="F383" s="99"/>
      <c r="G383" s="99"/>
      <c r="H383" s="99"/>
      <c r="I383" s="99"/>
    </row>
    <row r="384" spans="2:9" x14ac:dyDescent="0.35">
      <c r="B384" s="90"/>
      <c r="C384" s="88">
        <v>43119</v>
      </c>
      <c r="D384" s="99"/>
      <c r="E384" s="99"/>
      <c r="F384" s="99"/>
      <c r="G384" s="99"/>
      <c r="H384" s="99"/>
      <c r="I384" s="99"/>
    </row>
    <row r="385" spans="2:9" x14ac:dyDescent="0.35">
      <c r="B385" s="90"/>
      <c r="C385" s="88">
        <v>43120</v>
      </c>
      <c r="D385" s="99"/>
      <c r="E385" s="99"/>
      <c r="F385" s="99"/>
      <c r="G385" s="99"/>
      <c r="H385" s="99"/>
      <c r="I385" s="99"/>
    </row>
    <row r="386" spans="2:9" x14ac:dyDescent="0.35">
      <c r="B386" s="90"/>
      <c r="C386" s="88">
        <v>43121</v>
      </c>
      <c r="D386" s="99"/>
      <c r="E386" s="99"/>
      <c r="F386" s="99"/>
      <c r="G386" s="99"/>
      <c r="H386" s="99"/>
      <c r="I386" s="99"/>
    </row>
    <row r="387" spans="2:9" x14ac:dyDescent="0.35">
      <c r="B387" s="90"/>
      <c r="C387" s="88">
        <v>43122</v>
      </c>
      <c r="D387" s="99"/>
      <c r="E387" s="99"/>
      <c r="F387" s="99"/>
      <c r="G387" s="99"/>
      <c r="H387" s="99"/>
      <c r="I387" s="99"/>
    </row>
    <row r="388" spans="2:9" x14ac:dyDescent="0.35">
      <c r="B388" s="90"/>
      <c r="C388" s="88">
        <v>43123</v>
      </c>
      <c r="D388" s="99"/>
      <c r="E388" s="99"/>
      <c r="F388" s="99"/>
      <c r="G388" s="99"/>
      <c r="H388" s="99"/>
      <c r="I388" s="99"/>
    </row>
    <row r="389" spans="2:9" x14ac:dyDescent="0.35">
      <c r="B389" s="90"/>
      <c r="C389" s="88">
        <v>43124</v>
      </c>
      <c r="D389" s="99"/>
      <c r="E389" s="99"/>
      <c r="F389" s="99"/>
      <c r="G389" s="99"/>
      <c r="H389" s="99"/>
      <c r="I389" s="99"/>
    </row>
    <row r="390" spans="2:9" x14ac:dyDescent="0.35">
      <c r="B390" s="90"/>
      <c r="C390" s="88">
        <v>43125</v>
      </c>
      <c r="D390" s="99"/>
      <c r="E390" s="99"/>
      <c r="F390" s="99"/>
      <c r="G390" s="99"/>
      <c r="H390" s="99"/>
      <c r="I390" s="99"/>
    </row>
    <row r="391" spans="2:9" x14ac:dyDescent="0.35">
      <c r="B391" s="90"/>
      <c r="C391" s="88">
        <v>43126</v>
      </c>
      <c r="D391" s="99"/>
      <c r="E391" s="99"/>
      <c r="F391" s="99"/>
      <c r="G391" s="99"/>
      <c r="H391" s="99"/>
      <c r="I391" s="99"/>
    </row>
    <row r="392" spans="2:9" x14ac:dyDescent="0.35">
      <c r="B392" s="90"/>
      <c r="C392" s="88">
        <v>43127</v>
      </c>
      <c r="D392" s="99"/>
      <c r="E392" s="99"/>
      <c r="F392" s="99"/>
      <c r="G392" s="99"/>
      <c r="H392" s="99"/>
      <c r="I392" s="99"/>
    </row>
    <row r="393" spans="2:9" x14ac:dyDescent="0.35">
      <c r="B393" s="90"/>
      <c r="C393" s="88">
        <v>43128</v>
      </c>
      <c r="D393" s="99"/>
      <c r="E393" s="99"/>
      <c r="F393" s="99"/>
      <c r="G393" s="99"/>
      <c r="H393" s="99"/>
      <c r="I393" s="99"/>
    </row>
    <row r="394" spans="2:9" x14ac:dyDescent="0.35">
      <c r="B394" s="90"/>
      <c r="C394" s="88">
        <v>43129</v>
      </c>
      <c r="D394" s="99"/>
      <c r="E394" s="99"/>
      <c r="F394" s="99"/>
      <c r="G394" s="99"/>
      <c r="H394" s="99"/>
      <c r="I394" s="99"/>
    </row>
    <row r="395" spans="2:9" x14ac:dyDescent="0.35">
      <c r="B395" s="90"/>
      <c r="C395" s="88">
        <v>43130</v>
      </c>
      <c r="D395" s="99"/>
      <c r="E395" s="99"/>
      <c r="F395" s="99"/>
      <c r="G395" s="99"/>
      <c r="H395" s="99"/>
      <c r="I395" s="99"/>
    </row>
    <row r="396" spans="2:9" x14ac:dyDescent="0.35">
      <c r="B396" s="90"/>
      <c r="C396" s="88">
        <v>43131</v>
      </c>
      <c r="D396" s="99"/>
      <c r="E396" s="99"/>
      <c r="F396" s="99"/>
      <c r="G396" s="99"/>
      <c r="H396" s="99"/>
      <c r="I396" s="99"/>
    </row>
    <row r="397" spans="2:9" x14ac:dyDescent="0.35">
      <c r="B397" s="90"/>
      <c r="C397" s="88">
        <v>43132</v>
      </c>
      <c r="D397" s="99"/>
      <c r="E397" s="99"/>
      <c r="F397" s="99"/>
      <c r="G397" s="99"/>
      <c r="H397" s="99"/>
      <c r="I397" s="99"/>
    </row>
    <row r="398" spans="2:9" x14ac:dyDescent="0.35">
      <c r="B398" s="90"/>
      <c r="C398" s="88">
        <v>43133</v>
      </c>
      <c r="D398" s="99"/>
      <c r="E398" s="99"/>
      <c r="F398" s="99"/>
      <c r="G398" s="99"/>
      <c r="H398" s="99"/>
      <c r="I398" s="99"/>
    </row>
    <row r="399" spans="2:9" x14ac:dyDescent="0.35">
      <c r="B399" s="90"/>
      <c r="C399" s="88">
        <v>43134</v>
      </c>
      <c r="D399" s="99"/>
      <c r="E399" s="99"/>
      <c r="F399" s="99"/>
      <c r="G399" s="99"/>
      <c r="H399" s="99"/>
      <c r="I399" s="99"/>
    </row>
    <row r="400" spans="2:9" x14ac:dyDescent="0.35">
      <c r="B400" s="90"/>
      <c r="C400" s="88">
        <v>43135</v>
      </c>
      <c r="D400" s="99"/>
      <c r="E400" s="99"/>
      <c r="F400" s="99"/>
      <c r="G400" s="99"/>
      <c r="H400" s="99"/>
      <c r="I400" s="99"/>
    </row>
    <row r="401" spans="2:9" x14ac:dyDescent="0.35">
      <c r="B401" s="90"/>
      <c r="C401" s="88">
        <v>43136</v>
      </c>
      <c r="D401" s="99"/>
      <c r="E401" s="99"/>
      <c r="F401" s="99"/>
      <c r="G401" s="99"/>
      <c r="H401" s="99"/>
      <c r="I401" s="99"/>
    </row>
    <row r="402" spans="2:9" x14ac:dyDescent="0.35">
      <c r="B402" s="90"/>
      <c r="C402" s="88">
        <v>43137</v>
      </c>
      <c r="D402" s="99"/>
      <c r="E402" s="99"/>
      <c r="F402" s="99"/>
      <c r="G402" s="99"/>
      <c r="H402" s="99"/>
      <c r="I402" s="99"/>
    </row>
    <row r="403" spans="2:9" x14ac:dyDescent="0.35">
      <c r="B403" s="90"/>
      <c r="C403" s="88">
        <v>43138</v>
      </c>
      <c r="D403" s="99"/>
      <c r="E403" s="99"/>
      <c r="F403" s="99"/>
      <c r="G403" s="99"/>
      <c r="H403" s="99"/>
      <c r="I403" s="99"/>
    </row>
    <row r="404" spans="2:9" x14ac:dyDescent="0.35">
      <c r="B404" s="90"/>
      <c r="C404" s="88">
        <v>43139</v>
      </c>
      <c r="D404" s="99"/>
      <c r="E404" s="99"/>
      <c r="F404" s="99"/>
      <c r="G404" s="99"/>
      <c r="H404" s="99"/>
      <c r="I404" s="99"/>
    </row>
    <row r="405" spans="2:9" x14ac:dyDescent="0.35">
      <c r="B405" s="90"/>
      <c r="C405" s="88">
        <v>43140</v>
      </c>
      <c r="D405" s="99"/>
      <c r="E405" s="99"/>
      <c r="F405" s="99"/>
      <c r="G405" s="99"/>
      <c r="H405" s="99"/>
      <c r="I405" s="99"/>
    </row>
    <row r="406" spans="2:9" x14ac:dyDescent="0.35">
      <c r="B406" s="90"/>
      <c r="C406" s="88">
        <v>43141</v>
      </c>
      <c r="D406" s="99"/>
      <c r="E406" s="99"/>
      <c r="F406" s="99"/>
      <c r="G406" s="99"/>
      <c r="H406" s="99"/>
      <c r="I406" s="99"/>
    </row>
    <row r="407" spans="2:9" x14ac:dyDescent="0.35">
      <c r="B407" s="90"/>
      <c r="C407" s="88">
        <v>43142</v>
      </c>
      <c r="D407" s="99"/>
      <c r="E407" s="99"/>
      <c r="F407" s="99"/>
      <c r="G407" s="99"/>
      <c r="H407" s="99"/>
      <c r="I407" s="99"/>
    </row>
    <row r="408" spans="2:9" x14ac:dyDescent="0.35">
      <c r="B408" s="90"/>
      <c r="C408" s="88">
        <v>43143</v>
      </c>
      <c r="D408" s="99"/>
      <c r="E408" s="99"/>
      <c r="F408" s="99"/>
      <c r="G408" s="99"/>
      <c r="H408" s="99"/>
      <c r="I408" s="99"/>
    </row>
    <row r="409" spans="2:9" x14ac:dyDescent="0.35">
      <c r="B409" s="90"/>
      <c r="C409" s="88">
        <v>43144</v>
      </c>
      <c r="D409" s="99"/>
      <c r="E409" s="99"/>
      <c r="F409" s="99"/>
      <c r="G409" s="99"/>
      <c r="H409" s="99"/>
      <c r="I409" s="99"/>
    </row>
    <row r="410" spans="2:9" x14ac:dyDescent="0.35">
      <c r="B410" s="90"/>
      <c r="C410" s="88">
        <v>43145</v>
      </c>
      <c r="D410" s="99"/>
      <c r="E410" s="99"/>
      <c r="F410" s="99"/>
      <c r="G410" s="99"/>
      <c r="H410" s="99"/>
      <c r="I410" s="99"/>
    </row>
    <row r="411" spans="2:9" x14ac:dyDescent="0.35">
      <c r="B411" s="90"/>
      <c r="C411" s="88">
        <v>43146</v>
      </c>
      <c r="D411" s="99"/>
      <c r="E411" s="99"/>
      <c r="F411" s="99"/>
      <c r="G411" s="99"/>
      <c r="H411" s="99"/>
      <c r="I411" s="99"/>
    </row>
    <row r="412" spans="2:9" x14ac:dyDescent="0.35">
      <c r="B412" s="90"/>
      <c r="C412" s="88">
        <v>43147</v>
      </c>
      <c r="D412" s="99"/>
      <c r="E412" s="99"/>
      <c r="F412" s="99"/>
      <c r="G412" s="99"/>
      <c r="H412" s="99"/>
      <c r="I412" s="99"/>
    </row>
    <row r="413" spans="2:9" x14ac:dyDescent="0.35">
      <c r="B413" s="90"/>
      <c r="C413" s="88">
        <v>43148</v>
      </c>
      <c r="D413" s="99"/>
      <c r="E413" s="99"/>
      <c r="F413" s="99"/>
      <c r="G413" s="99"/>
      <c r="H413" s="99"/>
      <c r="I413" s="99"/>
    </row>
    <row r="414" spans="2:9" x14ac:dyDescent="0.35">
      <c r="B414" s="90"/>
      <c r="C414" s="88">
        <v>43149</v>
      </c>
      <c r="D414" s="99"/>
      <c r="E414" s="99"/>
      <c r="F414" s="99"/>
      <c r="G414" s="99"/>
      <c r="H414" s="99"/>
      <c r="I414" s="99"/>
    </row>
    <row r="415" spans="2:9" x14ac:dyDescent="0.35">
      <c r="B415" s="90"/>
      <c r="C415" s="88">
        <v>43150</v>
      </c>
      <c r="D415" s="99"/>
      <c r="E415" s="99"/>
      <c r="F415" s="99"/>
      <c r="G415" s="99"/>
      <c r="H415" s="99"/>
      <c r="I415" s="99"/>
    </row>
    <row r="416" spans="2:9" x14ac:dyDescent="0.35">
      <c r="B416" s="90"/>
      <c r="C416" s="88">
        <v>43151</v>
      </c>
      <c r="D416" s="99"/>
      <c r="E416" s="99"/>
      <c r="F416" s="99"/>
      <c r="G416" s="99"/>
      <c r="H416" s="99"/>
      <c r="I416" s="99"/>
    </row>
    <row r="417" spans="2:9" x14ac:dyDescent="0.35">
      <c r="B417" s="90"/>
      <c r="C417" s="88">
        <v>43152</v>
      </c>
      <c r="D417" s="99"/>
      <c r="E417" s="99"/>
      <c r="F417" s="99"/>
      <c r="G417" s="99"/>
      <c r="H417" s="99"/>
      <c r="I417" s="99"/>
    </row>
    <row r="418" spans="2:9" x14ac:dyDescent="0.35">
      <c r="B418" s="90"/>
      <c r="C418" s="88">
        <v>43153</v>
      </c>
      <c r="D418" s="99"/>
      <c r="E418" s="99"/>
      <c r="F418" s="99"/>
      <c r="G418" s="99"/>
      <c r="H418" s="99"/>
      <c r="I418" s="99"/>
    </row>
    <row r="419" spans="2:9" x14ac:dyDescent="0.35">
      <c r="B419" s="90"/>
      <c r="C419" s="88">
        <v>43154</v>
      </c>
      <c r="D419" s="99"/>
      <c r="E419" s="99"/>
      <c r="F419" s="99"/>
      <c r="G419" s="99"/>
      <c r="H419" s="99"/>
      <c r="I419" s="99"/>
    </row>
    <row r="420" spans="2:9" x14ac:dyDescent="0.35">
      <c r="B420" s="90"/>
      <c r="C420" s="88">
        <v>43155</v>
      </c>
      <c r="D420" s="99"/>
      <c r="E420" s="99"/>
      <c r="F420" s="99"/>
      <c r="G420" s="99"/>
      <c r="H420" s="99"/>
      <c r="I420" s="99"/>
    </row>
    <row r="421" spans="2:9" x14ac:dyDescent="0.35">
      <c r="B421" s="90"/>
      <c r="C421" s="88">
        <v>43156</v>
      </c>
      <c r="D421" s="99"/>
      <c r="E421" s="99"/>
      <c r="F421" s="99"/>
      <c r="G421" s="99"/>
      <c r="H421" s="99"/>
      <c r="I421" s="99"/>
    </row>
    <row r="422" spans="2:9" x14ac:dyDescent="0.35">
      <c r="B422" s="90"/>
      <c r="C422" s="88">
        <v>43157</v>
      </c>
      <c r="D422" s="99"/>
      <c r="E422" s="99"/>
      <c r="F422" s="99"/>
      <c r="G422" s="99"/>
      <c r="H422" s="99"/>
      <c r="I422" s="99"/>
    </row>
    <row r="423" spans="2:9" x14ac:dyDescent="0.35">
      <c r="B423" s="90"/>
      <c r="C423" s="88">
        <v>43158</v>
      </c>
      <c r="D423" s="99"/>
      <c r="E423" s="99"/>
      <c r="F423" s="99"/>
      <c r="G423" s="99"/>
      <c r="H423" s="99"/>
      <c r="I423" s="99"/>
    </row>
    <row r="424" spans="2:9" x14ac:dyDescent="0.35">
      <c r="B424" s="90"/>
      <c r="C424" s="88">
        <v>43159</v>
      </c>
      <c r="D424" s="99"/>
      <c r="E424" s="99"/>
      <c r="F424" s="99"/>
      <c r="G424" s="99"/>
      <c r="H424" s="99"/>
      <c r="I424" s="99"/>
    </row>
    <row r="425" spans="2:9" x14ac:dyDescent="0.35">
      <c r="B425" s="90"/>
      <c r="C425" s="88">
        <v>43160</v>
      </c>
      <c r="D425" s="99"/>
      <c r="E425" s="99"/>
      <c r="F425" s="99"/>
      <c r="G425" s="99"/>
      <c r="H425" s="99"/>
      <c r="I425" s="99"/>
    </row>
    <row r="426" spans="2:9" x14ac:dyDescent="0.35">
      <c r="B426" s="90"/>
      <c r="C426" s="88">
        <v>43161</v>
      </c>
      <c r="D426" s="99"/>
      <c r="E426" s="99"/>
      <c r="F426" s="99"/>
      <c r="G426" s="99"/>
      <c r="H426" s="99"/>
      <c r="I426" s="99"/>
    </row>
    <row r="427" spans="2:9" x14ac:dyDescent="0.35">
      <c r="B427" s="90"/>
      <c r="C427" s="88">
        <v>43162</v>
      </c>
      <c r="D427" s="99"/>
      <c r="E427" s="99"/>
      <c r="F427" s="99"/>
      <c r="G427" s="99"/>
      <c r="H427" s="99"/>
      <c r="I427" s="99"/>
    </row>
    <row r="428" spans="2:9" x14ac:dyDescent="0.35">
      <c r="B428" s="90"/>
      <c r="C428" s="88">
        <v>43163</v>
      </c>
      <c r="D428" s="99"/>
      <c r="E428" s="99"/>
      <c r="F428" s="99"/>
      <c r="G428" s="99"/>
      <c r="H428" s="99"/>
      <c r="I428" s="99"/>
    </row>
    <row r="429" spans="2:9" x14ac:dyDescent="0.35">
      <c r="B429" s="90"/>
      <c r="C429" s="88">
        <v>43164</v>
      </c>
      <c r="D429" s="99"/>
      <c r="E429" s="99"/>
      <c r="F429" s="99"/>
      <c r="G429" s="99"/>
      <c r="H429" s="99"/>
      <c r="I429" s="99"/>
    </row>
    <row r="430" spans="2:9" x14ac:dyDescent="0.35">
      <c r="B430" s="90"/>
      <c r="C430" s="88">
        <v>43165</v>
      </c>
      <c r="D430" s="99"/>
      <c r="E430" s="99"/>
      <c r="F430" s="99"/>
      <c r="G430" s="99"/>
      <c r="H430" s="99"/>
      <c r="I430" s="99"/>
    </row>
    <row r="431" spans="2:9" x14ac:dyDescent="0.35">
      <c r="B431" s="90"/>
      <c r="C431" s="88">
        <v>43166</v>
      </c>
      <c r="D431" s="99"/>
      <c r="E431" s="99"/>
      <c r="F431" s="99"/>
      <c r="G431" s="99"/>
      <c r="H431" s="99"/>
      <c r="I431" s="99"/>
    </row>
    <row r="432" spans="2:9" x14ac:dyDescent="0.35">
      <c r="B432" s="90"/>
      <c r="C432" s="88">
        <v>43167</v>
      </c>
      <c r="D432" s="99"/>
      <c r="E432" s="99"/>
      <c r="F432" s="99"/>
      <c r="G432" s="99"/>
      <c r="H432" s="99"/>
      <c r="I432" s="99"/>
    </row>
    <row r="433" spans="2:9" x14ac:dyDescent="0.35">
      <c r="B433" s="90"/>
      <c r="C433" s="88">
        <v>43168</v>
      </c>
      <c r="D433" s="99"/>
      <c r="E433" s="99"/>
      <c r="F433" s="99"/>
      <c r="G433" s="99"/>
      <c r="H433" s="99"/>
      <c r="I433" s="99"/>
    </row>
    <row r="434" spans="2:9" x14ac:dyDescent="0.35">
      <c r="B434" s="90"/>
      <c r="C434" s="88">
        <v>43169</v>
      </c>
      <c r="D434" s="99"/>
      <c r="E434" s="99"/>
      <c r="F434" s="99"/>
      <c r="G434" s="99"/>
      <c r="H434" s="99"/>
      <c r="I434" s="99"/>
    </row>
    <row r="435" spans="2:9" x14ac:dyDescent="0.35">
      <c r="B435" s="90"/>
      <c r="C435" s="88">
        <v>43170</v>
      </c>
      <c r="D435" s="99"/>
      <c r="E435" s="99"/>
      <c r="F435" s="99"/>
      <c r="G435" s="99"/>
      <c r="H435" s="99"/>
      <c r="I435" s="99"/>
    </row>
    <row r="436" spans="2:9" x14ac:dyDescent="0.35">
      <c r="B436" s="90"/>
      <c r="C436" s="88">
        <v>43171</v>
      </c>
      <c r="D436" s="99"/>
      <c r="E436" s="99"/>
      <c r="F436" s="99"/>
      <c r="G436" s="99"/>
      <c r="H436" s="99"/>
      <c r="I436" s="99"/>
    </row>
    <row r="437" spans="2:9" x14ac:dyDescent="0.35">
      <c r="B437" s="90"/>
      <c r="C437" s="88">
        <v>43172</v>
      </c>
      <c r="D437" s="99"/>
      <c r="E437" s="99"/>
      <c r="F437" s="99"/>
      <c r="G437" s="99"/>
      <c r="H437" s="99"/>
      <c r="I437" s="99"/>
    </row>
    <row r="438" spans="2:9" x14ac:dyDescent="0.35">
      <c r="B438" s="90"/>
      <c r="C438" s="88">
        <v>43173</v>
      </c>
      <c r="D438" s="99"/>
      <c r="E438" s="99"/>
      <c r="F438" s="99"/>
      <c r="G438" s="99"/>
      <c r="H438" s="99"/>
      <c r="I438" s="99"/>
    </row>
    <row r="439" spans="2:9" x14ac:dyDescent="0.35">
      <c r="B439" s="90"/>
      <c r="C439" s="88">
        <v>43174</v>
      </c>
      <c r="D439" s="99"/>
      <c r="E439" s="99"/>
      <c r="F439" s="99"/>
      <c r="G439" s="99"/>
      <c r="H439" s="99"/>
      <c r="I439" s="99"/>
    </row>
    <row r="440" spans="2:9" x14ac:dyDescent="0.35">
      <c r="B440" s="90"/>
      <c r="C440" s="88">
        <v>43175</v>
      </c>
      <c r="D440" s="99"/>
      <c r="E440" s="99"/>
      <c r="F440" s="99"/>
      <c r="G440" s="99"/>
      <c r="H440" s="99"/>
      <c r="I440" s="99"/>
    </row>
    <row r="441" spans="2:9" x14ac:dyDescent="0.35">
      <c r="B441" s="90"/>
      <c r="C441" s="88">
        <v>43176</v>
      </c>
      <c r="D441" s="99"/>
      <c r="E441" s="99"/>
      <c r="F441" s="99"/>
      <c r="G441" s="99"/>
      <c r="H441" s="99"/>
      <c r="I441" s="99"/>
    </row>
    <row r="442" spans="2:9" x14ac:dyDescent="0.35">
      <c r="B442" s="90"/>
      <c r="C442" s="88">
        <v>43177</v>
      </c>
      <c r="D442" s="99"/>
      <c r="E442" s="99"/>
      <c r="F442" s="99"/>
      <c r="G442" s="99"/>
      <c r="H442" s="99"/>
      <c r="I442" s="99"/>
    </row>
    <row r="443" spans="2:9" x14ac:dyDescent="0.35">
      <c r="B443" s="90"/>
      <c r="C443" s="88">
        <v>43178</v>
      </c>
      <c r="D443" s="99"/>
      <c r="E443" s="99"/>
      <c r="F443" s="99"/>
      <c r="G443" s="99"/>
      <c r="H443" s="99"/>
      <c r="I443" s="99"/>
    </row>
    <row r="444" spans="2:9" x14ac:dyDescent="0.35">
      <c r="B444" s="90"/>
      <c r="C444" s="88">
        <v>43179</v>
      </c>
      <c r="D444" s="99"/>
      <c r="E444" s="99"/>
      <c r="F444" s="99"/>
      <c r="G444" s="99"/>
      <c r="H444" s="99"/>
      <c r="I444" s="99"/>
    </row>
    <row r="445" spans="2:9" x14ac:dyDescent="0.35">
      <c r="B445" s="90"/>
      <c r="C445" s="88">
        <v>43180</v>
      </c>
      <c r="D445" s="99"/>
      <c r="E445" s="99"/>
      <c r="F445" s="99"/>
      <c r="G445" s="99"/>
      <c r="H445" s="99"/>
      <c r="I445" s="99"/>
    </row>
    <row r="446" spans="2:9" x14ac:dyDescent="0.35">
      <c r="B446" s="90"/>
      <c r="C446" s="88">
        <v>43181</v>
      </c>
      <c r="D446" s="99"/>
      <c r="E446" s="99"/>
      <c r="F446" s="99"/>
      <c r="G446" s="99"/>
      <c r="H446" s="99"/>
      <c r="I446" s="99"/>
    </row>
    <row r="447" spans="2:9" x14ac:dyDescent="0.35">
      <c r="B447" s="90"/>
      <c r="C447" s="88">
        <v>43182</v>
      </c>
      <c r="D447" s="99"/>
      <c r="E447" s="99"/>
      <c r="F447" s="99"/>
      <c r="G447" s="99"/>
      <c r="H447" s="99"/>
      <c r="I447" s="99"/>
    </row>
    <row r="448" spans="2:9" x14ac:dyDescent="0.35">
      <c r="B448" s="90"/>
      <c r="C448" s="88">
        <v>43183</v>
      </c>
      <c r="D448" s="99"/>
      <c r="E448" s="99"/>
      <c r="F448" s="99"/>
      <c r="G448" s="99"/>
      <c r="H448" s="99"/>
      <c r="I448" s="99"/>
    </row>
    <row r="449" spans="2:9" x14ac:dyDescent="0.35">
      <c r="B449" s="90"/>
      <c r="C449" s="88">
        <v>43184</v>
      </c>
      <c r="D449" s="99"/>
      <c r="E449" s="99"/>
      <c r="F449" s="99"/>
      <c r="G449" s="99"/>
      <c r="H449" s="99"/>
      <c r="I449" s="99"/>
    </row>
    <row r="450" spans="2:9" x14ac:dyDescent="0.35">
      <c r="B450" s="90"/>
      <c r="C450" s="88">
        <v>43185</v>
      </c>
      <c r="D450" s="99"/>
      <c r="E450" s="99"/>
      <c r="F450" s="99"/>
      <c r="G450" s="99"/>
      <c r="H450" s="99"/>
      <c r="I450" s="99"/>
    </row>
    <row r="451" spans="2:9" x14ac:dyDescent="0.35">
      <c r="B451" s="90"/>
      <c r="C451" s="88">
        <v>43186</v>
      </c>
      <c r="D451" s="99"/>
      <c r="E451" s="99"/>
      <c r="F451" s="99"/>
      <c r="G451" s="99"/>
      <c r="H451" s="99"/>
      <c r="I451" s="99"/>
    </row>
    <row r="452" spans="2:9" x14ac:dyDescent="0.35">
      <c r="B452" s="90"/>
      <c r="C452" s="88">
        <v>43187</v>
      </c>
      <c r="D452" s="99"/>
      <c r="E452" s="99"/>
      <c r="F452" s="99"/>
      <c r="G452" s="99"/>
      <c r="H452" s="99"/>
      <c r="I452" s="99"/>
    </row>
    <row r="453" spans="2:9" x14ac:dyDescent="0.35">
      <c r="B453" s="90"/>
      <c r="C453" s="88">
        <v>43188</v>
      </c>
      <c r="D453" s="99"/>
      <c r="E453" s="99"/>
      <c r="F453" s="99"/>
      <c r="G453" s="99"/>
      <c r="H453" s="99"/>
      <c r="I453" s="99"/>
    </row>
    <row r="454" spans="2:9" x14ac:dyDescent="0.35">
      <c r="B454" s="90"/>
      <c r="C454" s="88">
        <v>43189</v>
      </c>
      <c r="D454" s="99"/>
      <c r="E454" s="99"/>
      <c r="F454" s="99"/>
      <c r="G454" s="99"/>
      <c r="H454" s="99"/>
      <c r="I454" s="99"/>
    </row>
    <row r="455" spans="2:9" x14ac:dyDescent="0.35">
      <c r="B455" s="90"/>
      <c r="C455" s="88">
        <v>43190</v>
      </c>
      <c r="D455" s="99"/>
      <c r="E455" s="99"/>
      <c r="F455" s="99"/>
      <c r="G455" s="99"/>
      <c r="H455" s="99"/>
      <c r="I455" s="99"/>
    </row>
    <row r="456" spans="2:9" x14ac:dyDescent="0.35">
      <c r="B456" s="90"/>
      <c r="C456" s="88">
        <v>43191</v>
      </c>
      <c r="D456" s="99"/>
      <c r="E456" s="99"/>
      <c r="F456" s="99"/>
      <c r="G456" s="99"/>
      <c r="H456" s="99"/>
      <c r="I456" s="99"/>
    </row>
    <row r="457" spans="2:9" x14ac:dyDescent="0.35">
      <c r="B457" s="90"/>
      <c r="C457" s="88">
        <v>43192</v>
      </c>
      <c r="D457" s="99"/>
      <c r="E457" s="99"/>
      <c r="F457" s="99"/>
      <c r="G457" s="99"/>
      <c r="H457" s="99"/>
      <c r="I457" s="99"/>
    </row>
    <row r="458" spans="2:9" x14ac:dyDescent="0.35">
      <c r="B458" s="90"/>
      <c r="C458" s="88">
        <v>43193</v>
      </c>
      <c r="D458" s="99"/>
      <c r="E458" s="99"/>
      <c r="F458" s="99"/>
      <c r="G458" s="99"/>
      <c r="H458" s="99"/>
      <c r="I458" s="99"/>
    </row>
    <row r="459" spans="2:9" x14ac:dyDescent="0.35">
      <c r="B459" s="90"/>
      <c r="C459" s="88">
        <v>43194</v>
      </c>
      <c r="D459" s="99"/>
      <c r="E459" s="99"/>
      <c r="F459" s="99"/>
      <c r="G459" s="99"/>
      <c r="H459" s="99"/>
      <c r="I459" s="99"/>
    </row>
    <row r="460" spans="2:9" x14ac:dyDescent="0.35">
      <c r="B460" s="90"/>
      <c r="C460" s="88">
        <v>43195</v>
      </c>
      <c r="D460" s="99"/>
      <c r="E460" s="99"/>
      <c r="F460" s="99"/>
      <c r="G460" s="99"/>
      <c r="H460" s="99"/>
      <c r="I460" s="99"/>
    </row>
    <row r="461" spans="2:9" x14ac:dyDescent="0.35">
      <c r="B461" s="90"/>
      <c r="C461" s="88">
        <v>43196</v>
      </c>
      <c r="D461" s="99"/>
      <c r="E461" s="99"/>
      <c r="F461" s="99"/>
      <c r="G461" s="99"/>
      <c r="H461" s="99"/>
      <c r="I461" s="99"/>
    </row>
    <row r="462" spans="2:9" x14ac:dyDescent="0.35">
      <c r="B462" s="90"/>
      <c r="C462" s="88">
        <v>43197</v>
      </c>
      <c r="D462" s="99"/>
      <c r="E462" s="99"/>
      <c r="F462" s="99"/>
      <c r="G462" s="99"/>
      <c r="H462" s="99"/>
      <c r="I462" s="99"/>
    </row>
    <row r="463" spans="2:9" x14ac:dyDescent="0.35">
      <c r="B463" s="90"/>
      <c r="C463" s="88">
        <v>43198</v>
      </c>
      <c r="D463" s="99"/>
      <c r="E463" s="99"/>
      <c r="F463" s="99"/>
      <c r="G463" s="99"/>
      <c r="H463" s="99"/>
      <c r="I463" s="99"/>
    </row>
    <row r="464" spans="2:9" x14ac:dyDescent="0.35">
      <c r="B464" s="90"/>
      <c r="C464" s="88">
        <v>43199</v>
      </c>
      <c r="D464" s="99"/>
      <c r="E464" s="99"/>
      <c r="F464" s="99"/>
      <c r="G464" s="99"/>
      <c r="H464" s="99"/>
      <c r="I464" s="99"/>
    </row>
    <row r="465" spans="2:9" x14ac:dyDescent="0.35">
      <c r="B465" s="90"/>
      <c r="C465" s="88">
        <v>43200</v>
      </c>
      <c r="D465" s="99"/>
      <c r="E465" s="99"/>
      <c r="F465" s="99"/>
      <c r="G465" s="99"/>
      <c r="H465" s="99"/>
      <c r="I465" s="99"/>
    </row>
    <row r="466" spans="2:9" x14ac:dyDescent="0.35">
      <c r="B466" s="90"/>
      <c r="C466" s="88">
        <v>43201</v>
      </c>
      <c r="D466" s="99"/>
      <c r="E466" s="99"/>
      <c r="F466" s="99"/>
      <c r="G466" s="99"/>
      <c r="H466" s="99"/>
      <c r="I466" s="99"/>
    </row>
    <row r="467" spans="2:9" x14ac:dyDescent="0.35">
      <c r="B467" s="90"/>
      <c r="C467" s="88">
        <v>43202</v>
      </c>
      <c r="D467" s="99"/>
      <c r="E467" s="99"/>
      <c r="F467" s="99"/>
      <c r="G467" s="99"/>
      <c r="H467" s="99"/>
      <c r="I467" s="99"/>
    </row>
    <row r="468" spans="2:9" x14ac:dyDescent="0.35">
      <c r="B468" s="90"/>
      <c r="C468" s="88">
        <v>43203</v>
      </c>
      <c r="D468" s="99"/>
      <c r="E468" s="99"/>
      <c r="F468" s="99"/>
      <c r="G468" s="99"/>
      <c r="H468" s="99"/>
      <c r="I468" s="99"/>
    </row>
    <row r="469" spans="2:9" x14ac:dyDescent="0.35">
      <c r="B469" s="90"/>
      <c r="C469" s="88">
        <v>43204</v>
      </c>
      <c r="D469" s="99"/>
      <c r="E469" s="99"/>
      <c r="F469" s="99"/>
      <c r="G469" s="99"/>
      <c r="H469" s="99"/>
      <c r="I469" s="99"/>
    </row>
    <row r="470" spans="2:9" x14ac:dyDescent="0.35">
      <c r="B470" s="90"/>
      <c r="C470" s="88">
        <v>43205</v>
      </c>
      <c r="D470" s="99"/>
      <c r="E470" s="99"/>
      <c r="F470" s="99"/>
      <c r="G470" s="99"/>
      <c r="H470" s="99"/>
      <c r="I470" s="99"/>
    </row>
    <row r="471" spans="2:9" x14ac:dyDescent="0.35">
      <c r="B471" s="90"/>
      <c r="C471" s="88">
        <v>43206</v>
      </c>
      <c r="D471" s="99"/>
      <c r="E471" s="99"/>
      <c r="F471" s="99"/>
      <c r="G471" s="99"/>
      <c r="H471" s="99"/>
      <c r="I471" s="99"/>
    </row>
    <row r="472" spans="2:9" x14ac:dyDescent="0.35">
      <c r="B472" s="90"/>
      <c r="C472" s="88">
        <v>43207</v>
      </c>
      <c r="D472" s="99"/>
      <c r="E472" s="99"/>
      <c r="F472" s="99"/>
      <c r="G472" s="99"/>
      <c r="H472" s="99"/>
      <c r="I472" s="99"/>
    </row>
    <row r="473" spans="2:9" x14ac:dyDescent="0.35">
      <c r="B473" s="90"/>
      <c r="C473" s="88">
        <v>43208</v>
      </c>
      <c r="D473" s="99"/>
      <c r="E473" s="99"/>
      <c r="F473" s="99"/>
      <c r="G473" s="99"/>
      <c r="H473" s="99"/>
      <c r="I473" s="99"/>
    </row>
    <row r="474" spans="2:9" x14ac:dyDescent="0.35">
      <c r="B474" s="90"/>
      <c r="C474" s="88">
        <v>43209</v>
      </c>
      <c r="D474" s="99"/>
      <c r="E474" s="99"/>
      <c r="F474" s="99"/>
      <c r="G474" s="99"/>
      <c r="H474" s="99"/>
      <c r="I474" s="99"/>
    </row>
    <row r="475" spans="2:9" x14ac:dyDescent="0.35">
      <c r="B475" s="90"/>
      <c r="C475" s="88">
        <v>43210</v>
      </c>
      <c r="D475" s="99"/>
      <c r="E475" s="99"/>
      <c r="F475" s="99"/>
      <c r="G475" s="99"/>
      <c r="H475" s="99"/>
      <c r="I475" s="99"/>
    </row>
    <row r="476" spans="2:9" x14ac:dyDescent="0.35">
      <c r="B476" s="90"/>
      <c r="C476" s="88">
        <v>43211</v>
      </c>
      <c r="D476" s="99"/>
      <c r="E476" s="99"/>
      <c r="F476" s="99"/>
      <c r="G476" s="99"/>
      <c r="H476" s="99"/>
      <c r="I476" s="99"/>
    </row>
    <row r="477" spans="2:9" x14ac:dyDescent="0.35">
      <c r="B477" s="90"/>
      <c r="C477" s="88">
        <v>43212</v>
      </c>
      <c r="D477" s="99"/>
      <c r="E477" s="99"/>
      <c r="F477" s="99"/>
      <c r="G477" s="99"/>
      <c r="H477" s="99"/>
      <c r="I477" s="99"/>
    </row>
    <row r="478" spans="2:9" x14ac:dyDescent="0.35">
      <c r="B478" s="90"/>
      <c r="C478" s="88">
        <v>43213</v>
      </c>
      <c r="D478" s="99"/>
      <c r="E478" s="99"/>
      <c r="F478" s="99"/>
      <c r="G478" s="99"/>
      <c r="H478" s="99"/>
      <c r="I478" s="99"/>
    </row>
    <row r="479" spans="2:9" x14ac:dyDescent="0.35">
      <c r="B479" s="90"/>
      <c r="C479" s="88">
        <v>43214</v>
      </c>
      <c r="D479" s="99"/>
      <c r="E479" s="99"/>
      <c r="F479" s="99"/>
      <c r="G479" s="99"/>
      <c r="H479" s="99"/>
      <c r="I479" s="99"/>
    </row>
    <row r="480" spans="2:9" x14ac:dyDescent="0.35">
      <c r="B480" s="90"/>
      <c r="C480" s="88">
        <v>43215</v>
      </c>
      <c r="D480" s="99"/>
      <c r="E480" s="99"/>
      <c r="F480" s="99"/>
      <c r="G480" s="99"/>
      <c r="H480" s="99"/>
      <c r="I480" s="99"/>
    </row>
    <row r="481" spans="2:9" x14ac:dyDescent="0.35">
      <c r="B481" s="90"/>
      <c r="C481" s="88">
        <v>43216</v>
      </c>
      <c r="D481" s="99"/>
      <c r="E481" s="99"/>
      <c r="F481" s="99"/>
      <c r="G481" s="99"/>
      <c r="H481" s="99"/>
      <c r="I481" s="99"/>
    </row>
    <row r="482" spans="2:9" x14ac:dyDescent="0.35">
      <c r="B482" s="90"/>
      <c r="C482" s="88">
        <v>43217</v>
      </c>
      <c r="D482" s="99"/>
      <c r="E482" s="99"/>
      <c r="F482" s="99"/>
      <c r="G482" s="99"/>
      <c r="H482" s="99"/>
      <c r="I482" s="99"/>
    </row>
    <row r="483" spans="2:9" x14ac:dyDescent="0.35">
      <c r="B483" s="90"/>
      <c r="C483" s="88">
        <v>43218</v>
      </c>
      <c r="D483" s="99"/>
      <c r="E483" s="99"/>
      <c r="F483" s="99"/>
      <c r="G483" s="99"/>
      <c r="H483" s="99"/>
      <c r="I483" s="99"/>
    </row>
    <row r="484" spans="2:9" x14ac:dyDescent="0.35">
      <c r="B484" s="90"/>
      <c r="C484" s="88">
        <v>43219</v>
      </c>
      <c r="D484" s="99"/>
      <c r="E484" s="99"/>
      <c r="F484" s="99"/>
      <c r="G484" s="99"/>
      <c r="H484" s="99"/>
      <c r="I484" s="99"/>
    </row>
    <row r="485" spans="2:9" x14ac:dyDescent="0.35">
      <c r="B485" s="90"/>
      <c r="C485" s="88">
        <v>43220</v>
      </c>
      <c r="D485" s="99"/>
      <c r="E485" s="99"/>
      <c r="F485" s="99"/>
      <c r="G485" s="99"/>
      <c r="H485" s="99"/>
      <c r="I485" s="99"/>
    </row>
    <row r="486" spans="2:9" x14ac:dyDescent="0.35">
      <c r="B486" s="90"/>
      <c r="C486" s="88">
        <v>43221</v>
      </c>
      <c r="D486" s="99"/>
      <c r="E486" s="99"/>
      <c r="F486" s="99"/>
      <c r="G486" s="99"/>
      <c r="H486" s="99"/>
      <c r="I486" s="99"/>
    </row>
    <row r="487" spans="2:9" x14ac:dyDescent="0.35">
      <c r="B487" s="90"/>
      <c r="C487" s="88">
        <v>43222</v>
      </c>
      <c r="D487" s="99"/>
      <c r="E487" s="99"/>
      <c r="F487" s="99"/>
      <c r="G487" s="99"/>
      <c r="H487" s="99"/>
      <c r="I487" s="99"/>
    </row>
    <row r="488" spans="2:9" x14ac:dyDescent="0.35">
      <c r="B488" s="90"/>
      <c r="C488" s="88">
        <v>43223</v>
      </c>
      <c r="D488" s="99"/>
      <c r="E488" s="99"/>
      <c r="F488" s="99"/>
      <c r="G488" s="99"/>
      <c r="H488" s="99"/>
      <c r="I488" s="99"/>
    </row>
    <row r="489" spans="2:9" x14ac:dyDescent="0.35">
      <c r="B489" s="90"/>
      <c r="C489" s="88">
        <v>43224</v>
      </c>
      <c r="D489" s="99"/>
      <c r="E489" s="99"/>
      <c r="F489" s="99"/>
      <c r="G489" s="99"/>
      <c r="H489" s="99"/>
      <c r="I489" s="99"/>
    </row>
    <row r="490" spans="2:9" x14ac:dyDescent="0.35">
      <c r="B490" s="90"/>
      <c r="C490" s="88">
        <v>43225</v>
      </c>
      <c r="D490" s="99"/>
      <c r="E490" s="99"/>
      <c r="F490" s="99"/>
      <c r="G490" s="99"/>
      <c r="H490" s="99"/>
      <c r="I490" s="99"/>
    </row>
    <row r="491" spans="2:9" x14ac:dyDescent="0.35">
      <c r="B491" s="90"/>
      <c r="C491" s="88">
        <v>43226</v>
      </c>
      <c r="D491" s="99"/>
      <c r="E491" s="99"/>
      <c r="F491" s="99"/>
      <c r="G491" s="99"/>
      <c r="H491" s="99"/>
      <c r="I491" s="99"/>
    </row>
    <row r="492" spans="2:9" x14ac:dyDescent="0.35">
      <c r="B492" s="90"/>
      <c r="C492" s="88">
        <v>43227</v>
      </c>
      <c r="D492" s="99"/>
      <c r="E492" s="99"/>
      <c r="F492" s="99"/>
      <c r="G492" s="99"/>
      <c r="H492" s="99"/>
      <c r="I492" s="99"/>
    </row>
    <row r="493" spans="2:9" x14ac:dyDescent="0.35">
      <c r="B493" s="90"/>
      <c r="C493" s="88">
        <v>43228</v>
      </c>
      <c r="D493" s="99"/>
      <c r="E493" s="99"/>
      <c r="F493" s="99"/>
      <c r="G493" s="99"/>
      <c r="H493" s="99"/>
      <c r="I493" s="99"/>
    </row>
    <row r="494" spans="2:9" x14ac:dyDescent="0.35">
      <c r="B494" s="90"/>
      <c r="C494" s="88">
        <v>43229</v>
      </c>
      <c r="D494" s="99"/>
      <c r="E494" s="99"/>
      <c r="F494" s="99"/>
      <c r="G494" s="99"/>
      <c r="H494" s="99"/>
      <c r="I494" s="99"/>
    </row>
    <row r="495" spans="2:9" x14ac:dyDescent="0.35">
      <c r="B495" s="90"/>
      <c r="C495" s="88">
        <v>43230</v>
      </c>
      <c r="D495" s="99"/>
      <c r="E495" s="99"/>
      <c r="F495" s="99"/>
      <c r="G495" s="99"/>
      <c r="H495" s="99"/>
      <c r="I495" s="99"/>
    </row>
    <row r="496" spans="2:9" x14ac:dyDescent="0.35">
      <c r="B496" s="90"/>
      <c r="C496" s="88">
        <v>43231</v>
      </c>
      <c r="D496" s="99"/>
      <c r="E496" s="99"/>
      <c r="F496" s="99"/>
      <c r="G496" s="99"/>
      <c r="H496" s="99"/>
      <c r="I496" s="99"/>
    </row>
    <row r="497" spans="2:9" x14ac:dyDescent="0.35">
      <c r="B497" s="90"/>
      <c r="C497" s="88">
        <v>43232</v>
      </c>
      <c r="D497" s="99"/>
      <c r="E497" s="99"/>
      <c r="F497" s="99"/>
      <c r="G497" s="99"/>
      <c r="H497" s="99"/>
      <c r="I497" s="99"/>
    </row>
    <row r="498" spans="2:9" x14ac:dyDescent="0.35">
      <c r="B498" s="90"/>
      <c r="C498" s="88">
        <v>43233</v>
      </c>
      <c r="D498" s="99"/>
      <c r="E498" s="99"/>
      <c r="F498" s="99"/>
      <c r="G498" s="99"/>
      <c r="H498" s="99"/>
      <c r="I498" s="99"/>
    </row>
    <row r="499" spans="2:9" x14ac:dyDescent="0.35">
      <c r="B499" s="90"/>
      <c r="C499" s="88">
        <v>43234</v>
      </c>
      <c r="D499" s="99"/>
      <c r="E499" s="99"/>
      <c r="F499" s="99"/>
      <c r="G499" s="99"/>
      <c r="H499" s="99"/>
      <c r="I499" s="99"/>
    </row>
    <row r="500" spans="2:9" x14ac:dyDescent="0.35">
      <c r="B500" s="90"/>
      <c r="C500" s="88">
        <v>43235</v>
      </c>
      <c r="D500" s="99"/>
      <c r="E500" s="99"/>
      <c r="F500" s="99"/>
      <c r="G500" s="99"/>
      <c r="H500" s="99"/>
      <c r="I500" s="99"/>
    </row>
    <row r="501" spans="2:9" x14ac:dyDescent="0.35">
      <c r="B501" s="90"/>
      <c r="C501" s="88">
        <v>43236</v>
      </c>
      <c r="D501" s="99"/>
      <c r="E501" s="99"/>
      <c r="F501" s="99"/>
      <c r="G501" s="99"/>
      <c r="H501" s="99"/>
      <c r="I501" s="99"/>
    </row>
    <row r="502" spans="2:9" x14ac:dyDescent="0.35">
      <c r="B502" s="99"/>
      <c r="C502" s="100">
        <v>43237</v>
      </c>
      <c r="D502" s="99"/>
      <c r="E502" s="99"/>
      <c r="F502" s="99"/>
      <c r="G502" s="99"/>
      <c r="H502" s="99"/>
      <c r="I502" s="99"/>
    </row>
    <row r="503" spans="2:9" x14ac:dyDescent="0.35">
      <c r="B503" s="99"/>
      <c r="C503" s="100">
        <v>43238</v>
      </c>
      <c r="D503" s="99"/>
      <c r="E503" s="99"/>
      <c r="F503" s="99"/>
      <c r="G503" s="99"/>
      <c r="H503" s="99"/>
      <c r="I503" s="99"/>
    </row>
    <row r="504" spans="2:9" x14ac:dyDescent="0.35">
      <c r="B504" s="99"/>
      <c r="C504" s="100">
        <v>43239</v>
      </c>
      <c r="D504" s="99"/>
      <c r="E504" s="99"/>
      <c r="F504" s="99"/>
      <c r="G504" s="99"/>
      <c r="H504" s="99"/>
      <c r="I504" s="99"/>
    </row>
    <row r="505" spans="2:9" x14ac:dyDescent="0.35">
      <c r="B505" s="99"/>
      <c r="C505" s="100">
        <v>43240</v>
      </c>
      <c r="D505" s="99"/>
      <c r="E505" s="99"/>
      <c r="F505" s="99"/>
      <c r="G505" s="99"/>
      <c r="H505" s="99"/>
      <c r="I505" s="99"/>
    </row>
    <row r="506" spans="2:9" x14ac:dyDescent="0.35">
      <c r="B506" s="99"/>
      <c r="C506" s="100">
        <v>43241</v>
      </c>
      <c r="D506" s="99"/>
      <c r="E506" s="99"/>
      <c r="F506" s="99"/>
      <c r="G506" s="99"/>
      <c r="H506" s="99"/>
      <c r="I506" s="99"/>
    </row>
    <row r="507" spans="2:9" x14ac:dyDescent="0.35">
      <c r="B507" s="99"/>
      <c r="C507" s="100">
        <v>43242</v>
      </c>
      <c r="D507" s="99"/>
      <c r="E507" s="99"/>
      <c r="F507" s="99"/>
      <c r="G507" s="99"/>
      <c r="H507" s="99"/>
      <c r="I507" s="99"/>
    </row>
    <row r="508" spans="2:9" x14ac:dyDescent="0.35">
      <c r="B508" s="99"/>
      <c r="C508" s="100">
        <v>43243</v>
      </c>
      <c r="D508" s="99"/>
      <c r="E508" s="99"/>
      <c r="F508" s="99"/>
      <c r="G508" s="99"/>
      <c r="H508" s="99"/>
      <c r="I508" s="99"/>
    </row>
    <row r="509" spans="2:9" x14ac:dyDescent="0.35">
      <c r="B509" s="99"/>
      <c r="C509" s="100">
        <v>43244</v>
      </c>
      <c r="D509" s="99"/>
      <c r="E509" s="99"/>
      <c r="F509" s="99"/>
      <c r="G509" s="99"/>
      <c r="H509" s="99"/>
      <c r="I509" s="99"/>
    </row>
    <row r="510" spans="2:9" x14ac:dyDescent="0.35">
      <c r="B510" s="99"/>
      <c r="C510" s="100">
        <v>43245</v>
      </c>
      <c r="D510" s="99"/>
      <c r="E510" s="99"/>
      <c r="F510" s="99"/>
      <c r="G510" s="99"/>
      <c r="H510" s="99"/>
      <c r="I510" s="99"/>
    </row>
    <row r="511" spans="2:9" x14ac:dyDescent="0.35">
      <c r="B511" s="99"/>
      <c r="C511" s="100">
        <v>43246</v>
      </c>
      <c r="D511" s="99"/>
      <c r="E511" s="99"/>
      <c r="F511" s="99"/>
      <c r="G511" s="99"/>
      <c r="H511" s="99"/>
      <c r="I511" s="99"/>
    </row>
    <row r="512" spans="2:9" x14ac:dyDescent="0.35">
      <c r="B512" s="99"/>
      <c r="C512" s="100">
        <v>43247</v>
      </c>
      <c r="D512" s="99"/>
      <c r="E512" s="99"/>
      <c r="F512" s="99"/>
      <c r="G512" s="99"/>
      <c r="H512" s="99"/>
      <c r="I512" s="99"/>
    </row>
    <row r="513" spans="2:9" x14ac:dyDescent="0.35">
      <c r="B513" s="99"/>
      <c r="C513" s="100">
        <v>43248</v>
      </c>
      <c r="D513" s="99"/>
      <c r="E513" s="99"/>
      <c r="F513" s="99"/>
      <c r="G513" s="99"/>
      <c r="H513" s="99"/>
      <c r="I513" s="99"/>
    </row>
    <row r="514" spans="2:9" x14ac:dyDescent="0.35">
      <c r="B514" s="99"/>
      <c r="C514" s="100">
        <v>43249</v>
      </c>
      <c r="D514" s="99"/>
      <c r="E514" s="99"/>
      <c r="F514" s="99"/>
      <c r="G514" s="99"/>
      <c r="H514" s="99"/>
      <c r="I514" s="99"/>
    </row>
    <row r="515" spans="2:9" x14ac:dyDescent="0.35">
      <c r="B515" s="99"/>
      <c r="C515" s="100">
        <v>43250</v>
      </c>
      <c r="D515" s="99"/>
      <c r="E515" s="99"/>
      <c r="F515" s="99"/>
      <c r="G515" s="99"/>
      <c r="H515" s="99"/>
      <c r="I515" s="99"/>
    </row>
    <row r="516" spans="2:9" x14ac:dyDescent="0.35">
      <c r="B516" s="99"/>
      <c r="C516" s="100">
        <v>43252</v>
      </c>
      <c r="D516" s="99"/>
      <c r="E516" s="99"/>
      <c r="F516" s="99"/>
      <c r="G516" s="99"/>
      <c r="H516" s="99"/>
      <c r="I516" s="99"/>
    </row>
    <row r="517" spans="2:9" x14ac:dyDescent="0.35">
      <c r="B517" s="99"/>
      <c r="C517" s="100">
        <v>43253</v>
      </c>
      <c r="D517" s="99"/>
      <c r="E517" s="99"/>
      <c r="F517" s="99"/>
      <c r="G517" s="99"/>
      <c r="H517" s="99"/>
      <c r="I517" s="99"/>
    </row>
    <row r="518" spans="2:9" x14ac:dyDescent="0.35">
      <c r="B518" s="99"/>
      <c r="C518" s="100">
        <v>43254</v>
      </c>
      <c r="D518" s="99"/>
      <c r="E518" s="99"/>
      <c r="F518" s="99"/>
      <c r="G518" s="99"/>
      <c r="H518" s="99"/>
      <c r="I518" s="99"/>
    </row>
    <row r="519" spans="2:9" x14ac:dyDescent="0.35">
      <c r="B519" s="99"/>
      <c r="C519" s="100">
        <v>43255</v>
      </c>
      <c r="D519" s="99"/>
      <c r="E519" s="99"/>
      <c r="F519" s="99"/>
      <c r="G519" s="99"/>
      <c r="H519" s="99"/>
      <c r="I519" s="99"/>
    </row>
    <row r="520" spans="2:9" x14ac:dyDescent="0.35">
      <c r="B520" s="99"/>
      <c r="C520" s="100">
        <v>43256</v>
      </c>
      <c r="D520" s="99"/>
      <c r="E520" s="99"/>
      <c r="F520" s="99"/>
      <c r="G520" s="99"/>
      <c r="H520" s="99"/>
      <c r="I520" s="99"/>
    </row>
    <row r="521" spans="2:9" x14ac:dyDescent="0.35">
      <c r="B521" s="99"/>
      <c r="C521" s="100">
        <v>43257</v>
      </c>
      <c r="D521" s="99"/>
      <c r="E521" s="99"/>
      <c r="F521" s="99"/>
      <c r="G521" s="99"/>
      <c r="H521" s="99"/>
      <c r="I521" s="99"/>
    </row>
    <row r="522" spans="2:9" x14ac:dyDescent="0.35">
      <c r="B522" s="99"/>
      <c r="C522" s="100">
        <v>43258</v>
      </c>
      <c r="D522" s="99"/>
      <c r="E522" s="99"/>
      <c r="F522" s="99"/>
      <c r="G522" s="99"/>
      <c r="H522" s="99"/>
      <c r="I522" s="99"/>
    </row>
    <row r="523" spans="2:9" x14ac:dyDescent="0.35">
      <c r="B523" s="99"/>
      <c r="C523" s="100">
        <v>43259</v>
      </c>
      <c r="D523" s="99"/>
      <c r="E523" s="99"/>
      <c r="F523" s="99"/>
      <c r="G523" s="99"/>
      <c r="H523" s="99"/>
      <c r="I523" s="99"/>
    </row>
    <row r="524" spans="2:9" x14ac:dyDescent="0.35">
      <c r="B524" s="99"/>
      <c r="C524" s="100">
        <v>43260</v>
      </c>
      <c r="D524" s="99"/>
      <c r="E524" s="99"/>
      <c r="F524" s="99"/>
      <c r="G524" s="99"/>
      <c r="H524" s="99"/>
      <c r="I524" s="99"/>
    </row>
    <row r="525" spans="2:9" x14ac:dyDescent="0.35">
      <c r="B525" s="99"/>
      <c r="C525" s="100">
        <v>43261</v>
      </c>
      <c r="D525" s="99"/>
      <c r="E525" s="99"/>
      <c r="F525" s="99"/>
      <c r="G525" s="99"/>
      <c r="H525" s="99"/>
      <c r="I525" s="99"/>
    </row>
    <row r="526" spans="2:9" x14ac:dyDescent="0.35">
      <c r="B526" s="99"/>
      <c r="C526" s="100">
        <v>43262</v>
      </c>
      <c r="D526" s="99"/>
      <c r="E526" s="99"/>
      <c r="F526" s="99"/>
      <c r="G526" s="99"/>
      <c r="H526" s="99"/>
      <c r="I526" s="99"/>
    </row>
    <row r="527" spans="2:9" x14ac:dyDescent="0.35">
      <c r="B527" s="99"/>
      <c r="C527" s="100">
        <v>43263</v>
      </c>
      <c r="D527" s="99"/>
      <c r="E527" s="99"/>
      <c r="F527" s="99"/>
      <c r="G527" s="99"/>
      <c r="H527" s="99"/>
      <c r="I527" s="99"/>
    </row>
    <row r="528" spans="2:9" x14ac:dyDescent="0.35">
      <c r="B528" s="99"/>
      <c r="C528" s="100">
        <v>43264</v>
      </c>
      <c r="D528" s="99"/>
      <c r="E528" s="99"/>
      <c r="F528" s="99"/>
      <c r="G528" s="99"/>
      <c r="H528" s="99"/>
      <c r="I528" s="99"/>
    </row>
    <row r="529" spans="2:9" x14ac:dyDescent="0.35">
      <c r="B529" s="99"/>
      <c r="C529" s="100">
        <v>43265</v>
      </c>
      <c r="D529" s="99"/>
      <c r="E529" s="99"/>
      <c r="F529" s="99"/>
      <c r="G529" s="99"/>
      <c r="H529" s="99"/>
      <c r="I529" s="99"/>
    </row>
    <row r="530" spans="2:9" x14ac:dyDescent="0.35">
      <c r="B530" s="99"/>
      <c r="C530" s="100">
        <v>43266</v>
      </c>
      <c r="D530" s="99"/>
      <c r="E530" s="99"/>
      <c r="F530" s="99"/>
      <c r="G530" s="99"/>
      <c r="H530" s="99"/>
      <c r="I530" s="99"/>
    </row>
    <row r="531" spans="2:9" x14ac:dyDescent="0.35">
      <c r="B531" s="99"/>
      <c r="C531" s="100">
        <v>43267</v>
      </c>
      <c r="D531" s="99"/>
      <c r="E531" s="99"/>
      <c r="F531" s="99"/>
      <c r="G531" s="99"/>
      <c r="H531" s="99"/>
      <c r="I531" s="99"/>
    </row>
    <row r="532" spans="2:9" x14ac:dyDescent="0.35">
      <c r="B532" s="99"/>
      <c r="C532" s="100">
        <v>43268</v>
      </c>
      <c r="D532" s="99"/>
      <c r="E532" s="99"/>
      <c r="F532" s="99"/>
      <c r="G532" s="99"/>
      <c r="H532" s="99"/>
      <c r="I532" s="99"/>
    </row>
    <row r="533" spans="2:9" x14ac:dyDescent="0.35">
      <c r="B533" s="99"/>
      <c r="C533" s="100">
        <v>43269</v>
      </c>
      <c r="D533" s="99"/>
      <c r="E533" s="99"/>
      <c r="F533" s="99"/>
      <c r="G533" s="99"/>
      <c r="H533" s="99"/>
      <c r="I533" s="99"/>
    </row>
    <row r="534" spans="2:9" x14ac:dyDescent="0.35">
      <c r="B534" s="99"/>
      <c r="C534" s="100">
        <v>43270</v>
      </c>
      <c r="D534" s="99"/>
      <c r="E534" s="99"/>
      <c r="F534" s="99"/>
      <c r="G534" s="99"/>
      <c r="H534" s="99"/>
      <c r="I534" s="99"/>
    </row>
    <row r="535" spans="2:9" x14ac:dyDescent="0.35">
      <c r="B535" s="99"/>
      <c r="C535" s="100">
        <v>43271</v>
      </c>
      <c r="D535" s="99"/>
      <c r="E535" s="99"/>
      <c r="F535" s="99"/>
      <c r="G535" s="99"/>
      <c r="H535" s="99"/>
      <c r="I535" s="99"/>
    </row>
    <row r="536" spans="2:9" x14ac:dyDescent="0.35">
      <c r="B536" s="99"/>
      <c r="C536" s="100">
        <v>43272</v>
      </c>
      <c r="D536" s="99"/>
      <c r="E536" s="99"/>
      <c r="F536" s="99"/>
      <c r="G536" s="99"/>
      <c r="H536" s="99"/>
      <c r="I536" s="99"/>
    </row>
    <row r="537" spans="2:9" x14ac:dyDescent="0.35">
      <c r="B537" s="99"/>
      <c r="C537" s="100">
        <v>43273</v>
      </c>
      <c r="D537" s="99"/>
      <c r="E537" s="99"/>
      <c r="F537" s="99"/>
      <c r="G537" s="99"/>
      <c r="H537" s="99"/>
      <c r="I537" s="99"/>
    </row>
    <row r="538" spans="2:9" x14ac:dyDescent="0.35">
      <c r="B538" s="99"/>
      <c r="C538" s="100">
        <v>43274</v>
      </c>
      <c r="D538" s="99"/>
      <c r="E538" s="99"/>
      <c r="F538" s="99"/>
      <c r="G538" s="99"/>
      <c r="H538" s="99"/>
      <c r="I538" s="99"/>
    </row>
    <row r="539" spans="2:9" x14ac:dyDescent="0.35">
      <c r="B539" s="99"/>
      <c r="C539" s="100">
        <v>43275</v>
      </c>
      <c r="D539" s="99"/>
      <c r="E539" s="99"/>
      <c r="F539" s="99"/>
      <c r="G539" s="99"/>
      <c r="H539" s="99"/>
      <c r="I539" s="99"/>
    </row>
    <row r="540" spans="2:9" x14ac:dyDescent="0.35">
      <c r="B540" s="99"/>
      <c r="C540" s="100">
        <v>43276</v>
      </c>
      <c r="D540" s="99"/>
      <c r="E540" s="99"/>
      <c r="F540" s="99"/>
      <c r="G540" s="99"/>
      <c r="H540" s="99"/>
      <c r="I540" s="99"/>
    </row>
    <row r="541" spans="2:9" x14ac:dyDescent="0.35">
      <c r="B541" s="99"/>
      <c r="C541" s="100">
        <v>43277</v>
      </c>
      <c r="D541" s="99"/>
      <c r="E541" s="99"/>
      <c r="F541" s="99"/>
      <c r="G541" s="99"/>
      <c r="H541" s="99"/>
      <c r="I541" s="99"/>
    </row>
    <row r="542" spans="2:9" x14ac:dyDescent="0.35">
      <c r="B542" s="99"/>
      <c r="C542" s="100">
        <v>43278</v>
      </c>
      <c r="D542" s="99"/>
      <c r="E542" s="99"/>
      <c r="F542" s="99"/>
      <c r="G542" s="99"/>
      <c r="H542" s="99"/>
      <c r="I542" s="99"/>
    </row>
    <row r="543" spans="2:9" x14ac:dyDescent="0.35">
      <c r="B543" s="99"/>
      <c r="C543" s="100">
        <v>43279</v>
      </c>
      <c r="D543" s="99"/>
      <c r="E543" s="99"/>
      <c r="F543" s="99"/>
      <c r="G543" s="99"/>
      <c r="H543" s="99"/>
      <c r="I543" s="99"/>
    </row>
    <row r="544" spans="2:9" x14ac:dyDescent="0.35">
      <c r="B544" s="99"/>
      <c r="C544" s="100">
        <v>43280</v>
      </c>
      <c r="D544" s="99"/>
      <c r="E544" s="99"/>
      <c r="F544" s="99"/>
      <c r="G544" s="99"/>
      <c r="H544" s="99"/>
      <c r="I544" s="99"/>
    </row>
    <row r="545" spans="2:9" x14ac:dyDescent="0.35">
      <c r="B545" s="99"/>
      <c r="C545" s="100">
        <v>43281</v>
      </c>
      <c r="D545" s="99"/>
      <c r="E545" s="99"/>
      <c r="F545" s="99"/>
      <c r="G545" s="99"/>
      <c r="H545" s="99"/>
      <c r="I545" s="99"/>
    </row>
    <row r="546" spans="2:9" x14ac:dyDescent="0.35">
      <c r="B546" s="99"/>
      <c r="C546" s="100">
        <v>43251</v>
      </c>
      <c r="D546" s="99"/>
      <c r="E546" s="99"/>
      <c r="F546" s="99"/>
      <c r="G546" s="99"/>
      <c r="H546" s="99"/>
      <c r="I546" s="99"/>
    </row>
    <row r="547" spans="2:9" x14ac:dyDescent="0.35">
      <c r="B547" s="99"/>
      <c r="C547" s="100">
        <v>43282</v>
      </c>
      <c r="D547" s="99"/>
      <c r="E547" s="99"/>
      <c r="F547" s="99"/>
      <c r="G547" s="99"/>
      <c r="H547" s="99"/>
      <c r="I547" s="99"/>
    </row>
    <row r="548" spans="2:9" x14ac:dyDescent="0.35">
      <c r="B548" s="99"/>
      <c r="C548" s="100">
        <v>43283</v>
      </c>
      <c r="D548" s="99"/>
      <c r="E548" s="99"/>
      <c r="F548" s="99"/>
      <c r="G548" s="99"/>
      <c r="H548" s="99"/>
      <c r="I548" s="99"/>
    </row>
    <row r="549" spans="2:9" x14ac:dyDescent="0.35">
      <c r="B549" s="99"/>
      <c r="C549" s="100">
        <v>43284</v>
      </c>
      <c r="D549" s="99"/>
      <c r="E549" s="99"/>
      <c r="F549" s="99"/>
      <c r="G549" s="99"/>
      <c r="H549" s="99"/>
      <c r="I549" s="99"/>
    </row>
    <row r="550" spans="2:9" x14ac:dyDescent="0.35">
      <c r="B550" s="99"/>
      <c r="C550" s="100">
        <v>43285</v>
      </c>
      <c r="D550" s="99"/>
      <c r="E550" s="99"/>
      <c r="F550" s="99"/>
      <c r="G550" s="99"/>
      <c r="H550" s="99"/>
      <c r="I550" s="99"/>
    </row>
    <row r="551" spans="2:9" x14ac:dyDescent="0.35">
      <c r="B551" s="99"/>
      <c r="C551" s="100">
        <v>43286</v>
      </c>
      <c r="D551" s="99"/>
      <c r="E551" s="99"/>
      <c r="F551" s="99"/>
      <c r="G551" s="99"/>
      <c r="H551" s="99"/>
      <c r="I551" s="99"/>
    </row>
    <row r="552" spans="2:9" x14ac:dyDescent="0.35">
      <c r="B552" s="99"/>
      <c r="C552" s="100">
        <v>43287</v>
      </c>
      <c r="D552" s="99"/>
      <c r="E552" s="99"/>
      <c r="F552" s="99"/>
      <c r="G552" s="99"/>
      <c r="H552" s="99"/>
      <c r="I552" s="99"/>
    </row>
    <row r="553" spans="2:9" x14ac:dyDescent="0.35">
      <c r="B553" s="99"/>
      <c r="C553" s="100">
        <v>43288</v>
      </c>
      <c r="D553" s="99"/>
      <c r="E553" s="99"/>
      <c r="F553" s="99"/>
      <c r="G553" s="99"/>
      <c r="H553" s="99"/>
      <c r="I553" s="99"/>
    </row>
    <row r="554" spans="2:9" x14ac:dyDescent="0.35">
      <c r="B554" s="99"/>
      <c r="C554" s="100">
        <v>43289</v>
      </c>
      <c r="D554" s="99"/>
      <c r="E554" s="99"/>
      <c r="F554" s="99"/>
      <c r="G554" s="99"/>
      <c r="H554" s="99"/>
      <c r="I554" s="99"/>
    </row>
    <row r="555" spans="2:9" x14ac:dyDescent="0.35">
      <c r="B555" s="99"/>
      <c r="C555" s="100">
        <v>43290</v>
      </c>
      <c r="D555" s="99"/>
      <c r="E555" s="99"/>
      <c r="F555" s="99"/>
      <c r="G555" s="99"/>
      <c r="H555" s="99"/>
      <c r="I555" s="99"/>
    </row>
    <row r="556" spans="2:9" x14ac:dyDescent="0.35">
      <c r="B556" s="99"/>
      <c r="C556" s="100">
        <v>43291</v>
      </c>
      <c r="D556" s="99"/>
      <c r="E556" s="99"/>
      <c r="F556" s="99"/>
      <c r="G556" s="99"/>
      <c r="H556" s="99"/>
      <c r="I556" s="99"/>
    </row>
    <row r="557" spans="2:9" x14ac:dyDescent="0.35">
      <c r="B557" s="99"/>
      <c r="C557" s="100">
        <v>43292</v>
      </c>
      <c r="D557" s="99"/>
      <c r="E557" s="99"/>
      <c r="F557" s="99"/>
      <c r="G557" s="99"/>
      <c r="H557" s="99"/>
      <c r="I557" s="99"/>
    </row>
    <row r="558" spans="2:9" x14ac:dyDescent="0.35">
      <c r="B558" s="99"/>
      <c r="C558" s="100">
        <v>43293</v>
      </c>
      <c r="D558" s="99"/>
      <c r="E558" s="99"/>
      <c r="F558" s="99"/>
      <c r="G558" s="99"/>
      <c r="H558" s="99"/>
      <c r="I558" s="99"/>
    </row>
    <row r="559" spans="2:9" x14ac:dyDescent="0.35">
      <c r="B559" s="99"/>
      <c r="C559" s="100">
        <v>43294</v>
      </c>
      <c r="D559" s="99"/>
      <c r="E559" s="99"/>
      <c r="F559" s="99"/>
      <c r="G559" s="99"/>
      <c r="H559" s="99"/>
      <c r="I559" s="99"/>
    </row>
    <row r="560" spans="2:9" x14ac:dyDescent="0.35">
      <c r="B560" s="99"/>
      <c r="C560" s="100">
        <v>43295</v>
      </c>
      <c r="D560" s="99"/>
      <c r="E560" s="99"/>
      <c r="F560" s="99"/>
      <c r="G560" s="99"/>
      <c r="H560" s="99"/>
      <c r="I560" s="99"/>
    </row>
    <row r="561" spans="2:9" x14ac:dyDescent="0.35">
      <c r="B561" s="99"/>
      <c r="C561" s="100">
        <v>43296</v>
      </c>
      <c r="D561" s="99"/>
      <c r="E561" s="99"/>
      <c r="F561" s="99"/>
      <c r="G561" s="99"/>
      <c r="H561" s="99"/>
      <c r="I561" s="99"/>
    </row>
    <row r="562" spans="2:9" x14ac:dyDescent="0.35">
      <c r="B562" s="99"/>
      <c r="C562" s="100">
        <v>43297</v>
      </c>
      <c r="D562" s="99"/>
      <c r="E562" s="99"/>
      <c r="F562" s="99"/>
      <c r="G562" s="99"/>
      <c r="H562" s="99"/>
      <c r="I562" s="99"/>
    </row>
    <row r="563" spans="2:9" x14ac:dyDescent="0.35">
      <c r="B563" s="99"/>
      <c r="C563" s="100">
        <v>43298</v>
      </c>
      <c r="D563" s="99"/>
      <c r="E563" s="99"/>
      <c r="F563" s="99"/>
      <c r="G563" s="99"/>
      <c r="H563" s="99"/>
      <c r="I563" s="99"/>
    </row>
    <row r="564" spans="2:9" x14ac:dyDescent="0.35">
      <c r="B564" s="99"/>
      <c r="C564" s="100">
        <v>43299</v>
      </c>
      <c r="D564" s="99"/>
      <c r="E564" s="99"/>
      <c r="F564" s="99"/>
      <c r="G564" s="99"/>
      <c r="H564" s="99"/>
      <c r="I564" s="99"/>
    </row>
    <row r="565" spans="2:9" x14ac:dyDescent="0.35">
      <c r="B565" s="99"/>
      <c r="C565" s="100">
        <v>43300</v>
      </c>
      <c r="D565" s="99"/>
      <c r="E565" s="99"/>
      <c r="F565" s="99"/>
      <c r="G565" s="99"/>
      <c r="H565" s="99"/>
      <c r="I565" s="99"/>
    </row>
    <row r="566" spans="2:9" x14ac:dyDescent="0.35">
      <c r="B566" s="99"/>
      <c r="C566" s="100">
        <v>43301</v>
      </c>
      <c r="D566" s="99"/>
      <c r="E566" s="99"/>
      <c r="F566" s="99"/>
      <c r="G566" s="99"/>
      <c r="H566" s="99"/>
      <c r="I566" s="99"/>
    </row>
    <row r="567" spans="2:9" x14ac:dyDescent="0.35">
      <c r="B567" s="99"/>
      <c r="C567" s="100">
        <v>43302</v>
      </c>
      <c r="D567" s="99"/>
      <c r="E567" s="99"/>
      <c r="F567" s="99"/>
      <c r="G567" s="99"/>
      <c r="H567" s="99"/>
      <c r="I567" s="99"/>
    </row>
    <row r="568" spans="2:9" x14ac:dyDescent="0.35">
      <c r="B568" s="99"/>
      <c r="C568" s="100">
        <v>43303</v>
      </c>
      <c r="D568" s="99"/>
      <c r="E568" s="99"/>
      <c r="F568" s="99"/>
      <c r="G568" s="99"/>
      <c r="H568" s="99"/>
      <c r="I568" s="99"/>
    </row>
    <row r="569" spans="2:9" x14ac:dyDescent="0.35">
      <c r="B569" s="99"/>
      <c r="C569" s="100">
        <v>43304</v>
      </c>
      <c r="D569" s="99"/>
      <c r="E569" s="99"/>
      <c r="F569" s="99"/>
      <c r="G569" s="99"/>
      <c r="H569" s="99"/>
      <c r="I569" s="99"/>
    </row>
    <row r="570" spans="2:9" x14ac:dyDescent="0.35">
      <c r="B570" s="99"/>
      <c r="C570" s="100">
        <v>43305</v>
      </c>
      <c r="D570" s="99"/>
      <c r="E570" s="99"/>
      <c r="F570" s="99"/>
      <c r="G570" s="99"/>
      <c r="H570" s="99"/>
      <c r="I570" s="99"/>
    </row>
    <row r="571" spans="2:9" x14ac:dyDescent="0.35">
      <c r="B571" s="99"/>
      <c r="C571" s="100">
        <v>43306</v>
      </c>
      <c r="D571" s="99"/>
      <c r="E571" s="99"/>
      <c r="F571" s="99"/>
      <c r="G571" s="99"/>
      <c r="H571" s="99"/>
      <c r="I571" s="99"/>
    </row>
    <row r="572" spans="2:9" x14ac:dyDescent="0.35">
      <c r="B572" s="99"/>
      <c r="C572" s="100">
        <v>43307</v>
      </c>
      <c r="D572" s="99"/>
      <c r="E572" s="99"/>
      <c r="F572" s="99"/>
      <c r="G572" s="99"/>
      <c r="H572" s="99"/>
      <c r="I572" s="99"/>
    </row>
    <row r="573" spans="2:9" x14ac:dyDescent="0.35">
      <c r="B573" s="99"/>
      <c r="C573" s="100">
        <v>43308</v>
      </c>
      <c r="D573" s="99"/>
      <c r="E573" s="99"/>
      <c r="F573" s="99"/>
      <c r="G573" s="99"/>
      <c r="H573" s="99"/>
      <c r="I573" s="99"/>
    </row>
    <row r="574" spans="2:9" x14ac:dyDescent="0.35">
      <c r="B574" s="99"/>
      <c r="C574" s="100">
        <v>43309</v>
      </c>
      <c r="D574" s="99"/>
      <c r="E574" s="99"/>
      <c r="F574" s="99"/>
      <c r="G574" s="99"/>
      <c r="H574" s="99"/>
      <c r="I574" s="99"/>
    </row>
    <row r="575" spans="2:9" x14ac:dyDescent="0.35">
      <c r="B575" s="99"/>
      <c r="C575" s="100">
        <v>43310</v>
      </c>
      <c r="D575" s="99"/>
      <c r="E575" s="99"/>
      <c r="F575" s="99"/>
      <c r="G575" s="99"/>
      <c r="H575" s="99"/>
      <c r="I575" s="99"/>
    </row>
    <row r="576" spans="2:9" x14ac:dyDescent="0.35">
      <c r="B576" s="99"/>
      <c r="C576" s="100">
        <v>43311</v>
      </c>
      <c r="D576" s="99"/>
      <c r="E576" s="99"/>
      <c r="F576" s="99"/>
      <c r="G576" s="99"/>
      <c r="H576" s="99"/>
      <c r="I576" s="99"/>
    </row>
    <row r="577" spans="2:9" x14ac:dyDescent="0.35">
      <c r="B577" s="99"/>
      <c r="C577" s="100">
        <v>43313</v>
      </c>
      <c r="D577" s="99"/>
      <c r="E577" s="99"/>
      <c r="F577" s="99"/>
      <c r="G577" s="99"/>
      <c r="H577" s="99"/>
      <c r="I577" s="99"/>
    </row>
    <row r="578" spans="2:9" x14ac:dyDescent="0.35">
      <c r="B578" s="99"/>
      <c r="C578" s="100">
        <v>43314</v>
      </c>
      <c r="D578" s="99"/>
      <c r="E578" s="99"/>
      <c r="F578" s="99"/>
      <c r="G578" s="99"/>
      <c r="H578" s="99"/>
      <c r="I578" s="99"/>
    </row>
    <row r="579" spans="2:9" x14ac:dyDescent="0.35">
      <c r="B579" s="99"/>
      <c r="C579" s="100">
        <v>43315</v>
      </c>
      <c r="D579" s="99"/>
      <c r="E579" s="99"/>
      <c r="F579" s="99"/>
      <c r="G579" s="99"/>
      <c r="H579" s="99"/>
      <c r="I579" s="99"/>
    </row>
    <row r="580" spans="2:9" x14ac:dyDescent="0.35">
      <c r="B580" s="99"/>
      <c r="C580" s="100">
        <v>43316</v>
      </c>
      <c r="D580" s="99"/>
      <c r="E580" s="99"/>
      <c r="F580" s="99"/>
      <c r="G580" s="99"/>
      <c r="H580" s="99"/>
      <c r="I580" s="99"/>
    </row>
    <row r="581" spans="2:9" x14ac:dyDescent="0.35">
      <c r="B581" s="99"/>
      <c r="C581" s="100">
        <v>43317</v>
      </c>
      <c r="D581" s="99"/>
      <c r="E581" s="99"/>
      <c r="F581" s="99"/>
      <c r="G581" s="99"/>
      <c r="H581" s="99"/>
      <c r="I581" s="99"/>
    </row>
    <row r="582" spans="2:9" x14ac:dyDescent="0.35">
      <c r="B582" s="99"/>
      <c r="C582" s="100">
        <v>43318</v>
      </c>
      <c r="D582" s="99"/>
      <c r="E582" s="99"/>
      <c r="F582" s="99"/>
      <c r="G582" s="99"/>
      <c r="H582" s="99"/>
      <c r="I582" s="99"/>
    </row>
    <row r="583" spans="2:9" x14ac:dyDescent="0.35">
      <c r="B583" s="99"/>
      <c r="C583" s="100">
        <v>43319</v>
      </c>
      <c r="D583" s="99"/>
      <c r="E583" s="99"/>
      <c r="F583" s="99"/>
      <c r="G583" s="99"/>
      <c r="H583" s="99"/>
      <c r="I583" s="99"/>
    </row>
    <row r="584" spans="2:9" x14ac:dyDescent="0.35">
      <c r="B584" s="99"/>
      <c r="C584" s="100">
        <v>43320</v>
      </c>
      <c r="D584" s="99"/>
      <c r="E584" s="99"/>
      <c r="F584" s="99"/>
      <c r="G584" s="99"/>
      <c r="H584" s="99"/>
      <c r="I584" s="99"/>
    </row>
    <row r="585" spans="2:9" x14ac:dyDescent="0.35">
      <c r="B585" s="99"/>
      <c r="C585" s="100">
        <v>43321</v>
      </c>
      <c r="D585" s="99"/>
      <c r="E585" s="99"/>
      <c r="F585" s="99"/>
      <c r="G585" s="99"/>
      <c r="H585" s="99"/>
      <c r="I585" s="99"/>
    </row>
    <row r="586" spans="2:9" x14ac:dyDescent="0.35">
      <c r="B586" s="99"/>
      <c r="C586" s="100">
        <v>43322</v>
      </c>
      <c r="D586" s="99"/>
      <c r="E586" s="99"/>
      <c r="F586" s="99"/>
      <c r="G586" s="99"/>
      <c r="H586" s="99"/>
      <c r="I586" s="99"/>
    </row>
    <row r="587" spans="2:9" x14ac:dyDescent="0.35">
      <c r="B587" s="99"/>
      <c r="C587" s="100">
        <v>43323</v>
      </c>
      <c r="D587" s="99"/>
      <c r="E587" s="99"/>
      <c r="F587" s="99"/>
      <c r="G587" s="99"/>
      <c r="H587" s="99"/>
      <c r="I587" s="99"/>
    </row>
    <row r="588" spans="2:9" x14ac:dyDescent="0.35">
      <c r="B588" s="99"/>
      <c r="C588" s="100">
        <v>43324</v>
      </c>
      <c r="D588" s="99"/>
      <c r="E588" s="99"/>
      <c r="F588" s="99"/>
      <c r="G588" s="99"/>
      <c r="H588" s="99"/>
      <c r="I588" s="99"/>
    </row>
    <row r="589" spans="2:9" x14ac:dyDescent="0.35">
      <c r="B589" s="99"/>
      <c r="C589" s="100">
        <v>43325</v>
      </c>
      <c r="D589" s="99"/>
      <c r="E589" s="99"/>
      <c r="F589" s="99"/>
      <c r="G589" s="99"/>
      <c r="H589" s="99"/>
      <c r="I589" s="99"/>
    </row>
    <row r="590" spans="2:9" x14ac:dyDescent="0.35">
      <c r="B590" s="99"/>
      <c r="C590" s="100">
        <v>43326</v>
      </c>
      <c r="D590" s="99"/>
      <c r="E590" s="99"/>
      <c r="F590" s="99"/>
      <c r="G590" s="99"/>
      <c r="H590" s="99"/>
      <c r="I590" s="99"/>
    </row>
    <row r="591" spans="2:9" x14ac:dyDescent="0.35">
      <c r="B591" s="99"/>
      <c r="C591" s="100">
        <v>43327</v>
      </c>
      <c r="D591" s="99"/>
      <c r="E591" s="99"/>
      <c r="F591" s="99"/>
      <c r="G591" s="99"/>
      <c r="H591" s="99"/>
      <c r="I591" s="99"/>
    </row>
    <row r="592" spans="2:9" x14ac:dyDescent="0.35">
      <c r="B592" s="99"/>
      <c r="C592" s="100">
        <v>43328</v>
      </c>
      <c r="D592" s="99"/>
      <c r="E592" s="99"/>
      <c r="F592" s="99"/>
      <c r="G592" s="99"/>
      <c r="H592" s="99"/>
      <c r="I592" s="99"/>
    </row>
    <row r="593" spans="2:9" x14ac:dyDescent="0.35">
      <c r="B593" s="99"/>
      <c r="C593" s="100">
        <v>43329</v>
      </c>
      <c r="D593" s="99"/>
      <c r="E593" s="99"/>
      <c r="F593" s="99"/>
      <c r="G593" s="99"/>
      <c r="H593" s="99"/>
      <c r="I593" s="99"/>
    </row>
    <row r="594" spans="2:9" x14ac:dyDescent="0.35">
      <c r="B594" s="99"/>
      <c r="C594" s="100">
        <v>43330</v>
      </c>
      <c r="D594" s="99"/>
      <c r="E594" s="99"/>
      <c r="F594" s="99"/>
      <c r="G594" s="99"/>
      <c r="H594" s="99"/>
      <c r="I594" s="99"/>
    </row>
    <row r="595" spans="2:9" x14ac:dyDescent="0.35">
      <c r="B595" s="99"/>
      <c r="C595" s="100">
        <v>43331</v>
      </c>
      <c r="D595" s="99"/>
      <c r="E595" s="99"/>
      <c r="F595" s="99"/>
      <c r="G595" s="99"/>
      <c r="H595" s="99"/>
      <c r="I595" s="99"/>
    </row>
    <row r="596" spans="2:9" x14ac:dyDescent="0.35">
      <c r="B596" s="99"/>
      <c r="C596" s="100">
        <v>43332</v>
      </c>
      <c r="D596" s="99"/>
      <c r="E596" s="99"/>
      <c r="F596" s="99"/>
      <c r="G596" s="99"/>
      <c r="H596" s="99"/>
      <c r="I596" s="99"/>
    </row>
    <row r="597" spans="2:9" x14ac:dyDescent="0.35">
      <c r="B597" s="99"/>
      <c r="C597" s="100">
        <v>43333</v>
      </c>
      <c r="D597" s="99"/>
      <c r="E597" s="99"/>
      <c r="F597" s="99"/>
      <c r="G597" s="99"/>
      <c r="H597" s="99"/>
      <c r="I597" s="99"/>
    </row>
    <row r="598" spans="2:9" x14ac:dyDescent="0.35">
      <c r="B598" s="99"/>
      <c r="C598" s="100">
        <v>43334</v>
      </c>
      <c r="D598" s="99"/>
      <c r="E598" s="99"/>
      <c r="F598" s="99"/>
      <c r="G598" s="99"/>
      <c r="H598" s="99"/>
      <c r="I598" s="99"/>
    </row>
    <row r="599" spans="2:9" x14ac:dyDescent="0.35">
      <c r="B599" s="99"/>
      <c r="C599" s="100">
        <v>43335</v>
      </c>
      <c r="D599" s="99"/>
      <c r="E599" s="99"/>
      <c r="F599" s="99"/>
      <c r="G599" s="99"/>
      <c r="H599" s="99"/>
      <c r="I599" s="99"/>
    </row>
    <row r="600" spans="2:9" x14ac:dyDescent="0.35">
      <c r="B600" s="99"/>
      <c r="C600" s="100">
        <v>43336</v>
      </c>
      <c r="D600" s="99"/>
      <c r="E600" s="99"/>
      <c r="F600" s="99"/>
      <c r="G600" s="99"/>
      <c r="H600" s="99"/>
      <c r="I600" s="99"/>
    </row>
    <row r="601" spans="2:9" x14ac:dyDescent="0.35">
      <c r="B601" s="99"/>
      <c r="C601" s="100">
        <v>43337</v>
      </c>
      <c r="D601" s="99"/>
      <c r="E601" s="99"/>
      <c r="F601" s="99"/>
      <c r="G601" s="99"/>
      <c r="H601" s="99"/>
      <c r="I601" s="99"/>
    </row>
    <row r="602" spans="2:9" x14ac:dyDescent="0.35">
      <c r="B602" s="99"/>
      <c r="C602" s="100">
        <v>43338</v>
      </c>
      <c r="D602" s="99"/>
      <c r="E602" s="99"/>
      <c r="F602" s="99"/>
      <c r="G602" s="99"/>
      <c r="H602" s="99"/>
      <c r="I602" s="99"/>
    </row>
    <row r="603" spans="2:9" x14ac:dyDescent="0.35">
      <c r="B603" s="99"/>
      <c r="C603" s="100">
        <v>43339</v>
      </c>
      <c r="D603" s="99"/>
      <c r="E603" s="99"/>
      <c r="F603" s="99"/>
      <c r="G603" s="99"/>
      <c r="H603" s="99"/>
      <c r="I603" s="99"/>
    </row>
    <row r="604" spans="2:9" x14ac:dyDescent="0.35">
      <c r="B604" s="99"/>
      <c r="C604" s="100">
        <v>43340</v>
      </c>
      <c r="D604" s="99"/>
      <c r="E604" s="99"/>
      <c r="F604" s="99"/>
      <c r="G604" s="99"/>
      <c r="H604" s="99"/>
      <c r="I604" s="99"/>
    </row>
    <row r="605" spans="2:9" x14ac:dyDescent="0.35">
      <c r="B605" s="99"/>
      <c r="C605" s="100">
        <v>43341</v>
      </c>
      <c r="D605" s="99"/>
      <c r="E605" s="99"/>
      <c r="F605" s="99"/>
      <c r="G605" s="99"/>
      <c r="H605" s="99"/>
      <c r="I605" s="99"/>
    </row>
    <row r="606" spans="2:9" x14ac:dyDescent="0.35">
      <c r="B606" s="99"/>
      <c r="C606" s="100">
        <v>43342</v>
      </c>
      <c r="D606" s="99"/>
      <c r="E606" s="99"/>
      <c r="F606" s="99"/>
      <c r="G606" s="99"/>
      <c r="H606" s="99"/>
      <c r="I606" s="99"/>
    </row>
    <row r="607" spans="2:9" x14ac:dyDescent="0.35">
      <c r="B607" s="99"/>
      <c r="C607" s="100">
        <v>43312</v>
      </c>
      <c r="D607" s="99"/>
      <c r="E607" s="99"/>
      <c r="F607" s="99"/>
      <c r="G607" s="99"/>
      <c r="H607" s="99"/>
      <c r="I607" s="99"/>
    </row>
    <row r="608" spans="2:9" x14ac:dyDescent="0.35">
      <c r="B608" s="99"/>
      <c r="C608" s="100">
        <v>43344</v>
      </c>
      <c r="D608" s="99"/>
      <c r="E608" s="99"/>
      <c r="F608" s="99"/>
      <c r="G608" s="99"/>
      <c r="H608" s="99"/>
      <c r="I608" s="99"/>
    </row>
    <row r="609" spans="2:9" x14ac:dyDescent="0.35">
      <c r="B609" s="99"/>
      <c r="C609" s="100">
        <v>43345</v>
      </c>
      <c r="D609" s="99"/>
      <c r="E609" s="99"/>
      <c r="F609" s="99"/>
      <c r="G609" s="99"/>
      <c r="H609" s="99"/>
      <c r="I609" s="99"/>
    </row>
    <row r="610" spans="2:9" x14ac:dyDescent="0.35">
      <c r="B610" s="99"/>
      <c r="C610" s="100">
        <v>43346</v>
      </c>
      <c r="D610" s="99"/>
      <c r="E610" s="99"/>
      <c r="F610" s="99"/>
      <c r="G610" s="99"/>
      <c r="H610" s="99"/>
      <c r="I610" s="99"/>
    </row>
    <row r="611" spans="2:9" x14ac:dyDescent="0.35">
      <c r="B611" s="99"/>
      <c r="C611" s="100">
        <v>43347</v>
      </c>
      <c r="D611" s="99"/>
      <c r="E611" s="99"/>
      <c r="F611" s="99"/>
      <c r="G611" s="99"/>
      <c r="H611" s="99"/>
      <c r="I611" s="99"/>
    </row>
    <row r="612" spans="2:9" x14ac:dyDescent="0.35">
      <c r="B612" s="99"/>
      <c r="C612" s="100">
        <v>43348</v>
      </c>
      <c r="D612" s="99"/>
      <c r="E612" s="99"/>
      <c r="F612" s="99"/>
      <c r="G612" s="99"/>
      <c r="H612" s="99"/>
      <c r="I612" s="99"/>
    </row>
    <row r="613" spans="2:9" x14ac:dyDescent="0.35">
      <c r="B613" s="99"/>
      <c r="C613" s="100">
        <v>43349</v>
      </c>
      <c r="D613" s="99"/>
      <c r="E613" s="99"/>
      <c r="F613" s="99"/>
      <c r="G613" s="99"/>
      <c r="H613" s="99"/>
      <c r="I613" s="99"/>
    </row>
    <row r="614" spans="2:9" x14ac:dyDescent="0.35">
      <c r="B614" s="99"/>
      <c r="C614" s="100">
        <v>43350</v>
      </c>
      <c r="D614" s="99"/>
      <c r="E614" s="99"/>
      <c r="F614" s="99"/>
      <c r="G614" s="99"/>
      <c r="H614" s="99"/>
      <c r="I614" s="99"/>
    </row>
    <row r="615" spans="2:9" x14ac:dyDescent="0.35">
      <c r="B615" s="99"/>
      <c r="C615" s="100">
        <v>43351</v>
      </c>
      <c r="D615" s="99"/>
      <c r="E615" s="99"/>
      <c r="F615" s="99"/>
      <c r="G615" s="99"/>
      <c r="H615" s="99"/>
      <c r="I615" s="99"/>
    </row>
    <row r="616" spans="2:9" x14ac:dyDescent="0.35">
      <c r="B616" s="99"/>
      <c r="C616" s="100">
        <v>43352</v>
      </c>
      <c r="D616" s="99"/>
      <c r="E616" s="99"/>
      <c r="F616" s="99"/>
      <c r="G616" s="99"/>
      <c r="H616" s="99"/>
      <c r="I616" s="99"/>
    </row>
    <row r="617" spans="2:9" x14ac:dyDescent="0.35">
      <c r="B617" s="99"/>
      <c r="C617" s="100">
        <v>43353</v>
      </c>
      <c r="D617" s="99"/>
      <c r="E617" s="99"/>
      <c r="F617" s="99"/>
      <c r="G617" s="99"/>
      <c r="H617" s="99"/>
      <c r="I617" s="99"/>
    </row>
    <row r="618" spans="2:9" x14ac:dyDescent="0.35">
      <c r="B618" s="99"/>
      <c r="C618" s="100">
        <v>43354</v>
      </c>
      <c r="D618" s="99"/>
      <c r="E618" s="99"/>
      <c r="F618" s="99"/>
      <c r="G618" s="99"/>
      <c r="H618" s="99"/>
      <c r="I618" s="99"/>
    </row>
    <row r="619" spans="2:9" x14ac:dyDescent="0.35">
      <c r="B619" s="99"/>
      <c r="C619" s="100">
        <v>43355</v>
      </c>
      <c r="D619" s="99"/>
      <c r="E619" s="99"/>
      <c r="F619" s="99"/>
      <c r="G619" s="99"/>
      <c r="H619" s="99"/>
      <c r="I619" s="99"/>
    </row>
    <row r="620" spans="2:9" x14ac:dyDescent="0.35">
      <c r="B620" s="99"/>
      <c r="C620" s="100">
        <v>43356</v>
      </c>
      <c r="D620" s="99"/>
      <c r="E620" s="99"/>
      <c r="F620" s="99"/>
      <c r="G620" s="99"/>
      <c r="H620" s="99"/>
      <c r="I620" s="99"/>
    </row>
    <row r="621" spans="2:9" x14ac:dyDescent="0.35">
      <c r="B621" s="99"/>
      <c r="C621" s="100">
        <v>43357</v>
      </c>
      <c r="D621" s="99"/>
      <c r="E621" s="99"/>
      <c r="F621" s="99"/>
      <c r="G621" s="99"/>
      <c r="H621" s="99"/>
      <c r="I621" s="99"/>
    </row>
    <row r="622" spans="2:9" x14ac:dyDescent="0.35">
      <c r="B622" s="99"/>
      <c r="C622" s="100">
        <v>43358</v>
      </c>
      <c r="D622" s="99"/>
      <c r="E622" s="99"/>
      <c r="F622" s="99"/>
      <c r="G622" s="99"/>
      <c r="H622" s="99"/>
      <c r="I622" s="99"/>
    </row>
    <row r="623" spans="2:9" x14ac:dyDescent="0.35">
      <c r="B623" s="99"/>
      <c r="C623" s="100">
        <v>43359</v>
      </c>
      <c r="D623" s="99"/>
      <c r="E623" s="99"/>
      <c r="F623" s="99"/>
      <c r="G623" s="99"/>
      <c r="H623" s="99"/>
      <c r="I623" s="99"/>
    </row>
    <row r="624" spans="2:9" x14ac:dyDescent="0.35">
      <c r="B624" s="99"/>
      <c r="C624" s="100">
        <v>43360</v>
      </c>
      <c r="D624" s="99"/>
      <c r="E624" s="99"/>
      <c r="F624" s="99"/>
      <c r="G624" s="99"/>
      <c r="H624" s="99"/>
      <c r="I624" s="99"/>
    </row>
    <row r="625" spans="2:9" x14ac:dyDescent="0.35">
      <c r="B625" s="99"/>
      <c r="C625" s="100">
        <v>43361</v>
      </c>
      <c r="D625" s="99"/>
      <c r="E625" s="99"/>
      <c r="F625" s="99"/>
      <c r="G625" s="99"/>
      <c r="H625" s="99"/>
      <c r="I625" s="99"/>
    </row>
    <row r="626" spans="2:9" x14ac:dyDescent="0.35">
      <c r="B626" s="99"/>
      <c r="C626" s="100">
        <v>43362</v>
      </c>
      <c r="D626" s="99"/>
      <c r="E626" s="99"/>
      <c r="F626" s="99"/>
      <c r="G626" s="99"/>
      <c r="H626" s="99"/>
      <c r="I626" s="99"/>
    </row>
    <row r="627" spans="2:9" x14ac:dyDescent="0.35">
      <c r="B627" s="99"/>
      <c r="C627" s="100">
        <v>43363</v>
      </c>
      <c r="D627" s="99"/>
      <c r="E627" s="99"/>
      <c r="F627" s="99"/>
      <c r="G627" s="99"/>
      <c r="H627" s="99"/>
      <c r="I627" s="99"/>
    </row>
    <row r="628" spans="2:9" x14ac:dyDescent="0.35">
      <c r="B628" s="99"/>
      <c r="C628" s="100">
        <v>43364</v>
      </c>
      <c r="D628" s="99"/>
      <c r="E628" s="99"/>
      <c r="F628" s="99"/>
      <c r="G628" s="99"/>
      <c r="H628" s="99"/>
      <c r="I628" s="99"/>
    </row>
    <row r="629" spans="2:9" x14ac:dyDescent="0.35">
      <c r="B629" s="99"/>
      <c r="C629" s="100">
        <v>43365</v>
      </c>
      <c r="D629" s="99"/>
      <c r="E629" s="99"/>
      <c r="F629" s="99"/>
      <c r="G629" s="99"/>
      <c r="H629" s="99"/>
      <c r="I629" s="99"/>
    </row>
    <row r="630" spans="2:9" x14ac:dyDescent="0.35">
      <c r="B630" s="99"/>
      <c r="C630" s="100">
        <v>43366</v>
      </c>
      <c r="D630" s="99"/>
      <c r="E630" s="99"/>
      <c r="F630" s="99"/>
      <c r="G630" s="99"/>
      <c r="H630" s="99"/>
      <c r="I630" s="99"/>
    </row>
    <row r="631" spans="2:9" x14ac:dyDescent="0.35">
      <c r="B631" s="99"/>
      <c r="C631" s="100">
        <v>43367</v>
      </c>
      <c r="D631" s="99"/>
      <c r="E631" s="99"/>
      <c r="F631" s="99"/>
      <c r="G631" s="99"/>
      <c r="H631" s="99"/>
      <c r="I631" s="99"/>
    </row>
    <row r="632" spans="2:9" x14ac:dyDescent="0.35">
      <c r="B632" s="99"/>
      <c r="C632" s="100">
        <v>43368</v>
      </c>
      <c r="D632" s="99"/>
      <c r="E632" s="99"/>
      <c r="F632" s="99"/>
      <c r="G632" s="99"/>
      <c r="H632" s="99"/>
      <c r="I632" s="99"/>
    </row>
    <row r="633" spans="2:9" x14ac:dyDescent="0.35">
      <c r="B633" s="99"/>
      <c r="C633" s="100">
        <v>43369</v>
      </c>
      <c r="D633" s="99"/>
      <c r="E633" s="99"/>
      <c r="F633" s="99"/>
      <c r="G633" s="99"/>
      <c r="H633" s="99"/>
      <c r="I633" s="99"/>
    </row>
    <row r="634" spans="2:9" x14ac:dyDescent="0.35">
      <c r="B634" s="99"/>
      <c r="C634" s="100">
        <v>43370</v>
      </c>
      <c r="D634" s="99"/>
      <c r="E634" s="99"/>
      <c r="F634" s="99"/>
      <c r="G634" s="99"/>
      <c r="H634" s="99"/>
      <c r="I634" s="99"/>
    </row>
    <row r="635" spans="2:9" x14ac:dyDescent="0.35">
      <c r="B635" s="99"/>
      <c r="C635" s="100">
        <v>43371</v>
      </c>
      <c r="D635" s="99"/>
      <c r="E635" s="99"/>
      <c r="F635" s="99"/>
      <c r="G635" s="99"/>
      <c r="H635" s="99"/>
      <c r="I635" s="99"/>
    </row>
    <row r="636" spans="2:9" x14ac:dyDescent="0.35">
      <c r="B636" s="99"/>
      <c r="C636" s="100">
        <v>43372</v>
      </c>
      <c r="D636" s="99"/>
      <c r="E636" s="99"/>
      <c r="F636" s="99"/>
      <c r="G636" s="99"/>
      <c r="H636" s="99"/>
      <c r="I636" s="99"/>
    </row>
    <row r="637" spans="2:9" x14ac:dyDescent="0.35">
      <c r="B637" s="99"/>
      <c r="C637" s="100">
        <v>43373</v>
      </c>
      <c r="D637" s="99"/>
      <c r="E637" s="99"/>
      <c r="F637" s="99"/>
      <c r="G637" s="99"/>
      <c r="H637" s="99"/>
      <c r="I637" s="99"/>
    </row>
    <row r="638" spans="2:9" x14ac:dyDescent="0.35">
      <c r="B638" s="99"/>
      <c r="C638" s="100">
        <v>43343</v>
      </c>
      <c r="D638" s="99"/>
      <c r="E638" s="99"/>
      <c r="F638" s="99"/>
      <c r="G638" s="99"/>
      <c r="H638" s="99"/>
      <c r="I638" s="99"/>
    </row>
    <row r="639" spans="2:9" x14ac:dyDescent="0.35">
      <c r="B639" s="99"/>
      <c r="C639" s="100">
        <v>43374</v>
      </c>
      <c r="D639" s="99"/>
      <c r="E639" s="99"/>
      <c r="F639" s="99"/>
      <c r="G639" s="99"/>
      <c r="H639" s="99"/>
      <c r="I639" s="99"/>
    </row>
    <row r="640" spans="2:9" x14ac:dyDescent="0.35">
      <c r="B640" s="99"/>
      <c r="C640" s="100">
        <v>43375</v>
      </c>
      <c r="D640" s="99"/>
      <c r="E640" s="99"/>
      <c r="F640" s="99"/>
      <c r="G640" s="99"/>
      <c r="H640" s="99"/>
      <c r="I640" s="99"/>
    </row>
    <row r="641" spans="2:9" x14ac:dyDescent="0.35">
      <c r="B641" s="99"/>
      <c r="C641" s="100">
        <v>43376</v>
      </c>
      <c r="D641" s="99"/>
      <c r="E641" s="99"/>
      <c r="F641" s="99"/>
      <c r="G641" s="99"/>
      <c r="H641" s="99"/>
      <c r="I641" s="99"/>
    </row>
    <row r="642" spans="2:9" x14ac:dyDescent="0.35">
      <c r="B642" s="99"/>
      <c r="C642" s="100">
        <v>43377</v>
      </c>
      <c r="D642" s="99"/>
      <c r="E642" s="99"/>
      <c r="F642" s="99"/>
      <c r="G642" s="99"/>
      <c r="H642" s="99"/>
      <c r="I642" s="99"/>
    </row>
    <row r="643" spans="2:9" x14ac:dyDescent="0.35">
      <c r="B643" s="99"/>
      <c r="C643" s="100">
        <v>43378</v>
      </c>
      <c r="D643" s="99"/>
      <c r="E643" s="99"/>
      <c r="F643" s="99"/>
      <c r="G643" s="99"/>
      <c r="H643" s="99"/>
      <c r="I643" s="99"/>
    </row>
    <row r="644" spans="2:9" x14ac:dyDescent="0.35">
      <c r="B644" s="99"/>
      <c r="C644" s="100">
        <v>43379</v>
      </c>
      <c r="D644" s="99"/>
      <c r="E644" s="99"/>
      <c r="F644" s="99"/>
      <c r="G644" s="99"/>
      <c r="H644" s="99"/>
      <c r="I644" s="99"/>
    </row>
    <row r="645" spans="2:9" x14ac:dyDescent="0.35">
      <c r="B645" s="99"/>
      <c r="C645" s="100">
        <v>43380</v>
      </c>
      <c r="D645" s="99"/>
      <c r="E645" s="99"/>
      <c r="F645" s="99"/>
      <c r="G645" s="99"/>
      <c r="H645" s="99"/>
      <c r="I645" s="99"/>
    </row>
    <row r="646" spans="2:9" x14ac:dyDescent="0.35">
      <c r="B646" s="99"/>
      <c r="C646" s="100">
        <v>43381</v>
      </c>
      <c r="D646" s="99"/>
      <c r="E646" s="99"/>
      <c r="F646" s="99"/>
      <c r="G646" s="99"/>
      <c r="H646" s="99"/>
      <c r="I646" s="99"/>
    </row>
    <row r="647" spans="2:9" x14ac:dyDescent="0.35">
      <c r="B647" s="99"/>
      <c r="C647" s="100">
        <v>43382</v>
      </c>
      <c r="D647" s="99"/>
      <c r="E647" s="99"/>
      <c r="F647" s="99"/>
      <c r="G647" s="99"/>
      <c r="H647" s="99"/>
      <c r="I647" s="99"/>
    </row>
    <row r="648" spans="2:9" x14ac:dyDescent="0.35">
      <c r="B648" s="99"/>
      <c r="C648" s="100">
        <v>43383</v>
      </c>
      <c r="D648" s="99"/>
      <c r="E648" s="99"/>
      <c r="F648" s="99"/>
      <c r="G648" s="99"/>
      <c r="H648" s="99"/>
      <c r="I648" s="99"/>
    </row>
    <row r="649" spans="2:9" x14ac:dyDescent="0.35">
      <c r="B649" s="99"/>
      <c r="C649" s="100">
        <v>43384</v>
      </c>
      <c r="D649" s="99"/>
      <c r="E649" s="99"/>
      <c r="F649" s="99"/>
      <c r="G649" s="99"/>
      <c r="H649" s="99"/>
      <c r="I649" s="99"/>
    </row>
    <row r="650" spans="2:9" x14ac:dyDescent="0.35">
      <c r="B650" s="99"/>
      <c r="C650" s="100">
        <v>43385</v>
      </c>
      <c r="D650" s="99"/>
      <c r="E650" s="99"/>
      <c r="F650" s="99"/>
      <c r="G650" s="99"/>
      <c r="H650" s="99"/>
      <c r="I650" s="99"/>
    </row>
    <row r="651" spans="2:9" x14ac:dyDescent="0.35">
      <c r="B651" s="99"/>
      <c r="C651" s="100">
        <v>43386</v>
      </c>
      <c r="D651" s="99"/>
      <c r="E651" s="99"/>
      <c r="F651" s="99"/>
      <c r="G651" s="99"/>
      <c r="H651" s="99"/>
      <c r="I651" s="99"/>
    </row>
    <row r="652" spans="2:9" x14ac:dyDescent="0.35">
      <c r="B652" s="99"/>
      <c r="C652" s="100">
        <v>43387</v>
      </c>
      <c r="D652" s="99"/>
      <c r="E652" s="99"/>
      <c r="F652" s="99"/>
      <c r="G652" s="99"/>
      <c r="H652" s="99"/>
      <c r="I652" s="99"/>
    </row>
    <row r="653" spans="2:9" x14ac:dyDescent="0.35">
      <c r="B653" s="99"/>
      <c r="C653" s="100">
        <v>43388</v>
      </c>
      <c r="D653" s="99"/>
      <c r="E653" s="99"/>
      <c r="F653" s="99"/>
      <c r="G653" s="99"/>
      <c r="H653" s="99"/>
      <c r="I653" s="99"/>
    </row>
    <row r="654" spans="2:9" x14ac:dyDescent="0.35">
      <c r="B654" s="99"/>
      <c r="C654" s="100">
        <v>43389</v>
      </c>
      <c r="D654" s="99"/>
      <c r="E654" s="99"/>
      <c r="F654" s="99"/>
      <c r="G654" s="99"/>
      <c r="H654" s="99"/>
      <c r="I654" s="99"/>
    </row>
    <row r="655" spans="2:9" x14ac:dyDescent="0.35">
      <c r="B655" s="99"/>
      <c r="C655" s="100">
        <v>43390</v>
      </c>
      <c r="D655" s="99"/>
      <c r="E655" s="99"/>
      <c r="F655" s="99"/>
      <c r="G655" s="99"/>
      <c r="H655" s="99"/>
      <c r="I655" s="99"/>
    </row>
    <row r="656" spans="2:9" x14ac:dyDescent="0.35">
      <c r="B656" s="99"/>
      <c r="C656" s="100">
        <v>43391</v>
      </c>
      <c r="D656" s="99"/>
      <c r="E656" s="99"/>
      <c r="F656" s="99"/>
      <c r="G656" s="99"/>
      <c r="H656" s="99"/>
      <c r="I656" s="99"/>
    </row>
    <row r="657" spans="2:9" x14ac:dyDescent="0.35">
      <c r="B657" s="99"/>
      <c r="C657" s="100">
        <v>43392</v>
      </c>
      <c r="D657" s="99"/>
      <c r="E657" s="99"/>
      <c r="F657" s="99"/>
      <c r="G657" s="99"/>
      <c r="H657" s="99"/>
      <c r="I657" s="99"/>
    </row>
    <row r="658" spans="2:9" x14ac:dyDescent="0.35">
      <c r="B658" s="99"/>
      <c r="C658" s="100">
        <v>43393</v>
      </c>
      <c r="D658" s="99"/>
      <c r="E658" s="99"/>
      <c r="F658" s="99"/>
      <c r="G658" s="99"/>
      <c r="H658" s="99"/>
      <c r="I658" s="99"/>
    </row>
    <row r="659" spans="2:9" x14ac:dyDescent="0.35">
      <c r="B659" s="99"/>
      <c r="C659" s="100">
        <v>43394</v>
      </c>
      <c r="D659" s="99"/>
      <c r="E659" s="99"/>
      <c r="F659" s="99"/>
      <c r="G659" s="99"/>
      <c r="H659" s="99"/>
      <c r="I659" s="99"/>
    </row>
    <row r="660" spans="2:9" x14ac:dyDescent="0.35">
      <c r="B660" s="99"/>
      <c r="C660" s="100">
        <v>43395</v>
      </c>
      <c r="D660" s="99"/>
      <c r="E660" s="99"/>
      <c r="F660" s="99"/>
      <c r="G660" s="99"/>
      <c r="H660" s="99"/>
      <c r="I660" s="99"/>
    </row>
    <row r="661" spans="2:9" x14ac:dyDescent="0.35">
      <c r="B661" s="99"/>
      <c r="C661" s="100">
        <v>43396</v>
      </c>
      <c r="D661" s="99"/>
      <c r="E661" s="99"/>
      <c r="F661" s="99"/>
      <c r="G661" s="99"/>
      <c r="H661" s="99"/>
      <c r="I661" s="99"/>
    </row>
    <row r="662" spans="2:9" x14ac:dyDescent="0.35">
      <c r="B662" s="99"/>
      <c r="C662" s="100">
        <v>43397</v>
      </c>
      <c r="D662" s="99"/>
      <c r="E662" s="99"/>
      <c r="F662" s="99"/>
      <c r="G662" s="99"/>
      <c r="H662" s="99"/>
      <c r="I662" s="99"/>
    </row>
    <row r="663" spans="2:9" x14ac:dyDescent="0.35">
      <c r="B663" s="99"/>
      <c r="C663" s="100">
        <v>43398</v>
      </c>
      <c r="D663" s="99"/>
      <c r="E663" s="99"/>
      <c r="F663" s="99"/>
      <c r="G663" s="99"/>
      <c r="H663" s="99"/>
      <c r="I663" s="99"/>
    </row>
    <row r="664" spans="2:9" x14ac:dyDescent="0.35">
      <c r="B664" s="99"/>
      <c r="C664" s="100">
        <v>43399</v>
      </c>
      <c r="D664" s="99"/>
      <c r="E664" s="99"/>
      <c r="F664" s="99"/>
      <c r="G664" s="99"/>
      <c r="H664" s="99"/>
      <c r="I664" s="99"/>
    </row>
    <row r="665" spans="2:9" x14ac:dyDescent="0.35">
      <c r="B665" s="99"/>
      <c r="C665" s="100">
        <v>43400</v>
      </c>
      <c r="D665" s="99"/>
      <c r="E665" s="99"/>
      <c r="F665" s="99"/>
      <c r="G665" s="99"/>
      <c r="H665" s="99"/>
      <c r="I665" s="99"/>
    </row>
    <row r="666" spans="2:9" x14ac:dyDescent="0.35">
      <c r="B666" s="99"/>
      <c r="C666" s="100">
        <v>43401</v>
      </c>
      <c r="D666" s="99"/>
      <c r="E666" s="99"/>
      <c r="F666" s="99"/>
      <c r="G666" s="99"/>
      <c r="H666" s="99"/>
      <c r="I666" s="99"/>
    </row>
    <row r="667" spans="2:9" x14ac:dyDescent="0.35">
      <c r="B667" s="99"/>
      <c r="C667" s="100">
        <v>43402</v>
      </c>
      <c r="D667" s="99"/>
      <c r="E667" s="99"/>
      <c r="F667" s="99"/>
      <c r="G667" s="99"/>
      <c r="H667" s="99"/>
      <c r="I667" s="99"/>
    </row>
    <row r="668" spans="2:9" x14ac:dyDescent="0.35">
      <c r="B668" s="99"/>
      <c r="C668" s="100">
        <v>43403</v>
      </c>
      <c r="D668" s="99"/>
      <c r="E668" s="99"/>
      <c r="F668" s="99"/>
      <c r="G668" s="99"/>
      <c r="H668" s="99"/>
      <c r="I668" s="99"/>
    </row>
    <row r="669" spans="2:9" x14ac:dyDescent="0.35">
      <c r="B669" s="99"/>
      <c r="C669" s="100">
        <v>43405</v>
      </c>
      <c r="D669" s="99"/>
      <c r="E669" s="99"/>
      <c r="F669" s="99"/>
      <c r="G669" s="99"/>
      <c r="H669" s="99"/>
      <c r="I669" s="99"/>
    </row>
    <row r="670" spans="2:9" x14ac:dyDescent="0.35">
      <c r="B670" s="99"/>
      <c r="C670" s="100">
        <v>43406</v>
      </c>
      <c r="D670" s="99"/>
      <c r="E670" s="99"/>
      <c r="F670" s="99"/>
      <c r="G670" s="99"/>
      <c r="H670" s="99"/>
      <c r="I670" s="99"/>
    </row>
    <row r="671" spans="2:9" x14ac:dyDescent="0.35">
      <c r="B671" s="99"/>
      <c r="C671" s="100">
        <v>43407</v>
      </c>
      <c r="D671" s="99"/>
      <c r="E671" s="99"/>
      <c r="F671" s="99"/>
      <c r="G671" s="99"/>
      <c r="H671" s="99"/>
      <c r="I671" s="99"/>
    </row>
    <row r="672" spans="2:9" x14ac:dyDescent="0.35">
      <c r="B672" s="99"/>
      <c r="C672" s="100">
        <v>43408</v>
      </c>
      <c r="D672" s="99"/>
      <c r="E672" s="99"/>
      <c r="F672" s="99"/>
      <c r="G672" s="99"/>
      <c r="H672" s="99"/>
      <c r="I672" s="99"/>
    </row>
    <row r="673" spans="2:9" x14ac:dyDescent="0.35">
      <c r="B673" s="99"/>
      <c r="C673" s="100">
        <v>43409</v>
      </c>
      <c r="D673" s="99"/>
      <c r="E673" s="99"/>
      <c r="F673" s="99"/>
      <c r="G673" s="99"/>
      <c r="H673" s="99"/>
      <c r="I673" s="99"/>
    </row>
    <row r="674" spans="2:9" x14ac:dyDescent="0.35">
      <c r="B674" s="99"/>
      <c r="C674" s="100">
        <v>43410</v>
      </c>
      <c r="D674" s="99"/>
      <c r="E674" s="99"/>
      <c r="F674" s="99"/>
      <c r="G674" s="99"/>
      <c r="H674" s="99"/>
      <c r="I674" s="99"/>
    </row>
    <row r="675" spans="2:9" x14ac:dyDescent="0.35">
      <c r="B675" s="99"/>
      <c r="C675" s="100">
        <v>43411</v>
      </c>
      <c r="D675" s="99"/>
      <c r="E675" s="99"/>
      <c r="F675" s="99"/>
      <c r="G675" s="99"/>
      <c r="H675" s="99"/>
      <c r="I675" s="99"/>
    </row>
    <row r="676" spans="2:9" x14ac:dyDescent="0.35">
      <c r="B676" s="99"/>
      <c r="C676" s="100">
        <v>43412</v>
      </c>
      <c r="D676" s="99"/>
      <c r="E676" s="99"/>
      <c r="F676" s="99"/>
      <c r="G676" s="99"/>
      <c r="H676" s="99"/>
      <c r="I676" s="99"/>
    </row>
    <row r="677" spans="2:9" x14ac:dyDescent="0.35">
      <c r="B677" s="99"/>
      <c r="C677" s="100">
        <v>43413</v>
      </c>
      <c r="D677" s="99"/>
      <c r="E677" s="99"/>
      <c r="F677" s="99"/>
      <c r="G677" s="99"/>
      <c r="H677" s="99"/>
      <c r="I677" s="99"/>
    </row>
    <row r="678" spans="2:9" x14ac:dyDescent="0.35">
      <c r="B678" s="99"/>
      <c r="C678" s="100">
        <v>43414</v>
      </c>
      <c r="D678" s="99"/>
      <c r="E678" s="99"/>
      <c r="F678" s="99"/>
      <c r="G678" s="99"/>
      <c r="H678" s="99"/>
      <c r="I678" s="99"/>
    </row>
    <row r="679" spans="2:9" x14ac:dyDescent="0.35">
      <c r="B679" s="99"/>
      <c r="C679" s="100">
        <v>43415</v>
      </c>
      <c r="D679" s="99"/>
      <c r="E679" s="99"/>
      <c r="F679" s="99"/>
      <c r="G679" s="99"/>
      <c r="H679" s="99"/>
      <c r="I679" s="99"/>
    </row>
    <row r="680" spans="2:9" x14ac:dyDescent="0.35">
      <c r="B680" s="99"/>
      <c r="C680" s="100">
        <v>43416</v>
      </c>
      <c r="D680" s="99"/>
      <c r="E680" s="99"/>
      <c r="F680" s="99"/>
      <c r="G680" s="99"/>
      <c r="H680" s="99"/>
      <c r="I680" s="99"/>
    </row>
    <row r="681" spans="2:9" x14ac:dyDescent="0.35">
      <c r="B681" s="99"/>
      <c r="C681" s="100">
        <v>43417</v>
      </c>
      <c r="D681" s="99"/>
      <c r="E681" s="99"/>
      <c r="F681" s="99"/>
      <c r="G681" s="99"/>
      <c r="H681" s="99"/>
      <c r="I681" s="99"/>
    </row>
    <row r="682" spans="2:9" x14ac:dyDescent="0.35">
      <c r="B682" s="99"/>
      <c r="C682" s="100">
        <v>43418</v>
      </c>
      <c r="D682" s="99"/>
      <c r="E682" s="99"/>
      <c r="F682" s="99"/>
      <c r="G682" s="99"/>
      <c r="H682" s="99"/>
      <c r="I682" s="99"/>
    </row>
    <row r="683" spans="2:9" x14ac:dyDescent="0.35">
      <c r="B683" s="99"/>
      <c r="C683" s="100">
        <v>43419</v>
      </c>
      <c r="D683" s="99"/>
      <c r="E683" s="99"/>
      <c r="F683" s="99"/>
      <c r="G683" s="99"/>
      <c r="H683" s="99"/>
      <c r="I683" s="99"/>
    </row>
    <row r="684" spans="2:9" x14ac:dyDescent="0.35">
      <c r="B684" s="99"/>
      <c r="C684" s="100">
        <v>43420</v>
      </c>
      <c r="D684" s="99"/>
      <c r="E684" s="99"/>
      <c r="F684" s="99"/>
      <c r="G684" s="99"/>
      <c r="H684" s="99"/>
      <c r="I684" s="99"/>
    </row>
    <row r="685" spans="2:9" x14ac:dyDescent="0.35">
      <c r="B685" s="99"/>
      <c r="C685" s="100">
        <v>43421</v>
      </c>
      <c r="D685" s="99"/>
      <c r="E685" s="99"/>
      <c r="F685" s="99"/>
      <c r="G685" s="99"/>
      <c r="H685" s="99"/>
      <c r="I685" s="99"/>
    </row>
    <row r="686" spans="2:9" x14ac:dyDescent="0.35">
      <c r="B686" s="99"/>
      <c r="C686" s="100">
        <v>43422</v>
      </c>
      <c r="D686" s="99"/>
      <c r="E686" s="99"/>
      <c r="F686" s="99"/>
      <c r="G686" s="99"/>
      <c r="H686" s="99"/>
      <c r="I686" s="99"/>
    </row>
    <row r="687" spans="2:9" x14ac:dyDescent="0.35">
      <c r="B687" s="99"/>
      <c r="C687" s="100">
        <v>43423</v>
      </c>
      <c r="D687" s="99"/>
      <c r="E687" s="99"/>
      <c r="F687" s="99"/>
      <c r="G687" s="99"/>
      <c r="H687" s="99"/>
      <c r="I687" s="99"/>
    </row>
    <row r="688" spans="2:9" x14ac:dyDescent="0.35">
      <c r="B688" s="99"/>
      <c r="C688" s="100">
        <v>43424</v>
      </c>
      <c r="D688" s="99"/>
      <c r="E688" s="99"/>
      <c r="F688" s="99"/>
      <c r="G688" s="99"/>
      <c r="H688" s="99"/>
      <c r="I688" s="99"/>
    </row>
    <row r="689" spans="2:9" x14ac:dyDescent="0.35">
      <c r="B689" s="99"/>
      <c r="C689" s="100">
        <v>43425</v>
      </c>
      <c r="D689" s="99"/>
      <c r="E689" s="99"/>
      <c r="F689" s="99"/>
      <c r="G689" s="99"/>
      <c r="H689" s="99"/>
      <c r="I689" s="99"/>
    </row>
    <row r="690" spans="2:9" x14ac:dyDescent="0.35">
      <c r="B690" s="99"/>
      <c r="C690" s="100">
        <v>43426</v>
      </c>
      <c r="D690" s="99"/>
      <c r="E690" s="99"/>
      <c r="F690" s="99"/>
      <c r="G690" s="99"/>
      <c r="H690" s="99"/>
      <c r="I690" s="99"/>
    </row>
    <row r="691" spans="2:9" x14ac:dyDescent="0.35">
      <c r="B691" s="99"/>
      <c r="C691" s="100">
        <v>43427</v>
      </c>
      <c r="D691" s="99"/>
      <c r="E691" s="99"/>
      <c r="F691" s="99"/>
      <c r="G691" s="99"/>
      <c r="H691" s="99"/>
      <c r="I691" s="99"/>
    </row>
    <row r="692" spans="2:9" x14ac:dyDescent="0.35">
      <c r="B692" s="99"/>
      <c r="C692" s="100">
        <v>43428</v>
      </c>
      <c r="D692" s="99"/>
      <c r="E692" s="99"/>
      <c r="F692" s="99"/>
      <c r="G692" s="99"/>
      <c r="H692" s="99"/>
      <c r="I692" s="99"/>
    </row>
    <row r="693" spans="2:9" x14ac:dyDescent="0.35">
      <c r="B693" s="99"/>
      <c r="C693" s="100">
        <v>43429</v>
      </c>
      <c r="D693" s="99"/>
      <c r="E693" s="99"/>
      <c r="F693" s="99"/>
      <c r="G693" s="99"/>
      <c r="H693" s="99"/>
      <c r="I693" s="99"/>
    </row>
    <row r="694" spans="2:9" x14ac:dyDescent="0.35">
      <c r="B694" s="99"/>
      <c r="C694" s="100">
        <v>43430</v>
      </c>
      <c r="D694" s="99"/>
      <c r="E694" s="99"/>
      <c r="F694" s="99"/>
      <c r="G694" s="99"/>
      <c r="H694" s="99"/>
      <c r="I694" s="99"/>
    </row>
    <row r="695" spans="2:9" x14ac:dyDescent="0.35">
      <c r="B695" s="99"/>
      <c r="C695" s="100">
        <v>43431</v>
      </c>
      <c r="D695" s="99"/>
      <c r="E695" s="99"/>
      <c r="F695" s="99"/>
      <c r="G695" s="99"/>
      <c r="H695" s="99"/>
      <c r="I695" s="99"/>
    </row>
    <row r="696" spans="2:9" x14ac:dyDescent="0.35">
      <c r="B696" s="99"/>
      <c r="C696" s="100">
        <v>43432</v>
      </c>
      <c r="D696" s="99"/>
      <c r="E696" s="99"/>
      <c r="F696" s="99"/>
      <c r="G696" s="99"/>
      <c r="H696" s="99"/>
      <c r="I696" s="99"/>
    </row>
    <row r="697" spans="2:9" x14ac:dyDescent="0.35">
      <c r="B697" s="99"/>
      <c r="C697" s="100">
        <v>43433</v>
      </c>
      <c r="D697" s="99"/>
      <c r="E697" s="99"/>
      <c r="F697" s="99"/>
      <c r="G697" s="99"/>
      <c r="H697" s="99"/>
      <c r="I697" s="99"/>
    </row>
    <row r="698" spans="2:9" x14ac:dyDescent="0.35">
      <c r="B698" s="99"/>
      <c r="C698" s="100">
        <v>43434</v>
      </c>
      <c r="D698" s="99"/>
      <c r="E698" s="99"/>
      <c r="F698" s="99"/>
      <c r="G698" s="99"/>
      <c r="H698" s="99"/>
      <c r="I698" s="99"/>
    </row>
    <row r="699" spans="2:9" x14ac:dyDescent="0.35">
      <c r="B699" s="99"/>
      <c r="C699" s="100">
        <v>43435</v>
      </c>
      <c r="D699" s="99"/>
      <c r="E699" s="99"/>
      <c r="F699" s="99"/>
      <c r="G699" s="99"/>
      <c r="H699" s="99"/>
      <c r="I699" s="99"/>
    </row>
    <row r="700" spans="2:9" x14ac:dyDescent="0.35">
      <c r="B700" s="99"/>
      <c r="C700" s="100">
        <v>43436</v>
      </c>
      <c r="D700" s="99"/>
      <c r="E700" s="99"/>
      <c r="F700" s="99"/>
      <c r="G700" s="99"/>
      <c r="H700" s="99"/>
      <c r="I700" s="99"/>
    </row>
    <row r="701" spans="2:9" x14ac:dyDescent="0.35">
      <c r="B701" s="99"/>
      <c r="C701" s="100">
        <v>43437</v>
      </c>
      <c r="D701" s="99"/>
      <c r="E701" s="99"/>
      <c r="F701" s="99"/>
      <c r="G701" s="99"/>
      <c r="H701" s="99"/>
      <c r="I701" s="99"/>
    </row>
    <row r="702" spans="2:9" x14ac:dyDescent="0.35">
      <c r="B702" s="99"/>
      <c r="C702" s="100">
        <v>43438</v>
      </c>
      <c r="D702" s="99"/>
      <c r="E702" s="99"/>
      <c r="F702" s="99"/>
      <c r="G702" s="99"/>
      <c r="H702" s="99"/>
      <c r="I702" s="99"/>
    </row>
    <row r="703" spans="2:9" x14ac:dyDescent="0.35">
      <c r="B703" s="99"/>
      <c r="C703" s="100">
        <v>43439</v>
      </c>
      <c r="D703" s="99"/>
      <c r="E703" s="99"/>
      <c r="F703" s="99"/>
      <c r="G703" s="99"/>
      <c r="H703" s="99"/>
      <c r="I703" s="99"/>
    </row>
    <row r="704" spans="2:9" x14ac:dyDescent="0.35">
      <c r="B704" s="99"/>
      <c r="C704" s="100">
        <v>43440</v>
      </c>
      <c r="D704" s="99"/>
      <c r="E704" s="99"/>
      <c r="F704" s="99"/>
      <c r="G704" s="99"/>
      <c r="H704" s="99"/>
      <c r="I704" s="99"/>
    </row>
    <row r="705" spans="2:9" x14ac:dyDescent="0.35">
      <c r="B705" s="99"/>
      <c r="C705" s="100">
        <v>43441</v>
      </c>
      <c r="D705" s="99"/>
      <c r="E705" s="99"/>
      <c r="F705" s="99"/>
      <c r="G705" s="99"/>
      <c r="H705" s="99"/>
      <c r="I705" s="99"/>
    </row>
    <row r="706" spans="2:9" x14ac:dyDescent="0.35">
      <c r="B706" s="99"/>
      <c r="C706" s="100">
        <v>43442</v>
      </c>
      <c r="D706" s="99"/>
      <c r="E706" s="99"/>
      <c r="F706" s="99"/>
      <c r="G706" s="99"/>
      <c r="H706" s="99"/>
      <c r="I706" s="99"/>
    </row>
    <row r="707" spans="2:9" x14ac:dyDescent="0.35">
      <c r="B707" s="99"/>
      <c r="C707" s="100">
        <v>43443</v>
      </c>
      <c r="D707" s="99"/>
      <c r="E707" s="99"/>
      <c r="F707" s="99"/>
      <c r="G707" s="99"/>
      <c r="H707" s="99"/>
      <c r="I707" s="99"/>
    </row>
    <row r="708" spans="2:9" x14ac:dyDescent="0.35">
      <c r="B708" s="99"/>
      <c r="C708" s="100">
        <v>43444</v>
      </c>
      <c r="D708" s="99"/>
      <c r="E708" s="99"/>
      <c r="F708" s="99"/>
      <c r="G708" s="99"/>
      <c r="H708" s="99"/>
      <c r="I708" s="99"/>
    </row>
    <row r="709" spans="2:9" x14ac:dyDescent="0.35">
      <c r="B709" s="99"/>
      <c r="C709" s="100">
        <v>43445</v>
      </c>
      <c r="D709" s="99"/>
      <c r="E709" s="99"/>
      <c r="F709" s="99"/>
      <c r="G709" s="99"/>
      <c r="H709" s="99"/>
      <c r="I709" s="99"/>
    </row>
    <row r="710" spans="2:9" x14ac:dyDescent="0.35">
      <c r="B710" s="99"/>
      <c r="C710" s="100">
        <v>43446</v>
      </c>
      <c r="D710" s="99"/>
      <c r="E710" s="99"/>
      <c r="F710" s="99"/>
      <c r="G710" s="99"/>
      <c r="H710" s="99"/>
      <c r="I710" s="99"/>
    </row>
    <row r="711" spans="2:9" x14ac:dyDescent="0.35">
      <c r="B711" s="99"/>
      <c r="C711" s="100">
        <v>43447</v>
      </c>
      <c r="D711" s="99"/>
      <c r="E711" s="99"/>
      <c r="F711" s="99"/>
      <c r="G711" s="99"/>
      <c r="H711" s="99"/>
      <c r="I711" s="99"/>
    </row>
    <row r="712" spans="2:9" x14ac:dyDescent="0.35">
      <c r="B712" s="99"/>
      <c r="C712" s="100">
        <v>43448</v>
      </c>
      <c r="D712" s="99"/>
      <c r="E712" s="99"/>
      <c r="F712" s="99"/>
      <c r="G712" s="99"/>
      <c r="H712" s="99"/>
      <c r="I712" s="99"/>
    </row>
    <row r="713" spans="2:9" x14ac:dyDescent="0.35">
      <c r="B713" s="99"/>
      <c r="C713" s="100">
        <v>43449</v>
      </c>
      <c r="D713" s="99"/>
      <c r="E713" s="99"/>
      <c r="F713" s="99"/>
      <c r="G713" s="99"/>
      <c r="H713" s="99"/>
      <c r="I713" s="99"/>
    </row>
    <row r="714" spans="2:9" x14ac:dyDescent="0.35">
      <c r="B714" s="99"/>
      <c r="C714" s="100">
        <v>43450</v>
      </c>
      <c r="D714" s="99"/>
      <c r="E714" s="99"/>
      <c r="F714" s="99"/>
      <c r="G714" s="99"/>
      <c r="H714" s="99"/>
      <c r="I714" s="99"/>
    </row>
    <row r="715" spans="2:9" x14ac:dyDescent="0.35">
      <c r="B715" s="99"/>
      <c r="C715" s="100">
        <v>43451</v>
      </c>
      <c r="D715" s="99"/>
      <c r="E715" s="99"/>
      <c r="F715" s="99"/>
      <c r="G715" s="99"/>
      <c r="H715" s="99"/>
      <c r="I715" s="99"/>
    </row>
    <row r="716" spans="2:9" x14ac:dyDescent="0.35">
      <c r="B716" s="99"/>
      <c r="C716" s="100">
        <v>43452</v>
      </c>
      <c r="D716" s="99"/>
      <c r="E716" s="99"/>
      <c r="F716" s="99"/>
      <c r="G716" s="99"/>
      <c r="H716" s="99"/>
      <c r="I716" s="99"/>
    </row>
    <row r="717" spans="2:9" x14ac:dyDescent="0.35">
      <c r="B717" s="99"/>
      <c r="C717" s="100">
        <v>43453</v>
      </c>
      <c r="D717" s="99"/>
      <c r="E717" s="99"/>
      <c r="F717" s="99"/>
      <c r="G717" s="99"/>
      <c r="H717" s="99"/>
      <c r="I717" s="99"/>
    </row>
    <row r="718" spans="2:9" x14ac:dyDescent="0.35">
      <c r="B718" s="99"/>
      <c r="C718" s="100">
        <v>43454</v>
      </c>
      <c r="D718" s="99"/>
      <c r="E718" s="99"/>
      <c r="F718" s="99"/>
      <c r="G718" s="99"/>
      <c r="H718" s="99"/>
      <c r="I718" s="99"/>
    </row>
    <row r="719" spans="2:9" x14ac:dyDescent="0.35">
      <c r="B719" s="99"/>
      <c r="C719" s="100">
        <v>43455</v>
      </c>
      <c r="D719" s="99"/>
      <c r="E719" s="99"/>
      <c r="F719" s="99"/>
      <c r="G719" s="99"/>
      <c r="H719" s="99"/>
      <c r="I719" s="99"/>
    </row>
    <row r="720" spans="2:9" x14ac:dyDescent="0.35">
      <c r="B720" s="99"/>
      <c r="C720" s="100">
        <v>43456</v>
      </c>
      <c r="D720" s="99"/>
      <c r="E720" s="99"/>
      <c r="F720" s="99"/>
      <c r="G720" s="99"/>
      <c r="H720" s="99"/>
      <c r="I720" s="99"/>
    </row>
    <row r="721" spans="2:9" x14ac:dyDescent="0.35">
      <c r="B721" s="99"/>
      <c r="C721" s="100">
        <v>43457</v>
      </c>
      <c r="D721" s="99"/>
      <c r="E721" s="99"/>
      <c r="F721" s="99"/>
      <c r="G721" s="99"/>
      <c r="H721" s="99"/>
      <c r="I721" s="99"/>
    </row>
    <row r="722" spans="2:9" x14ac:dyDescent="0.35">
      <c r="B722" s="99"/>
      <c r="C722" s="100">
        <v>43458</v>
      </c>
      <c r="D722" s="99"/>
      <c r="E722" s="99"/>
      <c r="F722" s="99"/>
      <c r="G722" s="99"/>
      <c r="H722" s="99"/>
      <c r="I722" s="99"/>
    </row>
    <row r="723" spans="2:9" x14ac:dyDescent="0.35">
      <c r="B723" s="99"/>
      <c r="C723" s="100">
        <v>43459</v>
      </c>
      <c r="D723" s="99"/>
      <c r="E723" s="99"/>
      <c r="F723" s="99"/>
      <c r="G723" s="99"/>
      <c r="H723" s="99"/>
      <c r="I723" s="99"/>
    </row>
    <row r="724" spans="2:9" x14ac:dyDescent="0.35">
      <c r="B724" s="99"/>
      <c r="C724" s="100">
        <v>43460</v>
      </c>
      <c r="D724" s="99"/>
      <c r="E724" s="99"/>
      <c r="F724" s="99"/>
      <c r="G724" s="99"/>
      <c r="H724" s="99"/>
      <c r="I724" s="99"/>
    </row>
    <row r="725" spans="2:9" x14ac:dyDescent="0.35">
      <c r="B725" s="99"/>
      <c r="C725" s="100">
        <v>43461</v>
      </c>
      <c r="D725" s="99"/>
      <c r="E725" s="99"/>
      <c r="F725" s="99"/>
      <c r="G725" s="99"/>
      <c r="H725" s="99"/>
      <c r="I725" s="99"/>
    </row>
    <row r="726" spans="2:9" x14ac:dyDescent="0.35">
      <c r="B726" s="99"/>
      <c r="C726" s="100">
        <v>43462</v>
      </c>
      <c r="D726" s="99"/>
      <c r="E726" s="99"/>
      <c r="F726" s="99"/>
      <c r="G726" s="99"/>
      <c r="H726" s="99"/>
      <c r="I726" s="99"/>
    </row>
    <row r="727" spans="2:9" x14ac:dyDescent="0.35">
      <c r="B727" s="99"/>
      <c r="C727" s="100">
        <v>43463</v>
      </c>
      <c r="D727" s="99"/>
      <c r="E727" s="99"/>
      <c r="F727" s="99"/>
      <c r="G727" s="99"/>
      <c r="H727" s="99"/>
      <c r="I727" s="99"/>
    </row>
    <row r="728" spans="2:9" x14ac:dyDescent="0.35">
      <c r="B728" s="99"/>
      <c r="C728" s="100">
        <v>43464</v>
      </c>
      <c r="D728" s="99"/>
      <c r="E728" s="99"/>
      <c r="F728" s="99"/>
      <c r="G728" s="99"/>
      <c r="H728" s="99"/>
      <c r="I728" s="99"/>
    </row>
    <row r="729" spans="2:9" x14ac:dyDescent="0.35">
      <c r="B729" s="99"/>
      <c r="C729" s="100">
        <v>43465</v>
      </c>
      <c r="D729" s="99"/>
      <c r="E729" s="99"/>
      <c r="F729" s="99"/>
      <c r="G729" s="99"/>
      <c r="H729" s="99"/>
      <c r="I729" s="99"/>
    </row>
  </sheetData>
  <mergeCells count="11">
    <mergeCell ref="H11:S11"/>
    <mergeCell ref="H12:S12"/>
    <mergeCell ref="G13:I13"/>
    <mergeCell ref="F16:H16"/>
    <mergeCell ref="J16:L16"/>
    <mergeCell ref="N16:R16"/>
    <mergeCell ref="N17:R54"/>
    <mergeCell ref="N55:R92"/>
    <mergeCell ref="F51:I111"/>
    <mergeCell ref="F17:H49"/>
    <mergeCell ref="J17:L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Résultats</vt:lpstr>
      <vt:lpstr>Tableau Référence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BONNARDC</dc:creator>
  <cp:lastModifiedBy>BONNARDC</cp:lastModifiedBy>
  <dcterms:created xsi:type="dcterms:W3CDTF">2018-06-15T07:59:36Z</dcterms:created>
  <dcterms:modified xsi:type="dcterms:W3CDTF">2018-06-19T14:57:25Z</dcterms:modified>
</cp:coreProperties>
</file>