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isaac\Nextcloud\AMU_portable\Bureau\"/>
    </mc:Choice>
  </mc:AlternateContent>
  <xr:revisionPtr revIDLastSave="0" documentId="13_ncr:1_{783CE851-FA45-4599-947A-A2DD37FABB37}" xr6:coauthVersionLast="36" xr6:coauthVersionMax="36" xr10:uidLastSave="{00000000-0000-0000-0000-000000000000}"/>
  <bookViews>
    <workbookView xWindow="0" yWindow="0" windowWidth="19200" windowHeight="6930" tabRatio="500" xr2:uid="{00000000-000D-0000-FFFF-FFFF00000000}"/>
  </bookViews>
  <sheets>
    <sheet name="Grand Oral " sheetId="6" r:id="rId1"/>
    <sheet name="Convocation" sheetId="3" r:id="rId2"/>
    <sheet name="Candidats" sheetId="4" r:id="rId3"/>
  </sheets>
  <definedNames>
    <definedName name="_xlnm._FilterDatabase" localSheetId="1">Convocation!$A$1:$C$51</definedName>
    <definedName name="CAND">Candidats!$A$2:$A$31</definedName>
    <definedName name="COB" localSheetId="0">Candidats!#REF!</definedName>
    <definedName name="COB">Candidats!#REF!</definedName>
    <definedName name="EPREUVE" localSheetId="0">Candidats!#REF!</definedName>
    <definedName name="EPREUVE">Candidats!#REF!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3" i="6" l="1"/>
  <c r="I22" i="6"/>
  <c r="I21" i="6"/>
  <c r="J19" i="6"/>
  <c r="I19" i="6"/>
  <c r="J18" i="6"/>
  <c r="I18" i="6"/>
  <c r="J17" i="6"/>
  <c r="I17" i="6"/>
  <c r="G13" i="6"/>
  <c r="G14" i="6"/>
  <c r="G15" i="6"/>
  <c r="G16" i="6"/>
  <c r="H13" i="6"/>
  <c r="H14" i="6"/>
  <c r="H15" i="6"/>
  <c r="H16" i="6"/>
  <c r="G12" i="6"/>
  <c r="H9" i="6"/>
  <c r="H10" i="6"/>
  <c r="H11" i="6"/>
  <c r="G8" i="6"/>
  <c r="H8" i="6"/>
  <c r="I11" i="6"/>
  <c r="I10" i="6"/>
  <c r="I9" i="6"/>
  <c r="I8" i="6"/>
  <c r="J7" i="6"/>
  <c r="I7" i="6"/>
  <c r="K7" i="6" l="1"/>
  <c r="B20" i="3" l="1"/>
  <c r="B22" i="3"/>
  <c r="C22" i="3" s="1"/>
  <c r="B9" i="3"/>
  <c r="B13" i="3"/>
  <c r="B8" i="3"/>
  <c r="B14" i="3"/>
  <c r="B23" i="3"/>
  <c r="C23" i="3" s="1"/>
  <c r="B7" i="3"/>
  <c r="B17" i="3"/>
  <c r="B10" i="3"/>
  <c r="B12" i="3"/>
  <c r="B5" i="3"/>
  <c r="B15" i="3"/>
  <c r="B18" i="3"/>
  <c r="B21" i="3"/>
  <c r="B16" i="3"/>
  <c r="B11" i="3"/>
  <c r="B25" i="3"/>
  <c r="C25" i="3" s="1"/>
  <c r="B19" i="3"/>
  <c r="B24" i="3"/>
  <c r="C24" i="3" s="1"/>
  <c r="B4" i="3"/>
  <c r="B6" i="3"/>
  <c r="B3" i="3"/>
  <c r="C17" i="3" l="1"/>
  <c r="C14" i="3"/>
  <c r="C13" i="3"/>
  <c r="C19" i="3"/>
  <c r="C20" i="3"/>
  <c r="C15" i="3"/>
  <c r="C10" i="3"/>
  <c r="C18" i="3"/>
  <c r="C12" i="3"/>
  <c r="C21" i="3"/>
  <c r="C11" i="3"/>
  <c r="C16" i="3"/>
  <c r="C5" i="3"/>
  <c r="C8" i="3"/>
  <c r="C3" i="3"/>
  <c r="C6" i="3"/>
  <c r="C9" i="3"/>
  <c r="C4" i="3"/>
  <c r="C7" i="3"/>
  <c r="G7" i="6" l="1"/>
  <c r="H7" i="6" s="1"/>
  <c r="J8" i="6"/>
  <c r="K8" i="6"/>
  <c r="J9" i="6"/>
  <c r="K9" i="6" s="1"/>
  <c r="J10" i="6"/>
  <c r="K10" i="6" s="1"/>
  <c r="J11" i="6"/>
  <c r="K11" i="6" s="1"/>
  <c r="F8" i="6"/>
  <c r="G11" i="6"/>
  <c r="F11" i="6" s="1"/>
  <c r="F9" i="6"/>
  <c r="G9" i="6"/>
  <c r="G10" i="6"/>
  <c r="F10" i="6" s="1"/>
  <c r="F12" i="6"/>
  <c r="F13" i="6"/>
  <c r="H12" i="6"/>
  <c r="J12" i="6"/>
  <c r="K12" i="6"/>
  <c r="I13" i="6"/>
  <c r="J13" i="6"/>
  <c r="K13" i="6"/>
  <c r="I14" i="6"/>
  <c r="F14" i="6" s="1"/>
  <c r="J14" i="6" l="1"/>
  <c r="K14" i="6" s="1"/>
  <c r="I15" i="6" s="1"/>
  <c r="J15" i="6" l="1"/>
  <c r="K15" i="6" s="1"/>
  <c r="I16" i="6" s="1"/>
  <c r="F15" i="6"/>
  <c r="J16" i="6" l="1"/>
  <c r="K16" i="6" s="1"/>
  <c r="K17" i="6" s="1"/>
  <c r="K18" i="6" s="1"/>
  <c r="F16" i="6"/>
  <c r="H17" i="6"/>
  <c r="G17" i="6"/>
  <c r="F17" i="6" s="1"/>
  <c r="K19" i="6" l="1"/>
  <c r="I20" i="6" s="1"/>
  <c r="J20" i="6" s="1"/>
  <c r="H18" i="6"/>
  <c r="G18" i="6" s="1"/>
  <c r="F18" i="6" s="1"/>
  <c r="K20" i="6" l="1"/>
  <c r="H19" i="6"/>
  <c r="G19" i="6" s="1"/>
  <c r="F19" i="6" s="1"/>
  <c r="H20" i="6"/>
  <c r="G20" i="6"/>
  <c r="F20" i="6" s="1"/>
  <c r="G21" i="6"/>
  <c r="F21" i="6"/>
  <c r="H21" i="6"/>
  <c r="J21" i="6"/>
  <c r="K21" i="6"/>
  <c r="J22" i="6"/>
  <c r="K22" i="6" s="1"/>
  <c r="H22" i="6"/>
  <c r="G22" i="6" s="1"/>
  <c r="F22" i="6" s="1"/>
</calcChain>
</file>

<file path=xl/sharedStrings.xml><?xml version="1.0" encoding="utf-8"?>
<sst xmlns="http://schemas.openxmlformats.org/spreadsheetml/2006/main" count="96" uniqueCount="43">
  <si>
    <t>EPREUVE 1</t>
  </si>
  <si>
    <t>JURY 1</t>
  </si>
  <si>
    <t>JURY 2</t>
  </si>
  <si>
    <t>JURY 3</t>
  </si>
  <si>
    <t>DEBUT</t>
  </si>
  <si>
    <t>FIN</t>
  </si>
  <si>
    <t>NOM CANDIDAT</t>
  </si>
  <si>
    <t>Convocation 1</t>
  </si>
  <si>
    <t>Délibération</t>
  </si>
  <si>
    <t>Heure de convocation</t>
  </si>
  <si>
    <t>Heure de préparation</t>
  </si>
  <si>
    <t>Passage devant</t>
  </si>
  <si>
    <t>Passagedevant juyr</t>
  </si>
  <si>
    <t>Délib Jury</t>
  </si>
  <si>
    <t>durée
prépration de l'oral</t>
  </si>
  <si>
    <t>Conv
1/2 avant</t>
  </si>
  <si>
    <t>NOM-PRENOM DES CANDIDATS</t>
  </si>
  <si>
    <t>heure de convocation</t>
  </si>
  <si>
    <t>temps de préparation</t>
  </si>
  <si>
    <t>passage devant le jury</t>
  </si>
  <si>
    <t>Candidats inscrits à l'épreuve</t>
  </si>
  <si>
    <t>Annie</t>
  </si>
  <si>
    <t xml:space="preserve"> Laura</t>
  </si>
  <si>
    <t>Léa</t>
  </si>
  <si>
    <t>Lucas</t>
  </si>
  <si>
    <t>Eva</t>
  </si>
  <si>
    <t>Carla</t>
  </si>
  <si>
    <t>Jules</t>
  </si>
  <si>
    <t>Arthur</t>
  </si>
  <si>
    <t>Constance</t>
  </si>
  <si>
    <t>Clémence</t>
  </si>
  <si>
    <t>Cécile</t>
  </si>
  <si>
    <t>Camille</t>
  </si>
  <si>
    <t>Sophie</t>
  </si>
  <si>
    <t>Lena</t>
  </si>
  <si>
    <t>Pablo</t>
  </si>
  <si>
    <t>Louna</t>
  </si>
  <si>
    <t>Allan</t>
  </si>
  <si>
    <t>Audrey</t>
  </si>
  <si>
    <t>Candice</t>
  </si>
  <si>
    <t>Manon</t>
  </si>
  <si>
    <t>Melkior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</si>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</sst>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??/1440"/>
  </numFmts>
  <fonts count="8" x14ac:knownFonts="1">
    <font>
      <sz val="12"/>
      <color rgb="FF000000"/>
      <name val="Calibri"/>
      <family val="2"/>
      <charset val="1"/>
    </font>
    <font>
      <b/>
      <sz val="24"/>
      <color rgb="FF000000"/>
      <name val="Calibri"/>
      <charset val="1"/>
    </font>
    <font>
      <sz val="12"/>
      <color rgb="FFFFFFFF"/>
      <name val="Calibri"/>
      <family val="2"/>
      <charset val="1"/>
    </font>
    <font>
      <sz val="6"/>
      <color rgb="FF000000"/>
      <name val="Arial"/>
      <family val="2"/>
      <charset val="1"/>
    </font>
    <font>
      <sz val="12"/>
      <color rgb="FF000000"/>
      <name val="Calibri"/>
      <family val="2"/>
    </font>
    <font>
      <sz val="12"/>
      <name val="Calibri"/>
      <family val="2"/>
    </font>
    <font>
      <b/>
      <sz val="12"/>
      <color rgb="FF000000"/>
      <name val="Calibri"/>
      <family val="2"/>
    </font>
    <font>
      <b/>
      <sz val="12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79646"/>
        <bgColor rgb="FFFF8080"/>
      </patternFill>
    </fill>
    <fill>
      <patternFill patternType="solid">
        <fgColor rgb="FFC0504D"/>
        <bgColor rgb="FF993366"/>
      </patternFill>
    </fill>
    <fill>
      <patternFill patternType="solid">
        <fgColor rgb="FFFDEADA"/>
        <bgColor rgb="FFFFFFFF"/>
      </patternFill>
    </fill>
    <fill>
      <patternFill patternType="solid">
        <fgColor rgb="FF4BACC6"/>
        <bgColor rgb="FF339966"/>
      </patternFill>
    </fill>
    <fill>
      <patternFill patternType="solid">
        <fgColor rgb="FF9BBB59"/>
        <bgColor rgb="FF969696"/>
      </patternFill>
    </fill>
    <fill>
      <patternFill patternType="solid">
        <fgColor rgb="FFD9D9D9"/>
        <bgColor rgb="FFFDEADA"/>
      </patternFill>
    </fill>
    <fill>
      <patternFill patternType="solid">
        <fgColor rgb="FF7030A0"/>
        <bgColor rgb="FF993366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0" xfId="0" applyAlignment="1">
      <alignment horizontal="left" vertical="center" indent="1"/>
    </xf>
    <xf numFmtId="0" fontId="0" fillId="0" borderId="1" xfId="0" applyFont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0" fillId="7" borderId="1" xfId="0" applyNumberForma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3" fillId="0" borderId="0" xfId="0" applyNumberFormat="1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ont="1" applyFill="1" applyBorder="1" applyAlignment="1">
      <alignment horizontal="centerContinuous" vertical="center" wrapText="1"/>
    </xf>
    <xf numFmtId="0" fontId="1" fillId="2" borderId="0" xfId="0" applyFont="1" applyFill="1" applyBorder="1" applyAlignment="1">
      <alignment horizontal="center" vertical="center"/>
    </xf>
    <xf numFmtId="20" fontId="0" fillId="0" borderId="0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20" fontId="0" fillId="6" borderId="1" xfId="0" applyNumberFormat="1" applyFont="1" applyFill="1" applyBorder="1" applyAlignment="1">
      <alignment horizontal="centerContinuous" vertical="center"/>
    </xf>
    <xf numFmtId="0" fontId="0" fillId="0" borderId="1" xfId="0" applyFont="1" applyBorder="1" applyAlignment="1">
      <alignment horizontal="center" vertical="center" wrapText="1"/>
    </xf>
    <xf numFmtId="20" fontId="0" fillId="6" borderId="0" xfId="0" applyNumberFormat="1" applyFont="1" applyFill="1" applyBorder="1" applyAlignment="1">
      <alignment horizontal="centerContinuous" vertical="center"/>
    </xf>
    <xf numFmtId="0" fontId="0" fillId="4" borderId="2" xfId="0" applyFont="1" applyFill="1" applyBorder="1" applyAlignment="1">
      <alignment horizontal="center" vertical="center"/>
    </xf>
    <xf numFmtId="20" fontId="0" fillId="6" borderId="2" xfId="0" applyNumberFormat="1" applyFont="1" applyFill="1" applyBorder="1" applyAlignment="1">
      <alignment horizontal="center" vertical="center"/>
    </xf>
    <xf numFmtId="0" fontId="2" fillId="8" borderId="4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0" fillId="5" borderId="2" xfId="0" applyFont="1" applyFill="1" applyBorder="1" applyAlignment="1">
      <alignment horizontal="centerContinuous" vertical="center"/>
    </xf>
    <xf numFmtId="20" fontId="4" fillId="0" borderId="1" xfId="0" applyNumberFormat="1" applyFont="1" applyBorder="1" applyAlignment="1">
      <alignment horizontal="center" vertical="center"/>
    </xf>
    <xf numFmtId="20" fontId="4" fillId="0" borderId="1" xfId="0" applyNumberFormat="1" applyFont="1" applyFill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Continuous" vertical="center" wrapText="1"/>
    </xf>
    <xf numFmtId="20" fontId="3" fillId="0" borderId="1" xfId="0" applyNumberFormat="1" applyFont="1" applyBorder="1" applyAlignment="1">
      <alignment horizontal="centerContinuous" vertical="center" wrapText="1"/>
    </xf>
    <xf numFmtId="20" fontId="3" fillId="0" borderId="1" xfId="0" applyNumberFormat="1" applyFont="1" applyBorder="1" applyAlignment="1">
      <alignment horizontal="center" vertical="center"/>
    </xf>
    <xf numFmtId="20" fontId="6" fillId="9" borderId="1" xfId="0" applyNumberFormat="1" applyFont="1" applyFill="1" applyBorder="1" applyAlignment="1">
      <alignment horizontal="center" vertical="center"/>
    </xf>
    <xf numFmtId="20" fontId="7" fillId="9" borderId="1" xfId="0" applyNumberFormat="1" applyFont="1" applyFill="1" applyBorder="1" applyAlignment="1">
      <alignment horizontal="center" vertical="center"/>
    </xf>
    <xf numFmtId="20" fontId="6" fillId="0" borderId="6" xfId="0" applyNumberFormat="1" applyFont="1" applyBorder="1" applyAlignment="1">
      <alignment horizontal="centerContinuous" vertical="center"/>
    </xf>
    <xf numFmtId="0" fontId="6" fillId="0" borderId="7" xfId="0" applyFont="1" applyBorder="1" applyAlignment="1">
      <alignment horizontal="centerContinuous" vertical="center"/>
    </xf>
    <xf numFmtId="0" fontId="6" fillId="0" borderId="8" xfId="0" applyFont="1" applyBorder="1" applyAlignment="1">
      <alignment horizontal="centerContinuous" vertical="center"/>
    </xf>
    <xf numFmtId="0" fontId="1" fillId="2" borderId="0" xfId="0" applyFont="1" applyFill="1" applyBorder="1" applyAlignment="1">
      <alignment horizontal="center" vertical="center"/>
    </xf>
    <xf numFmtId="20" fontId="0" fillId="0" borderId="0" xfId="0" applyNumberFormat="1" applyFont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C0504D"/>
      <rgbColor rgb="FFFDEADA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4BACC6"/>
      <rgbColor rgb="FF9BBB59"/>
      <rgbColor rgb="FFFFCC00"/>
      <rgbColor rgb="FFF79646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B8095-93E4-4F17-9955-55B7F2F60767}">
  <sheetPr codeName="Feuil6"/>
  <dimension ref="A1:AKW29"/>
  <sheetViews>
    <sheetView tabSelected="1" zoomScaleNormal="100" workbookViewId="0">
      <selection activeCell="N7" sqref="N7"/>
    </sheetView>
  </sheetViews>
  <sheetFormatPr baseColWidth="10" defaultColWidth="8.625" defaultRowHeight="15.75" x14ac:dyDescent="0.25"/>
  <cols>
    <col min="1" max="1" width="8.25" style="1" customWidth="1"/>
    <col min="2" max="2" width="6.625" style="1" customWidth="1"/>
    <col min="3" max="3" width="8" style="1" customWidth="1"/>
    <col min="4" max="4" width="5.25" style="15" customWidth="1"/>
    <col min="5" max="5" width="6.625" style="15" customWidth="1"/>
    <col min="6" max="6" width="10.875" style="15" customWidth="1"/>
    <col min="7" max="7" width="7.125" style="15" customWidth="1"/>
    <col min="8" max="8" width="6" style="15" customWidth="1"/>
    <col min="9" max="9" width="7.875" style="15" customWidth="1"/>
    <col min="10" max="11" width="13.875" style="15" customWidth="1"/>
    <col min="12" max="12" width="21.75" style="15" customWidth="1"/>
    <col min="13" max="13" width="18.875" style="15" customWidth="1"/>
    <col min="14" max="14" width="23.125" style="15" customWidth="1"/>
    <col min="15" max="15" width="10.5" style="15" customWidth="1"/>
    <col min="16" max="16" width="22.875" style="15" bestFit="1" customWidth="1"/>
    <col min="17" max="985" width="10.5" style="15" customWidth="1"/>
  </cols>
  <sheetData>
    <row r="1" spans="1:16" ht="31.5" x14ac:dyDescent="0.25">
      <c r="A1" s="41" t="s">
        <v>0</v>
      </c>
      <c r="B1" s="41"/>
      <c r="C1" s="41"/>
      <c r="D1" s="17"/>
      <c r="E1" s="17"/>
      <c r="F1" s="17"/>
      <c r="I1" s="3"/>
      <c r="J1" s="4">
        <v>3</v>
      </c>
      <c r="K1" s="4"/>
      <c r="P1" s="4"/>
    </row>
    <row r="3" spans="1:16" x14ac:dyDescent="0.25">
      <c r="A3" s="42" t="str">
        <f>Candidats!A1</f>
        <v>Candidats inscrits à l'épreuve</v>
      </c>
      <c r="B3" s="42"/>
      <c r="C3" s="42"/>
      <c r="D3" s="18"/>
      <c r="E3" s="18"/>
      <c r="F3" s="38"/>
      <c r="G3" s="39" t="s">
        <v>42</v>
      </c>
      <c r="H3" s="39"/>
      <c r="I3" s="39"/>
      <c r="J3" s="39"/>
      <c r="K3" s="39"/>
      <c r="L3" s="39"/>
      <c r="M3" s="39"/>
      <c r="N3" s="40"/>
    </row>
    <row r="4" spans="1:16" x14ac:dyDescent="0.25">
      <c r="A4" s="42"/>
      <c r="B4" s="42"/>
      <c r="C4" s="42"/>
      <c r="D4" s="18"/>
      <c r="E4" s="18"/>
      <c r="F4" s="18"/>
    </row>
    <row r="5" spans="1:16" ht="44.45" customHeight="1" x14ac:dyDescent="0.25">
      <c r="F5" s="26"/>
      <c r="G5" s="16" t="s">
        <v>10</v>
      </c>
      <c r="H5" s="16"/>
      <c r="I5" s="20" t="s">
        <v>11</v>
      </c>
      <c r="J5" s="20"/>
      <c r="K5" s="22"/>
      <c r="L5" s="19" t="s">
        <v>1</v>
      </c>
      <c r="M5" s="19" t="s">
        <v>2</v>
      </c>
      <c r="N5" s="19" t="s">
        <v>3</v>
      </c>
      <c r="P5" s="43" t="s">
        <v>6</v>
      </c>
    </row>
    <row r="6" spans="1:16" ht="63.95" customHeight="1" x14ac:dyDescent="0.25">
      <c r="A6" s="21" t="s">
        <v>15</v>
      </c>
      <c r="B6" s="21" t="s">
        <v>14</v>
      </c>
      <c r="C6" s="21" t="s">
        <v>12</v>
      </c>
      <c r="D6" s="21" t="s">
        <v>13</v>
      </c>
      <c r="F6" s="25" t="s">
        <v>9</v>
      </c>
      <c r="G6" s="23" t="s">
        <v>4</v>
      </c>
      <c r="H6" s="23" t="s">
        <v>5</v>
      </c>
      <c r="I6" s="24" t="s">
        <v>4</v>
      </c>
      <c r="J6" s="24" t="s">
        <v>5</v>
      </c>
      <c r="K6" s="24" t="s">
        <v>8</v>
      </c>
      <c r="L6" s="27" t="s">
        <v>16</v>
      </c>
      <c r="M6" s="27"/>
      <c r="N6" s="27"/>
      <c r="P6" s="44"/>
    </row>
    <row r="7" spans="1:16" x14ac:dyDescent="0.25">
      <c r="A7" s="7">
        <v>1.3888888888888888E-2</v>
      </c>
      <c r="B7" s="7">
        <v>4.1666666666666664E-2</v>
      </c>
      <c r="C7" s="7">
        <v>2.0833333333333332E-2</v>
      </c>
      <c r="D7" s="7">
        <v>6.9444444444444441E-3</v>
      </c>
      <c r="F7" s="28">
        <v>0.31944444444444448</v>
      </c>
      <c r="G7" s="29">
        <f>F7+$A$7</f>
        <v>0.33333333333333337</v>
      </c>
      <c r="H7" s="28">
        <f>G7+$B$7</f>
        <v>0.37500000000000006</v>
      </c>
      <c r="I7" s="30">
        <f>H7</f>
        <v>0.37500000000000006</v>
      </c>
      <c r="J7" s="28">
        <f>I7+C7</f>
        <v>0.39583333333333337</v>
      </c>
      <c r="K7" s="28">
        <f>J7+$D$7</f>
        <v>0.40277777777777779</v>
      </c>
      <c r="L7" s="31" t="s">
        <v>21</v>
      </c>
      <c r="M7" s="5" t="s">
        <v>22</v>
      </c>
      <c r="N7" s="5"/>
      <c r="P7" s="5" t="s">
        <v>21</v>
      </c>
    </row>
    <row r="8" spans="1:16" x14ac:dyDescent="0.25">
      <c r="A8" s="6"/>
      <c r="B8" s="6"/>
      <c r="C8" s="6"/>
      <c r="D8" s="10"/>
      <c r="E8" s="10"/>
      <c r="F8" s="28">
        <f>G8-$A$7</f>
        <v>0.36805555555555558</v>
      </c>
      <c r="G8" s="29">
        <f>H8-C7</f>
        <v>0.38194444444444448</v>
      </c>
      <c r="H8" s="28">
        <f>I8</f>
        <v>0.40277777777777779</v>
      </c>
      <c r="I8" s="30">
        <f>K7</f>
        <v>0.40277777777777779</v>
      </c>
      <c r="J8" s="29">
        <f>I8+$C$7</f>
        <v>0.4236111111111111</v>
      </c>
      <c r="K8" s="28">
        <f>J8+$D$7</f>
        <v>0.43055555555555552</v>
      </c>
      <c r="L8" s="32"/>
      <c r="M8" s="5" t="s">
        <v>23</v>
      </c>
      <c r="N8" s="32"/>
      <c r="P8" s="5" t="s">
        <v>22</v>
      </c>
    </row>
    <row r="9" spans="1:16" x14ac:dyDescent="0.25">
      <c r="A9" s="6"/>
      <c r="B9" s="6"/>
      <c r="C9" s="6"/>
      <c r="F9" s="28">
        <f t="shared" ref="F9:F22" si="0">G9-$A$7</f>
        <v>0.41666666666666663</v>
      </c>
      <c r="G9" s="29">
        <f t="shared" ref="G9:G11" si="1">H9-C8</f>
        <v>0.43055555555555552</v>
      </c>
      <c r="H9" s="28">
        <f t="shared" ref="H9:H22" si="2">I9</f>
        <v>0.43055555555555552</v>
      </c>
      <c r="I9" s="30">
        <f>K8</f>
        <v>0.43055555555555552</v>
      </c>
      <c r="J9" s="28">
        <f>I9+$C$7</f>
        <v>0.45138888888888884</v>
      </c>
      <c r="K9" s="28">
        <f>J9+$D$7</f>
        <v>0.45833333333333326</v>
      </c>
      <c r="L9" s="32"/>
      <c r="M9" s="32"/>
      <c r="N9" s="32"/>
      <c r="P9" s="5" t="s">
        <v>23</v>
      </c>
    </row>
    <row r="10" spans="1:16" x14ac:dyDescent="0.25">
      <c r="A10" s="6"/>
      <c r="B10" s="6"/>
      <c r="C10" s="6"/>
      <c r="F10" s="28">
        <f t="shared" si="0"/>
        <v>0.44444444444444436</v>
      </c>
      <c r="G10" s="29">
        <f t="shared" si="1"/>
        <v>0.45833333333333326</v>
      </c>
      <c r="H10" s="28">
        <f t="shared" si="2"/>
        <v>0.45833333333333326</v>
      </c>
      <c r="I10" s="30">
        <f>K9</f>
        <v>0.45833333333333326</v>
      </c>
      <c r="J10" s="28">
        <f t="shared" ref="J10:J22" si="3">I10+$C$7</f>
        <v>0.47916666666666657</v>
      </c>
      <c r="K10" s="28">
        <f t="shared" ref="K10:K22" si="4">J10+$D$7</f>
        <v>0.48611111111111099</v>
      </c>
      <c r="L10" s="28"/>
      <c r="M10" s="32"/>
      <c r="N10" s="32"/>
      <c r="P10" s="5" t="s">
        <v>24</v>
      </c>
    </row>
    <row r="11" spans="1:16" x14ac:dyDescent="0.25">
      <c r="A11" s="6"/>
      <c r="B11" s="6"/>
      <c r="C11" s="6"/>
      <c r="F11" s="36">
        <f t="shared" si="0"/>
        <v>0.4722222222222221</v>
      </c>
      <c r="G11" s="36">
        <f t="shared" si="1"/>
        <v>0.48611111111111099</v>
      </c>
      <c r="H11" s="36">
        <f t="shared" si="2"/>
        <v>0.48611111111111099</v>
      </c>
      <c r="I11" s="37">
        <f>K10</f>
        <v>0.48611111111111099</v>
      </c>
      <c r="J11" s="36">
        <f t="shared" si="3"/>
        <v>0.50694444444444431</v>
      </c>
      <c r="K11" s="36">
        <f t="shared" si="4"/>
        <v>0.51388888888888873</v>
      </c>
      <c r="L11" s="28"/>
      <c r="M11" s="32"/>
      <c r="N11" s="32"/>
      <c r="P11" s="5" t="s">
        <v>25</v>
      </c>
    </row>
    <row r="12" spans="1:16" x14ac:dyDescent="0.25">
      <c r="A12" s="6"/>
      <c r="B12" s="6"/>
      <c r="C12" s="6"/>
      <c r="F12" s="28">
        <f t="shared" si="0"/>
        <v>0.54861111111111116</v>
      </c>
      <c r="G12" s="29">
        <f>H12-C7</f>
        <v>0.5625</v>
      </c>
      <c r="H12" s="28">
        <f t="shared" si="2"/>
        <v>0.58333333333333337</v>
      </c>
      <c r="I12" s="30">
        <v>0.58333333333333337</v>
      </c>
      <c r="J12" s="28">
        <f t="shared" si="3"/>
        <v>0.60416666666666674</v>
      </c>
      <c r="K12" s="28">
        <f t="shared" si="4"/>
        <v>0.61111111111111116</v>
      </c>
      <c r="L12" s="28"/>
      <c r="M12" s="32"/>
      <c r="N12" s="32"/>
      <c r="P12" s="5" t="s">
        <v>26</v>
      </c>
    </row>
    <row r="13" spans="1:16" x14ac:dyDescent="0.25">
      <c r="F13" s="28">
        <f t="shared" si="0"/>
        <v>0.59722222222222232</v>
      </c>
      <c r="G13" s="29">
        <f t="shared" ref="G13:G22" si="5">H13-C8</f>
        <v>0.61111111111111116</v>
      </c>
      <c r="H13" s="28">
        <f t="shared" si="2"/>
        <v>0.61111111111111116</v>
      </c>
      <c r="I13" s="30">
        <f t="shared" ref="I13:I22" si="6">K12</f>
        <v>0.61111111111111116</v>
      </c>
      <c r="J13" s="28">
        <f t="shared" si="3"/>
        <v>0.63194444444444453</v>
      </c>
      <c r="K13" s="28">
        <f t="shared" si="4"/>
        <v>0.63888888888888895</v>
      </c>
      <c r="L13" s="28"/>
      <c r="M13" s="32"/>
      <c r="N13" s="32"/>
      <c r="P13" s="5" t="s">
        <v>27</v>
      </c>
    </row>
    <row r="14" spans="1:16" x14ac:dyDescent="0.25">
      <c r="A14" s="6"/>
      <c r="B14" s="6"/>
      <c r="C14" s="6"/>
      <c r="F14" s="28">
        <f t="shared" si="0"/>
        <v>0.62500000000000011</v>
      </c>
      <c r="G14" s="29">
        <f t="shared" si="5"/>
        <v>0.63888888888888895</v>
      </c>
      <c r="H14" s="28">
        <f t="shared" si="2"/>
        <v>0.63888888888888895</v>
      </c>
      <c r="I14" s="30">
        <f t="shared" si="6"/>
        <v>0.63888888888888895</v>
      </c>
      <c r="J14" s="28">
        <f t="shared" si="3"/>
        <v>0.65972222222222232</v>
      </c>
      <c r="K14" s="28">
        <f t="shared" si="4"/>
        <v>0.66666666666666674</v>
      </c>
      <c r="L14" s="28"/>
      <c r="M14" s="32"/>
      <c r="N14" s="32"/>
      <c r="P14" s="5" t="s">
        <v>28</v>
      </c>
    </row>
    <row r="15" spans="1:16" x14ac:dyDescent="0.25">
      <c r="B15" s="6"/>
      <c r="C15" s="6"/>
      <c r="F15" s="28">
        <f t="shared" si="0"/>
        <v>0.6527777777777779</v>
      </c>
      <c r="G15" s="29">
        <f t="shared" si="5"/>
        <v>0.66666666666666674</v>
      </c>
      <c r="H15" s="28">
        <f t="shared" si="2"/>
        <v>0.66666666666666674</v>
      </c>
      <c r="I15" s="30">
        <f t="shared" si="6"/>
        <v>0.66666666666666674</v>
      </c>
      <c r="J15" s="28">
        <f t="shared" si="3"/>
        <v>0.68750000000000011</v>
      </c>
      <c r="K15" s="28">
        <f t="shared" si="4"/>
        <v>0.69444444444444453</v>
      </c>
      <c r="L15" s="28"/>
      <c r="M15" s="32"/>
      <c r="N15" s="32"/>
      <c r="P15" s="5" t="s">
        <v>29</v>
      </c>
    </row>
    <row r="16" spans="1:16" x14ac:dyDescent="0.25">
      <c r="B16" s="6"/>
      <c r="C16" s="6"/>
      <c r="F16" s="28">
        <f t="shared" si="0"/>
        <v>0.68055555555555569</v>
      </c>
      <c r="G16" s="29">
        <f t="shared" si="5"/>
        <v>0.69444444444444453</v>
      </c>
      <c r="H16" s="28">
        <f t="shared" si="2"/>
        <v>0.69444444444444453</v>
      </c>
      <c r="I16" s="30">
        <f t="shared" si="6"/>
        <v>0.69444444444444453</v>
      </c>
      <c r="J16" s="28">
        <f t="shared" si="3"/>
        <v>0.7152777777777779</v>
      </c>
      <c r="K16" s="28">
        <f t="shared" si="4"/>
        <v>0.72222222222222232</v>
      </c>
      <c r="L16" s="28"/>
      <c r="M16" s="32"/>
      <c r="N16" s="32"/>
      <c r="P16" s="5" t="s">
        <v>30</v>
      </c>
    </row>
    <row r="17" spans="2:16" x14ac:dyDescent="0.25">
      <c r="B17" s="6"/>
      <c r="C17" s="6"/>
      <c r="F17" s="28">
        <f t="shared" si="0"/>
        <v>0.70833333333333348</v>
      </c>
      <c r="G17" s="29">
        <f t="shared" si="5"/>
        <v>0.72222222222222232</v>
      </c>
      <c r="H17" s="28">
        <f t="shared" si="2"/>
        <v>0.72222222222222232</v>
      </c>
      <c r="I17" s="30">
        <f t="shared" si="6"/>
        <v>0.72222222222222232</v>
      </c>
      <c r="J17" s="28">
        <f t="shared" si="3"/>
        <v>0.74305555555555569</v>
      </c>
      <c r="K17" s="28">
        <f t="shared" si="4"/>
        <v>0.75000000000000011</v>
      </c>
      <c r="L17" s="28"/>
      <c r="M17" s="32"/>
      <c r="N17" s="32"/>
      <c r="P17" s="5" t="s">
        <v>31</v>
      </c>
    </row>
    <row r="18" spans="2:16" x14ac:dyDescent="0.25">
      <c r="F18" s="28">
        <f t="shared" si="0"/>
        <v>0.73611111111111127</v>
      </c>
      <c r="G18" s="29">
        <f t="shared" si="5"/>
        <v>0.75000000000000011</v>
      </c>
      <c r="H18" s="28">
        <f t="shared" si="2"/>
        <v>0.75000000000000011</v>
      </c>
      <c r="I18" s="30">
        <f t="shared" si="6"/>
        <v>0.75000000000000011</v>
      </c>
      <c r="J18" s="28">
        <f t="shared" si="3"/>
        <v>0.77083333333333348</v>
      </c>
      <c r="K18" s="28">
        <f t="shared" si="4"/>
        <v>0.7777777777777779</v>
      </c>
      <c r="L18" s="28"/>
      <c r="M18" s="32"/>
      <c r="N18" s="32"/>
      <c r="P18" s="5" t="s">
        <v>32</v>
      </c>
    </row>
    <row r="19" spans="2:16" x14ac:dyDescent="0.25">
      <c r="F19" s="28">
        <f t="shared" si="0"/>
        <v>0.76388888888888906</v>
      </c>
      <c r="G19" s="29">
        <f t="shared" si="5"/>
        <v>0.7777777777777779</v>
      </c>
      <c r="H19" s="28">
        <f t="shared" si="2"/>
        <v>0.7777777777777779</v>
      </c>
      <c r="I19" s="30">
        <f t="shared" si="6"/>
        <v>0.7777777777777779</v>
      </c>
      <c r="J19" s="28">
        <f t="shared" si="3"/>
        <v>0.79861111111111127</v>
      </c>
      <c r="K19" s="28">
        <f t="shared" si="4"/>
        <v>0.80555555555555569</v>
      </c>
      <c r="L19" s="28"/>
      <c r="M19" s="32"/>
      <c r="N19" s="32"/>
      <c r="P19" s="5" t="s">
        <v>33</v>
      </c>
    </row>
    <row r="20" spans="2:16" x14ac:dyDescent="0.25">
      <c r="F20" s="28">
        <f t="shared" si="0"/>
        <v>0.79166666666666685</v>
      </c>
      <c r="G20" s="29">
        <f t="shared" si="5"/>
        <v>0.80555555555555569</v>
      </c>
      <c r="H20" s="28">
        <f t="shared" si="2"/>
        <v>0.80555555555555569</v>
      </c>
      <c r="I20" s="30">
        <f t="shared" si="6"/>
        <v>0.80555555555555569</v>
      </c>
      <c r="J20" s="28">
        <f t="shared" si="3"/>
        <v>0.82638888888888906</v>
      </c>
      <c r="K20" s="28">
        <f t="shared" si="4"/>
        <v>0.83333333333333348</v>
      </c>
      <c r="L20" s="28"/>
      <c r="M20" s="32"/>
      <c r="N20" s="32"/>
      <c r="P20" s="5" t="s">
        <v>34</v>
      </c>
    </row>
    <row r="21" spans="2:16" x14ac:dyDescent="0.25">
      <c r="F21" s="28">
        <f t="shared" si="0"/>
        <v>0.81944444444444464</v>
      </c>
      <c r="G21" s="29">
        <f t="shared" si="5"/>
        <v>0.83333333333333348</v>
      </c>
      <c r="H21" s="28">
        <f t="shared" si="2"/>
        <v>0.83333333333333348</v>
      </c>
      <c r="I21" s="30">
        <f t="shared" si="6"/>
        <v>0.83333333333333348</v>
      </c>
      <c r="J21" s="28">
        <f t="shared" si="3"/>
        <v>0.85416666666666685</v>
      </c>
      <c r="K21" s="28">
        <f t="shared" si="4"/>
        <v>0.86111111111111127</v>
      </c>
      <c r="L21" s="28"/>
      <c r="M21" s="32"/>
      <c r="N21" s="32"/>
      <c r="P21" s="5" t="s">
        <v>35</v>
      </c>
    </row>
    <row r="22" spans="2:16" x14ac:dyDescent="0.25">
      <c r="F22" s="36">
        <f t="shared" si="0"/>
        <v>0.84722222222222243</v>
      </c>
      <c r="G22" s="36">
        <f t="shared" si="5"/>
        <v>0.86111111111111127</v>
      </c>
      <c r="H22" s="36">
        <f t="shared" si="2"/>
        <v>0.86111111111111127</v>
      </c>
      <c r="I22" s="37">
        <f t="shared" si="6"/>
        <v>0.86111111111111127</v>
      </c>
      <c r="J22" s="36">
        <f t="shared" si="3"/>
        <v>0.88194444444444464</v>
      </c>
      <c r="K22" s="36">
        <f t="shared" si="4"/>
        <v>0.88888888888888906</v>
      </c>
      <c r="L22" s="28"/>
      <c r="M22" s="32"/>
      <c r="N22" s="32"/>
      <c r="P22" s="5" t="s">
        <v>26</v>
      </c>
    </row>
    <row r="23" spans="2:16" x14ac:dyDescent="0.25">
      <c r="P23" s="5" t="s">
        <v>23</v>
      </c>
    </row>
    <row r="24" spans="2:16" x14ac:dyDescent="0.25">
      <c r="P24" s="5" t="s">
        <v>36</v>
      </c>
    </row>
    <row r="25" spans="2:16" x14ac:dyDescent="0.25">
      <c r="P25" s="5" t="s">
        <v>37</v>
      </c>
    </row>
    <row r="26" spans="2:16" x14ac:dyDescent="0.25">
      <c r="P26" s="5" t="s">
        <v>38</v>
      </c>
    </row>
    <row r="27" spans="2:16" x14ac:dyDescent="0.25">
      <c r="P27" s="9" t="s">
        <v>39</v>
      </c>
    </row>
    <row r="28" spans="2:16" x14ac:dyDescent="0.25">
      <c r="P28" s="9" t="s">
        <v>40</v>
      </c>
    </row>
    <row r="29" spans="2:16" x14ac:dyDescent="0.25">
      <c r="P29" s="9" t="s">
        <v>41</v>
      </c>
    </row>
  </sheetData>
  <mergeCells count="3">
    <mergeCell ref="A1:C1"/>
    <mergeCell ref="A3:C4"/>
    <mergeCell ref="P5:P6"/>
  </mergeCells>
  <pageMargins left="0.75" right="0.75" top="1" bottom="1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MH25"/>
  <sheetViews>
    <sheetView topLeftCell="A10" zoomScaleNormal="100" workbookViewId="0">
      <selection activeCell="N16" sqref="N16"/>
    </sheetView>
  </sheetViews>
  <sheetFormatPr baseColWidth="10" defaultColWidth="8.625" defaultRowHeight="15.75" x14ac:dyDescent="0.25"/>
  <cols>
    <col min="1" max="1" width="22.75" style="2" bestFit="1" customWidth="1"/>
    <col min="2" max="2" width="11.875" style="1" customWidth="1"/>
    <col min="3" max="3" width="15.5" style="1" customWidth="1"/>
    <col min="4" max="4" width="13" style="11" customWidth="1"/>
    <col min="5" max="7" width="3.625" style="11" customWidth="1"/>
    <col min="8" max="8" width="10.5" style="11" customWidth="1"/>
    <col min="9" max="12" width="3.625" style="11" customWidth="1"/>
    <col min="13" max="1022" width="10.625" style="2" customWidth="1"/>
  </cols>
  <sheetData>
    <row r="1" spans="1:13" ht="24.95" customHeight="1" x14ac:dyDescent="0.25">
      <c r="A1" s="45"/>
      <c r="B1" s="33" t="s">
        <v>7</v>
      </c>
      <c r="C1" s="33"/>
      <c r="D1" s="34"/>
    </row>
    <row r="2" spans="1:13" ht="36.75" customHeight="1" x14ac:dyDescent="0.25">
      <c r="A2" s="46"/>
      <c r="B2" s="21" t="s">
        <v>17</v>
      </c>
      <c r="C2" s="21" t="s">
        <v>18</v>
      </c>
      <c r="D2" s="21" t="s">
        <v>19</v>
      </c>
    </row>
    <row r="3" spans="1:13" ht="24.95" customHeight="1" x14ac:dyDescent="0.25">
      <c r="A3" s="5" t="s">
        <v>21</v>
      </c>
      <c r="B3" s="8" t="str">
        <f ca="1">IF(ISERROR(MATCH(A3,Candidats!#REF!,0)),"",INDIRECT("Candidats!j"&amp;MATCH(A3,Candidats!#REF!,0)+1))</f>
        <v/>
      </c>
      <c r="C3" s="8" t="str">
        <f t="shared" ref="C3:C25" ca="1" si="0">IF(B3="","",B3+1/48)</f>
        <v/>
      </c>
      <c r="D3" s="35"/>
      <c r="H3" s="13"/>
      <c r="M3" s="14"/>
    </row>
    <row r="4" spans="1:13" ht="24.95" customHeight="1" x14ac:dyDescent="0.25">
      <c r="A4" s="5" t="s">
        <v>22</v>
      </c>
      <c r="B4" s="8" t="str">
        <f ca="1">IF(ISERROR(MATCH(A4,Candidats!#REF!,0)),"",INDIRECT("Candidats!j"&amp;MATCH(A4,Candidats!#REF!,0)+1))</f>
        <v/>
      </c>
      <c r="C4" s="8" t="str">
        <f t="shared" ca="1" si="0"/>
        <v/>
      </c>
      <c r="D4" s="35"/>
      <c r="M4" s="14"/>
    </row>
    <row r="5" spans="1:13" ht="24.95" customHeight="1" x14ac:dyDescent="0.25">
      <c r="A5" s="5" t="s">
        <v>23</v>
      </c>
      <c r="B5" s="8" t="str">
        <f ca="1">IF(ISERROR(MATCH(A5,Candidats!#REF!,0)),"",INDIRECT("Candidats!j"&amp;MATCH(A5,Candidats!#REF!,0)+1))</f>
        <v/>
      </c>
      <c r="C5" s="8" t="str">
        <f t="shared" ca="1" si="0"/>
        <v/>
      </c>
      <c r="D5" s="35"/>
      <c r="M5" s="14"/>
    </row>
    <row r="6" spans="1:13" ht="24.95" customHeight="1" x14ac:dyDescent="0.25">
      <c r="A6" s="5" t="s">
        <v>24</v>
      </c>
      <c r="B6" s="8" t="str">
        <f ca="1">IF(ISERROR(MATCH(A6,Candidats!#REF!,0)),"",INDIRECT("Candidats!j"&amp;MATCH(A6,Candidats!#REF!,0)+1))</f>
        <v/>
      </c>
      <c r="C6" s="8" t="str">
        <f t="shared" ca="1" si="0"/>
        <v/>
      </c>
      <c r="D6" s="35"/>
      <c r="M6" s="14"/>
    </row>
    <row r="7" spans="1:13" ht="24.95" customHeight="1" x14ac:dyDescent="0.25">
      <c r="A7" s="5" t="s">
        <v>25</v>
      </c>
      <c r="B7" s="8" t="str">
        <f ca="1">IF(ISERROR(MATCH(A7,Candidats!#REF!,0)),"",INDIRECT("Candidats!j"&amp;MATCH(A7,Candidats!#REF!,0)+1))</f>
        <v/>
      </c>
      <c r="C7" s="8" t="str">
        <f t="shared" ca="1" si="0"/>
        <v/>
      </c>
      <c r="D7" s="35"/>
      <c r="M7" s="14"/>
    </row>
    <row r="8" spans="1:13" ht="24.95" customHeight="1" x14ac:dyDescent="0.25">
      <c r="A8" s="5" t="s">
        <v>26</v>
      </c>
      <c r="B8" s="8" t="str">
        <f ca="1">IF(ISERROR(MATCH(A8,Candidats!#REF!,0)),"",INDIRECT("Candidats!j"&amp;MATCH(A8,Candidats!#REF!,0)+1))</f>
        <v/>
      </c>
      <c r="C8" s="8" t="str">
        <f t="shared" ca="1" si="0"/>
        <v/>
      </c>
      <c r="D8" s="35"/>
      <c r="M8" s="14"/>
    </row>
    <row r="9" spans="1:13" ht="24.95" customHeight="1" x14ac:dyDescent="0.25">
      <c r="A9" s="5" t="s">
        <v>27</v>
      </c>
      <c r="B9" s="8" t="str">
        <f ca="1">IF(ISERROR(MATCH(A9,Candidats!#REF!,0)),"",INDIRECT("Candidats!j"&amp;MATCH(A9,Candidats!#REF!,0)+1))</f>
        <v/>
      </c>
      <c r="C9" s="8" t="str">
        <f t="shared" ca="1" si="0"/>
        <v/>
      </c>
      <c r="D9" s="35"/>
      <c r="M9" s="14"/>
    </row>
    <row r="10" spans="1:13" ht="24.95" customHeight="1" x14ac:dyDescent="0.25">
      <c r="A10" s="5" t="s">
        <v>28</v>
      </c>
      <c r="B10" s="8" t="str">
        <f ca="1">IF(ISERROR(MATCH(A10,Candidats!#REF!,0)),"",INDIRECT("Candidats!j"&amp;MATCH(A10,Candidats!#REF!,0)+1))</f>
        <v/>
      </c>
      <c r="C10" s="8" t="str">
        <f t="shared" ca="1" si="0"/>
        <v/>
      </c>
      <c r="D10" s="35"/>
      <c r="M10" s="14"/>
    </row>
    <row r="11" spans="1:13" ht="24.95" customHeight="1" x14ac:dyDescent="0.25">
      <c r="A11" s="5" t="s">
        <v>29</v>
      </c>
      <c r="B11" s="8" t="str">
        <f ca="1">IF(ISERROR(MATCH(A11,Candidats!#REF!,0)),"",INDIRECT("Candidats!j"&amp;MATCH(A11,Candidats!#REF!,0)+1))</f>
        <v/>
      </c>
      <c r="C11" s="8" t="str">
        <f t="shared" ca="1" si="0"/>
        <v/>
      </c>
      <c r="D11" s="35"/>
      <c r="M11" s="14"/>
    </row>
    <row r="12" spans="1:13" ht="24.95" customHeight="1" x14ac:dyDescent="0.25">
      <c r="A12" s="5" t="s">
        <v>30</v>
      </c>
      <c r="B12" s="8" t="str">
        <f ca="1">IF(ISERROR(MATCH(A12,Candidats!#REF!,0)),"",INDIRECT("Candidats!j"&amp;MATCH(A12,Candidats!#REF!,0)+1))</f>
        <v/>
      </c>
      <c r="C12" s="8" t="str">
        <f t="shared" ca="1" si="0"/>
        <v/>
      </c>
      <c r="D12" s="35"/>
      <c r="M12" s="14"/>
    </row>
    <row r="13" spans="1:13" ht="24.95" customHeight="1" x14ac:dyDescent="0.25">
      <c r="A13" s="5" t="s">
        <v>31</v>
      </c>
      <c r="B13" s="8" t="str">
        <f ca="1">IF(ISERROR(MATCH(A13,Candidats!#REF!,0)),"",INDIRECT("Candidats!j"&amp;MATCH(A13,Candidats!#REF!,0)+1))</f>
        <v/>
      </c>
      <c r="C13" s="8" t="str">
        <f t="shared" ca="1" si="0"/>
        <v/>
      </c>
      <c r="D13" s="35"/>
      <c r="M13" s="14"/>
    </row>
    <row r="14" spans="1:13" ht="24.95" customHeight="1" x14ac:dyDescent="0.25">
      <c r="A14" s="5" t="s">
        <v>32</v>
      </c>
      <c r="B14" s="8" t="str">
        <f ca="1">IF(ISERROR(MATCH(A14,Candidats!#REF!,0)),"",INDIRECT("Candidats!j"&amp;MATCH(A14,Candidats!#REF!,0)+1))</f>
        <v/>
      </c>
      <c r="C14" s="8" t="str">
        <f t="shared" ca="1" si="0"/>
        <v/>
      </c>
      <c r="D14" s="35"/>
      <c r="M14" s="14"/>
    </row>
    <row r="15" spans="1:13" ht="24.95" customHeight="1" x14ac:dyDescent="0.25">
      <c r="A15" s="5" t="s">
        <v>33</v>
      </c>
      <c r="B15" s="8" t="str">
        <f ca="1">IF(ISERROR(MATCH(A15,Candidats!#REF!,0)),"",INDIRECT("Candidats!j"&amp;MATCH(A15,Candidats!#REF!,0)+1))</f>
        <v/>
      </c>
      <c r="C15" s="8" t="str">
        <f t="shared" ca="1" si="0"/>
        <v/>
      </c>
      <c r="D15" s="35"/>
      <c r="M15" s="14"/>
    </row>
    <row r="16" spans="1:13" ht="24.95" customHeight="1" x14ac:dyDescent="0.25">
      <c r="A16" s="5" t="s">
        <v>34</v>
      </c>
      <c r="B16" s="8" t="str">
        <f ca="1">IF(ISERROR(MATCH(A16,Candidats!#REF!,0)),"",INDIRECT("Candidats!j"&amp;MATCH(A16,Candidats!#REF!,0)+1))</f>
        <v/>
      </c>
      <c r="C16" s="8" t="str">
        <f t="shared" ca="1" si="0"/>
        <v/>
      </c>
      <c r="D16" s="35"/>
      <c r="M16" s="14"/>
    </row>
    <row r="17" spans="1:13" ht="24.95" customHeight="1" x14ac:dyDescent="0.25">
      <c r="A17" s="5" t="s">
        <v>35</v>
      </c>
      <c r="B17" s="8" t="str">
        <f ca="1">IF(ISERROR(MATCH(A17,Candidats!#REF!,0)),"",INDIRECT("Candidats!j"&amp;MATCH(A17,Candidats!#REF!,0)+1))</f>
        <v/>
      </c>
      <c r="C17" s="8" t="str">
        <f t="shared" ca="1" si="0"/>
        <v/>
      </c>
      <c r="D17" s="35"/>
      <c r="M17" s="14"/>
    </row>
    <row r="18" spans="1:13" ht="24.95" customHeight="1" x14ac:dyDescent="0.25">
      <c r="A18" s="5" t="s">
        <v>26</v>
      </c>
      <c r="B18" s="8" t="str">
        <f ca="1">IF(ISERROR(MATCH(A18,Candidats!#REF!,0)),"",INDIRECT("Candidats!j"&amp;MATCH(A18,Candidats!#REF!,0)+1))</f>
        <v/>
      </c>
      <c r="C18" s="8" t="str">
        <f t="shared" ca="1" si="0"/>
        <v/>
      </c>
      <c r="D18" s="35"/>
      <c r="M18" s="14"/>
    </row>
    <row r="19" spans="1:13" ht="24.95" customHeight="1" x14ac:dyDescent="0.25">
      <c r="A19" s="5" t="s">
        <v>23</v>
      </c>
      <c r="B19" s="8" t="str">
        <f ca="1">IF(ISERROR(MATCH(A19,Candidats!#REF!,0)),"",INDIRECT("Candidats!j"&amp;MATCH(A19,Candidats!#REF!,0)+1))</f>
        <v/>
      </c>
      <c r="C19" s="8" t="str">
        <f t="shared" ca="1" si="0"/>
        <v/>
      </c>
      <c r="D19" s="35"/>
      <c r="M19" s="14"/>
    </row>
    <row r="20" spans="1:13" ht="24.95" customHeight="1" x14ac:dyDescent="0.25">
      <c r="A20" s="5" t="s">
        <v>36</v>
      </c>
      <c r="B20" s="8" t="str">
        <f ca="1">IF(ISERROR(MATCH(A20,Candidats!#REF!,0)),"",INDIRECT("Candidats!j"&amp;MATCH(A20,Candidats!#REF!,0)+1))</f>
        <v/>
      </c>
      <c r="C20" s="8" t="str">
        <f t="shared" ca="1" si="0"/>
        <v/>
      </c>
      <c r="D20" s="35"/>
      <c r="M20" s="14"/>
    </row>
    <row r="21" spans="1:13" ht="24.95" customHeight="1" x14ac:dyDescent="0.25">
      <c r="A21" s="5" t="s">
        <v>37</v>
      </c>
      <c r="B21" s="8" t="str">
        <f ca="1">IF(ISERROR(MATCH(A21,Candidats!#REF!,0)),"",INDIRECT("Candidats!j"&amp;MATCH(A21,Candidats!#REF!,0)+1))</f>
        <v/>
      </c>
      <c r="C21" s="8" t="str">
        <f t="shared" ca="1" si="0"/>
        <v/>
      </c>
      <c r="D21" s="35"/>
      <c r="M21" s="14"/>
    </row>
    <row r="22" spans="1:13" ht="24.95" customHeight="1" x14ac:dyDescent="0.25">
      <c r="A22" s="5" t="s">
        <v>38</v>
      </c>
      <c r="B22" s="8" t="str">
        <f ca="1">IF(ISERROR(MATCH(A22,Candidats!#REF!,0)),"",INDIRECT("Candidats!j"&amp;MATCH(A22,Candidats!#REF!,0)+1))</f>
        <v/>
      </c>
      <c r="C22" s="8" t="str">
        <f t="shared" ca="1" si="0"/>
        <v/>
      </c>
      <c r="D22" s="35"/>
      <c r="M22" s="14"/>
    </row>
    <row r="23" spans="1:13" ht="24.95" customHeight="1" x14ac:dyDescent="0.25">
      <c r="A23" s="9" t="s">
        <v>39</v>
      </c>
      <c r="B23" s="8" t="str">
        <f ca="1">IF(ISERROR(MATCH(A23,Candidats!#REF!,0)),"",INDIRECT("Candidats!j"&amp;MATCH(A23,Candidats!#REF!,0)+1))</f>
        <v/>
      </c>
      <c r="C23" s="8" t="str">
        <f t="shared" ca="1" si="0"/>
        <v/>
      </c>
      <c r="D23" s="35"/>
      <c r="M23" s="14"/>
    </row>
    <row r="24" spans="1:13" ht="24.95" customHeight="1" x14ac:dyDescent="0.25">
      <c r="A24" s="9" t="s">
        <v>40</v>
      </c>
      <c r="B24" s="8" t="str">
        <f ca="1">IF(ISERROR(MATCH(A24,Candidats!#REF!,0)),"",INDIRECT("Candidats!j"&amp;MATCH(A24,Candidats!#REF!,0)+1))</f>
        <v/>
      </c>
      <c r="C24" s="8" t="str">
        <f t="shared" ca="1" si="0"/>
        <v/>
      </c>
      <c r="D24" s="35"/>
      <c r="M24" s="14"/>
    </row>
    <row r="25" spans="1:13" ht="24.95" customHeight="1" x14ac:dyDescent="0.25">
      <c r="A25" s="9" t="s">
        <v>41</v>
      </c>
      <c r="B25" s="8" t="str">
        <f ca="1">IF(ISERROR(MATCH(A25,Candidats!#REF!,0)),"",INDIRECT("Candidats!j"&amp;MATCH(A25,Candidats!#REF!,0)+1))</f>
        <v/>
      </c>
      <c r="C25" s="8" t="str">
        <f t="shared" ca="1" si="0"/>
        <v/>
      </c>
      <c r="D25" s="35"/>
      <c r="M25" s="14"/>
    </row>
  </sheetData>
  <mergeCells count="1">
    <mergeCell ref="A1:A2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AKR24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A24"/>
    </sheetView>
  </sheetViews>
  <sheetFormatPr baseColWidth="10" defaultColWidth="8.625" defaultRowHeight="15.75" x14ac:dyDescent="0.25"/>
  <cols>
    <col min="1" max="1" width="25.125" style="2" bestFit="1" customWidth="1"/>
    <col min="2" max="980" width="10.5" style="2" customWidth="1"/>
  </cols>
  <sheetData>
    <row r="1" spans="1:2" x14ac:dyDescent="0.25">
      <c r="A1" s="1" t="s">
        <v>20</v>
      </c>
    </row>
    <row r="2" spans="1:2" x14ac:dyDescent="0.25">
      <c r="A2" s="12" t="s">
        <v>21</v>
      </c>
      <c r="B2" s="2">
        <v>1</v>
      </c>
    </row>
    <row r="3" spans="1:2" x14ac:dyDescent="0.25">
      <c r="A3" s="12" t="s">
        <v>22</v>
      </c>
      <c r="B3" s="2">
        <v>2</v>
      </c>
    </row>
    <row r="4" spans="1:2" x14ac:dyDescent="0.25">
      <c r="A4" s="12" t="s">
        <v>23</v>
      </c>
      <c r="B4" s="15">
        <v>3</v>
      </c>
    </row>
    <row r="5" spans="1:2" x14ac:dyDescent="0.25">
      <c r="A5" s="12" t="s">
        <v>24</v>
      </c>
      <c r="B5" s="15">
        <v>4</v>
      </c>
    </row>
    <row r="6" spans="1:2" x14ac:dyDescent="0.25">
      <c r="A6" s="12" t="s">
        <v>25</v>
      </c>
      <c r="B6" s="15">
        <v>5</v>
      </c>
    </row>
    <row r="7" spans="1:2" x14ac:dyDescent="0.25">
      <c r="A7" s="12" t="s">
        <v>26</v>
      </c>
      <c r="B7" s="15">
        <v>6</v>
      </c>
    </row>
    <row r="8" spans="1:2" x14ac:dyDescent="0.25">
      <c r="A8" s="12" t="s">
        <v>27</v>
      </c>
      <c r="B8" s="15">
        <v>7</v>
      </c>
    </row>
    <row r="9" spans="1:2" x14ac:dyDescent="0.25">
      <c r="A9" s="12" t="s">
        <v>28</v>
      </c>
      <c r="B9" s="15">
        <v>8</v>
      </c>
    </row>
    <row r="10" spans="1:2" x14ac:dyDescent="0.25">
      <c r="A10" s="12" t="s">
        <v>29</v>
      </c>
      <c r="B10" s="15">
        <v>9</v>
      </c>
    </row>
    <row r="11" spans="1:2" x14ac:dyDescent="0.25">
      <c r="A11" s="12" t="s">
        <v>30</v>
      </c>
      <c r="B11" s="15">
        <v>10</v>
      </c>
    </row>
    <row r="12" spans="1:2" x14ac:dyDescent="0.25">
      <c r="A12" s="12" t="s">
        <v>31</v>
      </c>
      <c r="B12" s="15">
        <v>11</v>
      </c>
    </row>
    <row r="13" spans="1:2" x14ac:dyDescent="0.25">
      <c r="A13" s="12" t="s">
        <v>32</v>
      </c>
      <c r="B13" s="15">
        <v>12</v>
      </c>
    </row>
    <row r="14" spans="1:2" x14ac:dyDescent="0.25">
      <c r="A14" s="12" t="s">
        <v>33</v>
      </c>
      <c r="B14" s="15">
        <v>13</v>
      </c>
    </row>
    <row r="15" spans="1:2" x14ac:dyDescent="0.25">
      <c r="A15" s="12" t="s">
        <v>34</v>
      </c>
      <c r="B15" s="15">
        <v>14</v>
      </c>
    </row>
    <row r="16" spans="1:2" x14ac:dyDescent="0.25">
      <c r="A16" s="12" t="s">
        <v>35</v>
      </c>
      <c r="B16" s="15">
        <v>15</v>
      </c>
    </row>
    <row r="17" spans="1:2" x14ac:dyDescent="0.25">
      <c r="A17" s="12" t="s">
        <v>26</v>
      </c>
      <c r="B17" s="15">
        <v>16</v>
      </c>
    </row>
    <row r="18" spans="1:2" x14ac:dyDescent="0.25">
      <c r="A18" s="12" t="s">
        <v>23</v>
      </c>
      <c r="B18" s="15">
        <v>17</v>
      </c>
    </row>
    <row r="19" spans="1:2" x14ac:dyDescent="0.25">
      <c r="A19" s="12" t="s">
        <v>36</v>
      </c>
      <c r="B19" s="15">
        <v>18</v>
      </c>
    </row>
    <row r="20" spans="1:2" x14ac:dyDescent="0.25">
      <c r="A20" s="12" t="s">
        <v>37</v>
      </c>
      <c r="B20" s="15">
        <v>19</v>
      </c>
    </row>
    <row r="21" spans="1:2" x14ac:dyDescent="0.25">
      <c r="A21" s="12" t="s">
        <v>38</v>
      </c>
      <c r="B21" s="15">
        <v>20</v>
      </c>
    </row>
    <row r="22" spans="1:2" x14ac:dyDescent="0.25">
      <c r="A22" s="2" t="s">
        <v>39</v>
      </c>
      <c r="B22" s="15">
        <v>21</v>
      </c>
    </row>
    <row r="23" spans="1:2" x14ac:dyDescent="0.25">
      <c r="A23" s="2" t="s">
        <v>40</v>
      </c>
      <c r="B23" s="15">
        <v>22</v>
      </c>
    </row>
    <row r="24" spans="1:2" x14ac:dyDescent="0.25">
      <c r="A24" s="2" t="s">
        <v>41</v>
      </c>
      <c r="B24" s="15">
        <v>23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Roman,Normal"&amp;A</oddHeader>
    <oddFooter>&amp;C&amp;"Times New Roman,Normal"Page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75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Grand Oral </vt:lpstr>
      <vt:lpstr>Convocation</vt:lpstr>
      <vt:lpstr>Candidats</vt:lpstr>
      <vt:lpstr>Convocation!_FilterDatabase</vt:lpstr>
      <vt:lpstr>CAND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ISAAC Alexandra</dc:creator>
  <dc:description/>
  <cp:lastModifiedBy>ISAAC Alexandra</cp:lastModifiedBy>
  <cp:revision>18</cp:revision>
  <dcterms:created xsi:type="dcterms:W3CDTF">2017-10-29T17:53:04Z</dcterms:created>
  <dcterms:modified xsi:type="dcterms:W3CDTF">2024-03-15T11:29:33Z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