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2\Desktop\"/>
    </mc:Choice>
  </mc:AlternateContent>
  <xr:revisionPtr revIDLastSave="0" documentId="10_ncr:8100000_{0EB7820C-A671-4427-8761-AE4C7B37E57C}" xr6:coauthVersionLast="32" xr6:coauthVersionMax="32" xr10:uidLastSave="{00000000-0000-0000-0000-000000000000}"/>
  <bookViews>
    <workbookView xWindow="0" yWindow="0" windowWidth="15345" windowHeight="4485" activeTab="3" xr2:uid="{00000000-000D-0000-FFFF-FFFF00000000}"/>
  </bookViews>
  <sheets>
    <sheet name="Equipes" sheetId="1" r:id="rId1"/>
    <sheet name="Match1" sheetId="2" r:id="rId2"/>
    <sheet name="Match2" sheetId="3" r:id="rId3"/>
    <sheet name="Match3" sheetId="4" r:id="rId4"/>
    <sheet name="Match4" sheetId="5" state="hidden" r:id="rId5"/>
    <sheet name="Match5" sheetId="6" state="hidden" r:id="rId6"/>
    <sheet name="Match6" sheetId="7" state="hidden" r:id="rId7"/>
  </sheets>
  <definedNames>
    <definedName name="calcul_score">Equipes!$AD$3:$AD$62</definedName>
    <definedName name="classement">Equipes!$AD$3:$AD$38</definedName>
    <definedName name="gagnant">Equipes!$AE$2:$AH$38</definedName>
    <definedName name="joueur">Equipes!$A$3:$B$38</definedName>
    <definedName name="joueurs">Equipes!$A$3:$B$62</definedName>
    <definedName name="match1">Match1!$A$2:$D$61</definedName>
    <definedName name="match2">Match2!$A$2:$D$61</definedName>
    <definedName name="match3">Match3!$A$2:$D$61</definedName>
    <definedName name="match4">Match4!$A$2:$D$61</definedName>
    <definedName name="match5">Match5!$A$2:$D$61</definedName>
    <definedName name="match6">Match6!$A$2:$D$61</definedName>
    <definedName name="test">Equipes!$B$3:$C$38</definedName>
    <definedName name="_xlnm.Print_Area" localSheetId="1">Match1!$H$2:$R$32</definedName>
    <definedName name="_xlnm.Print_Area" localSheetId="2">Match2!$H$2:$R$32</definedName>
    <definedName name="_xlnm.Print_Area" localSheetId="3">Match3!$H$2:$R$32</definedName>
    <definedName name="_xlnm.Print_Area" localSheetId="4">Match4!$H$2:$R$32</definedName>
    <definedName name="_xlnm.Print_Area" localSheetId="5">Match5!$H$2:$R$32</definedName>
    <definedName name="_xlnm.Print_Area" localSheetId="6">Match6!$H$2:$R$32</definedName>
    <definedName name="_xlnm.Print_Area">Equipes!$B$3</definedName>
  </definedNames>
  <calcPr calcId="162913" iterateCount="1"/>
</workbook>
</file>

<file path=xl/calcChain.xml><?xml version="1.0" encoding="utf-8"?>
<calcChain xmlns="http://schemas.openxmlformats.org/spreadsheetml/2006/main">
  <c r="AF3" i="1" l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F6" i="2" l="1"/>
  <c r="F3" i="2"/>
  <c r="F4" i="2"/>
  <c r="F5" i="2"/>
  <c r="F7" i="2"/>
  <c r="F8" i="2"/>
  <c r="I11" i="4"/>
  <c r="F62" i="7" l="1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R31" i="7"/>
  <c r="O31" i="7"/>
  <c r="L31" i="7"/>
  <c r="I31" i="7"/>
  <c r="F31" i="7"/>
  <c r="R30" i="7"/>
  <c r="O30" i="7"/>
  <c r="L30" i="7"/>
  <c r="I30" i="7"/>
  <c r="F30" i="7"/>
  <c r="R29" i="7"/>
  <c r="O29" i="7"/>
  <c r="L29" i="7"/>
  <c r="I29" i="7"/>
  <c r="F29" i="7"/>
  <c r="F28" i="7"/>
  <c r="F27" i="7"/>
  <c r="F26" i="7"/>
  <c r="R25" i="7"/>
  <c r="O25" i="7"/>
  <c r="L25" i="7"/>
  <c r="I25" i="7"/>
  <c r="F25" i="7"/>
  <c r="R24" i="7"/>
  <c r="O24" i="7"/>
  <c r="L24" i="7"/>
  <c r="I24" i="7"/>
  <c r="F24" i="7"/>
  <c r="R23" i="7"/>
  <c r="O23" i="7"/>
  <c r="L23" i="7"/>
  <c r="I23" i="7"/>
  <c r="F23" i="7"/>
  <c r="F22" i="7"/>
  <c r="F21" i="7"/>
  <c r="F20" i="7"/>
  <c r="R19" i="7"/>
  <c r="O19" i="7"/>
  <c r="L19" i="7"/>
  <c r="I19" i="7"/>
  <c r="F19" i="7"/>
  <c r="R18" i="7"/>
  <c r="O18" i="7"/>
  <c r="L18" i="7"/>
  <c r="I18" i="7"/>
  <c r="F18" i="7"/>
  <c r="R17" i="7"/>
  <c r="O17" i="7"/>
  <c r="L17" i="7"/>
  <c r="I17" i="7"/>
  <c r="F17" i="7"/>
  <c r="F16" i="7"/>
  <c r="F15" i="7"/>
  <c r="F14" i="7"/>
  <c r="R13" i="7"/>
  <c r="O13" i="7"/>
  <c r="L13" i="7"/>
  <c r="I13" i="7"/>
  <c r="F13" i="7"/>
  <c r="R12" i="7"/>
  <c r="O12" i="7"/>
  <c r="L12" i="7"/>
  <c r="I12" i="7"/>
  <c r="F12" i="7"/>
  <c r="R11" i="7"/>
  <c r="O11" i="7"/>
  <c r="L11" i="7"/>
  <c r="I11" i="7"/>
  <c r="F11" i="7"/>
  <c r="F10" i="7"/>
  <c r="F9" i="7"/>
  <c r="F8" i="7"/>
  <c r="R7" i="7"/>
  <c r="O7" i="7"/>
  <c r="L7" i="7"/>
  <c r="I7" i="7"/>
  <c r="F7" i="7"/>
  <c r="R6" i="7"/>
  <c r="O6" i="7"/>
  <c r="L6" i="7"/>
  <c r="I6" i="7"/>
  <c r="F6" i="7"/>
  <c r="R5" i="7"/>
  <c r="O5" i="7"/>
  <c r="L5" i="7"/>
  <c r="I5" i="7"/>
  <c r="F5" i="7"/>
  <c r="F4" i="7"/>
  <c r="F3" i="7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R31" i="6"/>
  <c r="O31" i="6"/>
  <c r="L31" i="6"/>
  <c r="I31" i="6"/>
  <c r="F31" i="6"/>
  <c r="R30" i="6"/>
  <c r="O30" i="6"/>
  <c r="L30" i="6"/>
  <c r="I30" i="6"/>
  <c r="F30" i="6"/>
  <c r="R29" i="6"/>
  <c r="O29" i="6"/>
  <c r="L29" i="6"/>
  <c r="I29" i="6"/>
  <c r="F29" i="6"/>
  <c r="F28" i="6"/>
  <c r="F27" i="6"/>
  <c r="F26" i="6"/>
  <c r="R25" i="6"/>
  <c r="O25" i="6"/>
  <c r="L25" i="6"/>
  <c r="I25" i="6"/>
  <c r="F25" i="6"/>
  <c r="R24" i="6"/>
  <c r="O24" i="6"/>
  <c r="L24" i="6"/>
  <c r="I24" i="6"/>
  <c r="F24" i="6"/>
  <c r="R23" i="6"/>
  <c r="O23" i="6"/>
  <c r="L23" i="6"/>
  <c r="I23" i="6"/>
  <c r="F23" i="6"/>
  <c r="F22" i="6"/>
  <c r="F21" i="6"/>
  <c r="F20" i="6"/>
  <c r="R19" i="6"/>
  <c r="O19" i="6"/>
  <c r="L19" i="6"/>
  <c r="I19" i="6"/>
  <c r="F19" i="6"/>
  <c r="R18" i="6"/>
  <c r="O18" i="6"/>
  <c r="L18" i="6"/>
  <c r="I18" i="6"/>
  <c r="F18" i="6"/>
  <c r="R17" i="6"/>
  <c r="O17" i="6"/>
  <c r="L17" i="6"/>
  <c r="I17" i="6"/>
  <c r="F17" i="6"/>
  <c r="F16" i="6"/>
  <c r="F15" i="6"/>
  <c r="F14" i="6"/>
  <c r="R13" i="6"/>
  <c r="O13" i="6"/>
  <c r="L13" i="6"/>
  <c r="I13" i="6"/>
  <c r="F13" i="6"/>
  <c r="R12" i="6"/>
  <c r="O12" i="6"/>
  <c r="L12" i="6"/>
  <c r="I12" i="6"/>
  <c r="F12" i="6"/>
  <c r="R11" i="6"/>
  <c r="O11" i="6"/>
  <c r="L11" i="6"/>
  <c r="I11" i="6"/>
  <c r="F11" i="6"/>
  <c r="F10" i="6"/>
  <c r="F9" i="6"/>
  <c r="F8" i="6"/>
  <c r="R7" i="6"/>
  <c r="O7" i="6"/>
  <c r="L7" i="6"/>
  <c r="I7" i="6"/>
  <c r="F7" i="6"/>
  <c r="R6" i="6"/>
  <c r="O6" i="6"/>
  <c r="L6" i="6"/>
  <c r="I6" i="6"/>
  <c r="F6" i="6"/>
  <c r="R5" i="6"/>
  <c r="O5" i="6"/>
  <c r="L5" i="6"/>
  <c r="I5" i="6"/>
  <c r="F5" i="6"/>
  <c r="F4" i="6"/>
  <c r="F3" i="6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R31" i="5"/>
  <c r="O31" i="5"/>
  <c r="L31" i="5"/>
  <c r="I31" i="5"/>
  <c r="F31" i="5"/>
  <c r="R30" i="5"/>
  <c r="O30" i="5"/>
  <c r="L30" i="5"/>
  <c r="I30" i="5"/>
  <c r="F30" i="5"/>
  <c r="R29" i="5"/>
  <c r="O29" i="5"/>
  <c r="L29" i="5"/>
  <c r="I29" i="5"/>
  <c r="F29" i="5"/>
  <c r="F28" i="5"/>
  <c r="F27" i="5"/>
  <c r="F26" i="5"/>
  <c r="R25" i="5"/>
  <c r="O25" i="5"/>
  <c r="L25" i="5"/>
  <c r="I25" i="5"/>
  <c r="F25" i="5"/>
  <c r="R24" i="5"/>
  <c r="O24" i="5"/>
  <c r="L24" i="5"/>
  <c r="I24" i="5"/>
  <c r="F24" i="5"/>
  <c r="R23" i="5"/>
  <c r="O23" i="5"/>
  <c r="L23" i="5"/>
  <c r="I23" i="5"/>
  <c r="F23" i="5"/>
  <c r="F22" i="5"/>
  <c r="F21" i="5"/>
  <c r="F20" i="5"/>
  <c r="R19" i="5"/>
  <c r="O19" i="5"/>
  <c r="L19" i="5"/>
  <c r="I19" i="5"/>
  <c r="F19" i="5"/>
  <c r="R18" i="5"/>
  <c r="O18" i="5"/>
  <c r="L18" i="5"/>
  <c r="I18" i="5"/>
  <c r="F18" i="5"/>
  <c r="R17" i="5"/>
  <c r="O17" i="5"/>
  <c r="L17" i="5"/>
  <c r="I17" i="5"/>
  <c r="F17" i="5"/>
  <c r="F16" i="5"/>
  <c r="F15" i="5"/>
  <c r="F14" i="5"/>
  <c r="R13" i="5"/>
  <c r="O13" i="5"/>
  <c r="L13" i="5"/>
  <c r="I13" i="5"/>
  <c r="F13" i="5"/>
  <c r="R12" i="5"/>
  <c r="O12" i="5"/>
  <c r="L12" i="5"/>
  <c r="I12" i="5"/>
  <c r="F12" i="5"/>
  <c r="R11" i="5"/>
  <c r="O11" i="5"/>
  <c r="L11" i="5"/>
  <c r="I11" i="5"/>
  <c r="F11" i="5"/>
  <c r="F10" i="5"/>
  <c r="F9" i="5"/>
  <c r="F8" i="5"/>
  <c r="R7" i="5"/>
  <c r="O7" i="5"/>
  <c r="L7" i="5"/>
  <c r="I7" i="5"/>
  <c r="F7" i="5"/>
  <c r="R6" i="5"/>
  <c r="O6" i="5"/>
  <c r="L6" i="5"/>
  <c r="I6" i="5"/>
  <c r="F6" i="5"/>
  <c r="R5" i="5"/>
  <c r="O5" i="5"/>
  <c r="L5" i="5"/>
  <c r="I5" i="5"/>
  <c r="F5" i="5"/>
  <c r="F4" i="5"/>
  <c r="F3" i="5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R31" i="4"/>
  <c r="O31" i="4"/>
  <c r="L31" i="4"/>
  <c r="I31" i="4"/>
  <c r="F31" i="4"/>
  <c r="R30" i="4"/>
  <c r="O30" i="4"/>
  <c r="L30" i="4"/>
  <c r="I30" i="4"/>
  <c r="F30" i="4"/>
  <c r="R29" i="4"/>
  <c r="O29" i="4"/>
  <c r="L29" i="4"/>
  <c r="I29" i="4"/>
  <c r="F29" i="4"/>
  <c r="F28" i="4"/>
  <c r="F27" i="4"/>
  <c r="F26" i="4"/>
  <c r="R25" i="4"/>
  <c r="O25" i="4"/>
  <c r="L25" i="4"/>
  <c r="I25" i="4"/>
  <c r="F25" i="4"/>
  <c r="R24" i="4"/>
  <c r="O24" i="4"/>
  <c r="L24" i="4"/>
  <c r="I24" i="4"/>
  <c r="F24" i="4"/>
  <c r="R23" i="4"/>
  <c r="O23" i="4"/>
  <c r="L23" i="4"/>
  <c r="I23" i="4"/>
  <c r="F23" i="4"/>
  <c r="F22" i="4"/>
  <c r="F21" i="4"/>
  <c r="F20" i="4"/>
  <c r="R19" i="4"/>
  <c r="O19" i="4"/>
  <c r="L19" i="4"/>
  <c r="I19" i="4"/>
  <c r="F19" i="4"/>
  <c r="R18" i="4"/>
  <c r="O18" i="4"/>
  <c r="L18" i="4"/>
  <c r="I18" i="4"/>
  <c r="F18" i="4"/>
  <c r="R17" i="4"/>
  <c r="O17" i="4"/>
  <c r="L17" i="4"/>
  <c r="I17" i="4"/>
  <c r="F17" i="4"/>
  <c r="F16" i="4"/>
  <c r="F15" i="4"/>
  <c r="F14" i="4"/>
  <c r="R13" i="4"/>
  <c r="O13" i="4"/>
  <c r="L13" i="4"/>
  <c r="I13" i="4"/>
  <c r="F13" i="4"/>
  <c r="R12" i="4"/>
  <c r="O12" i="4"/>
  <c r="L12" i="4"/>
  <c r="I12" i="4"/>
  <c r="F12" i="4"/>
  <c r="R11" i="4"/>
  <c r="O11" i="4"/>
  <c r="L11" i="4"/>
  <c r="F11" i="4"/>
  <c r="F10" i="4"/>
  <c r="F9" i="4"/>
  <c r="F8" i="4"/>
  <c r="R7" i="4"/>
  <c r="O7" i="4"/>
  <c r="L7" i="4"/>
  <c r="I7" i="4"/>
  <c r="F7" i="4"/>
  <c r="R6" i="4"/>
  <c r="O6" i="4"/>
  <c r="L6" i="4"/>
  <c r="I6" i="4"/>
  <c r="F6" i="4"/>
  <c r="R5" i="4"/>
  <c r="O5" i="4"/>
  <c r="L5" i="4"/>
  <c r="I5" i="4"/>
  <c r="F5" i="4"/>
  <c r="F4" i="4"/>
  <c r="F3" i="4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R31" i="3"/>
  <c r="O31" i="3"/>
  <c r="L31" i="3"/>
  <c r="I31" i="3"/>
  <c r="F31" i="3"/>
  <c r="R30" i="3"/>
  <c r="O30" i="3"/>
  <c r="L30" i="3"/>
  <c r="I30" i="3"/>
  <c r="F30" i="3"/>
  <c r="R29" i="3"/>
  <c r="O29" i="3"/>
  <c r="L29" i="3"/>
  <c r="I29" i="3"/>
  <c r="F29" i="3"/>
  <c r="F28" i="3"/>
  <c r="F27" i="3"/>
  <c r="F26" i="3"/>
  <c r="R25" i="3"/>
  <c r="O25" i="3"/>
  <c r="L25" i="3"/>
  <c r="I25" i="3"/>
  <c r="F25" i="3"/>
  <c r="R24" i="3"/>
  <c r="O24" i="3"/>
  <c r="L24" i="3"/>
  <c r="I24" i="3"/>
  <c r="F24" i="3"/>
  <c r="R23" i="3"/>
  <c r="O23" i="3"/>
  <c r="L23" i="3"/>
  <c r="I23" i="3"/>
  <c r="F23" i="3"/>
  <c r="F22" i="3"/>
  <c r="F21" i="3"/>
  <c r="F20" i="3"/>
  <c r="R19" i="3"/>
  <c r="O19" i="3"/>
  <c r="L19" i="3"/>
  <c r="I19" i="3"/>
  <c r="F19" i="3"/>
  <c r="R18" i="3"/>
  <c r="O18" i="3"/>
  <c r="L18" i="3"/>
  <c r="I18" i="3"/>
  <c r="F18" i="3"/>
  <c r="R17" i="3"/>
  <c r="O17" i="3"/>
  <c r="L17" i="3"/>
  <c r="I17" i="3"/>
  <c r="F17" i="3"/>
  <c r="F16" i="3"/>
  <c r="F15" i="3"/>
  <c r="F14" i="3"/>
  <c r="R13" i="3"/>
  <c r="O13" i="3"/>
  <c r="L13" i="3"/>
  <c r="I13" i="3"/>
  <c r="F13" i="3"/>
  <c r="R12" i="3"/>
  <c r="O12" i="3"/>
  <c r="L12" i="3"/>
  <c r="I12" i="3"/>
  <c r="F12" i="3"/>
  <c r="R11" i="3"/>
  <c r="O11" i="3"/>
  <c r="L11" i="3"/>
  <c r="I11" i="3"/>
  <c r="F11" i="3"/>
  <c r="F10" i="3"/>
  <c r="F9" i="3"/>
  <c r="F8" i="3"/>
  <c r="R7" i="3"/>
  <c r="O7" i="3"/>
  <c r="L7" i="3"/>
  <c r="I7" i="3"/>
  <c r="F7" i="3"/>
  <c r="R6" i="3"/>
  <c r="O6" i="3"/>
  <c r="L6" i="3"/>
  <c r="I6" i="3"/>
  <c r="F6" i="3"/>
  <c r="R5" i="3"/>
  <c r="O5" i="3"/>
  <c r="L5" i="3"/>
  <c r="I5" i="3"/>
  <c r="F5" i="3"/>
  <c r="F4" i="3"/>
  <c r="F3" i="3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R31" i="2"/>
  <c r="O31" i="2"/>
  <c r="L31" i="2"/>
  <c r="I31" i="2"/>
  <c r="F31" i="2"/>
  <c r="R30" i="2"/>
  <c r="O30" i="2"/>
  <c r="L30" i="2"/>
  <c r="I30" i="2"/>
  <c r="F30" i="2"/>
  <c r="R29" i="2"/>
  <c r="O29" i="2"/>
  <c r="L29" i="2"/>
  <c r="I29" i="2"/>
  <c r="F29" i="2"/>
  <c r="F28" i="2"/>
  <c r="F27" i="2"/>
  <c r="F26" i="2"/>
  <c r="R25" i="2"/>
  <c r="O25" i="2"/>
  <c r="L25" i="2"/>
  <c r="I25" i="2"/>
  <c r="F25" i="2"/>
  <c r="R24" i="2"/>
  <c r="O24" i="2"/>
  <c r="L24" i="2"/>
  <c r="I24" i="2"/>
  <c r="F24" i="2"/>
  <c r="R23" i="2"/>
  <c r="O23" i="2"/>
  <c r="L23" i="2"/>
  <c r="I23" i="2"/>
  <c r="F23" i="2"/>
  <c r="F22" i="2"/>
  <c r="F21" i="2"/>
  <c r="F20" i="2"/>
  <c r="R19" i="2"/>
  <c r="O19" i="2"/>
  <c r="L19" i="2"/>
  <c r="I19" i="2"/>
  <c r="F19" i="2"/>
  <c r="R18" i="2"/>
  <c r="O18" i="2"/>
  <c r="L18" i="2"/>
  <c r="I18" i="2"/>
  <c r="F18" i="2"/>
  <c r="R17" i="2"/>
  <c r="O17" i="2"/>
  <c r="L17" i="2"/>
  <c r="I17" i="2"/>
  <c r="F17" i="2"/>
  <c r="F16" i="2"/>
  <c r="F15" i="2"/>
  <c r="F14" i="2"/>
  <c r="R13" i="2"/>
  <c r="O13" i="2"/>
  <c r="L13" i="2"/>
  <c r="I13" i="2"/>
  <c r="F13" i="2"/>
  <c r="R12" i="2"/>
  <c r="O12" i="2"/>
  <c r="L12" i="2"/>
  <c r="I12" i="2"/>
  <c r="F12" i="2"/>
  <c r="R11" i="2"/>
  <c r="O11" i="2"/>
  <c r="L11" i="2"/>
  <c r="I11" i="2"/>
  <c r="F11" i="2"/>
  <c r="F10" i="2"/>
  <c r="F9" i="2"/>
  <c r="R7" i="2"/>
  <c r="O7" i="2"/>
  <c r="L7" i="2"/>
  <c r="I7" i="2"/>
  <c r="R6" i="2"/>
  <c r="O6" i="2"/>
  <c r="L6" i="2"/>
  <c r="I6" i="2"/>
  <c r="R5" i="2"/>
  <c r="O5" i="2"/>
  <c r="L5" i="2"/>
  <c r="I5" i="2"/>
  <c r="D61" i="7"/>
  <c r="C61" i="7"/>
  <c r="B61" i="7"/>
  <c r="A61" i="7"/>
  <c r="D60" i="7"/>
  <c r="C60" i="7"/>
  <c r="B60" i="7"/>
  <c r="A60" i="7"/>
  <c r="D59" i="7"/>
  <c r="C59" i="7"/>
  <c r="B59" i="7"/>
  <c r="A59" i="7"/>
  <c r="D58" i="7"/>
  <c r="C58" i="7"/>
  <c r="B58" i="7"/>
  <c r="A58" i="7"/>
  <c r="D57" i="7"/>
  <c r="C57" i="7"/>
  <c r="B57" i="7"/>
  <c r="A57" i="7"/>
  <c r="D56" i="7"/>
  <c r="C56" i="7"/>
  <c r="B56" i="7"/>
  <c r="A56" i="7"/>
  <c r="D55" i="7"/>
  <c r="C55" i="7"/>
  <c r="B55" i="7"/>
  <c r="A55" i="7"/>
  <c r="D54" i="7"/>
  <c r="C54" i="7"/>
  <c r="B54" i="7"/>
  <c r="A54" i="7"/>
  <c r="D53" i="7"/>
  <c r="C53" i="7"/>
  <c r="B53" i="7"/>
  <c r="A53" i="7"/>
  <c r="D52" i="7"/>
  <c r="C52" i="7"/>
  <c r="B52" i="7"/>
  <c r="A52" i="7"/>
  <c r="D51" i="7"/>
  <c r="C51" i="7"/>
  <c r="B51" i="7"/>
  <c r="A51" i="7"/>
  <c r="D50" i="7"/>
  <c r="C50" i="7"/>
  <c r="B50" i="7"/>
  <c r="A50" i="7"/>
  <c r="D49" i="7"/>
  <c r="C49" i="7"/>
  <c r="B49" i="7"/>
  <c r="A49" i="7"/>
  <c r="D48" i="7"/>
  <c r="C48" i="7"/>
  <c r="B48" i="7"/>
  <c r="A48" i="7"/>
  <c r="D47" i="7"/>
  <c r="C47" i="7"/>
  <c r="B47" i="7"/>
  <c r="A47" i="7"/>
  <c r="D46" i="7"/>
  <c r="C46" i="7"/>
  <c r="B46" i="7"/>
  <c r="A46" i="7"/>
  <c r="D45" i="7"/>
  <c r="C45" i="7"/>
  <c r="B45" i="7"/>
  <c r="A45" i="7"/>
  <c r="D44" i="7"/>
  <c r="C44" i="7"/>
  <c r="B44" i="7"/>
  <c r="A44" i="7"/>
  <c r="D43" i="7"/>
  <c r="C43" i="7"/>
  <c r="B43" i="7"/>
  <c r="A43" i="7"/>
  <c r="D42" i="7"/>
  <c r="C42" i="7"/>
  <c r="B42" i="7"/>
  <c r="A42" i="7"/>
  <c r="D41" i="7"/>
  <c r="C41" i="7"/>
  <c r="B41" i="7"/>
  <c r="A41" i="7"/>
  <c r="D40" i="7"/>
  <c r="C40" i="7"/>
  <c r="B40" i="7"/>
  <c r="A40" i="7"/>
  <c r="D39" i="7"/>
  <c r="C39" i="7"/>
  <c r="B39" i="7"/>
  <c r="A39" i="7"/>
  <c r="D38" i="7"/>
  <c r="C38" i="7"/>
  <c r="B38" i="7"/>
  <c r="A38" i="7"/>
  <c r="D37" i="7"/>
  <c r="C37" i="7"/>
  <c r="B37" i="7"/>
  <c r="A37" i="7"/>
  <c r="D36" i="7"/>
  <c r="C36" i="7"/>
  <c r="B36" i="7"/>
  <c r="A36" i="7"/>
  <c r="D35" i="7"/>
  <c r="C35" i="7"/>
  <c r="B35" i="7"/>
  <c r="A35" i="7"/>
  <c r="D34" i="7"/>
  <c r="C34" i="7"/>
  <c r="B34" i="7"/>
  <c r="A34" i="7"/>
  <c r="D33" i="7"/>
  <c r="C33" i="7"/>
  <c r="B33" i="7"/>
  <c r="A33" i="7"/>
  <c r="D32" i="7"/>
  <c r="C32" i="7"/>
  <c r="B32" i="7"/>
  <c r="A32" i="7"/>
  <c r="D31" i="7"/>
  <c r="C31" i="7"/>
  <c r="B31" i="7"/>
  <c r="A31" i="7"/>
  <c r="D30" i="7"/>
  <c r="C30" i="7"/>
  <c r="B30" i="7"/>
  <c r="A30" i="7"/>
  <c r="D29" i="7"/>
  <c r="C29" i="7"/>
  <c r="B29" i="7"/>
  <c r="A29" i="7"/>
  <c r="D28" i="7"/>
  <c r="C28" i="7"/>
  <c r="B28" i="7"/>
  <c r="A28" i="7"/>
  <c r="D27" i="7"/>
  <c r="C27" i="7"/>
  <c r="B27" i="7"/>
  <c r="A27" i="7"/>
  <c r="D26" i="7"/>
  <c r="C26" i="7"/>
  <c r="B26" i="7"/>
  <c r="A26" i="7"/>
  <c r="D25" i="7"/>
  <c r="C25" i="7"/>
  <c r="B25" i="7"/>
  <c r="A25" i="7"/>
  <c r="D24" i="7"/>
  <c r="C24" i="7"/>
  <c r="B24" i="7"/>
  <c r="A24" i="7"/>
  <c r="D23" i="7"/>
  <c r="C23" i="7"/>
  <c r="B23" i="7"/>
  <c r="A23" i="7"/>
  <c r="D22" i="7"/>
  <c r="C22" i="7"/>
  <c r="B22" i="7"/>
  <c r="A22" i="7"/>
  <c r="D21" i="7"/>
  <c r="C21" i="7"/>
  <c r="B21" i="7"/>
  <c r="A21" i="7"/>
  <c r="D20" i="7"/>
  <c r="C20" i="7"/>
  <c r="B20" i="7"/>
  <c r="A20" i="7"/>
  <c r="D19" i="7"/>
  <c r="C19" i="7"/>
  <c r="B19" i="7"/>
  <c r="A19" i="7"/>
  <c r="D18" i="7"/>
  <c r="C18" i="7"/>
  <c r="B18" i="7"/>
  <c r="A18" i="7"/>
  <c r="D17" i="7"/>
  <c r="C17" i="7"/>
  <c r="B17" i="7"/>
  <c r="A17" i="7"/>
  <c r="D16" i="7"/>
  <c r="C16" i="7"/>
  <c r="B16" i="7"/>
  <c r="A16" i="7"/>
  <c r="D15" i="7"/>
  <c r="C15" i="7"/>
  <c r="B15" i="7"/>
  <c r="A15" i="7"/>
  <c r="D14" i="7"/>
  <c r="C14" i="7"/>
  <c r="B14" i="7"/>
  <c r="A14" i="7"/>
  <c r="D13" i="7"/>
  <c r="C13" i="7"/>
  <c r="B13" i="7"/>
  <c r="A13" i="7"/>
  <c r="D12" i="7"/>
  <c r="C12" i="7"/>
  <c r="B12" i="7"/>
  <c r="A12" i="7"/>
  <c r="D11" i="7"/>
  <c r="C11" i="7"/>
  <c r="B11" i="7"/>
  <c r="A11" i="7"/>
  <c r="D10" i="7"/>
  <c r="C10" i="7"/>
  <c r="B10" i="7"/>
  <c r="A10" i="7"/>
  <c r="D9" i="7"/>
  <c r="C9" i="7"/>
  <c r="B9" i="7"/>
  <c r="A9" i="7"/>
  <c r="D8" i="7"/>
  <c r="C8" i="7"/>
  <c r="B8" i="7"/>
  <c r="A8" i="7"/>
  <c r="D7" i="7"/>
  <c r="C7" i="7"/>
  <c r="B7" i="7"/>
  <c r="A7" i="7"/>
  <c r="D6" i="7"/>
  <c r="C6" i="7"/>
  <c r="B6" i="7"/>
  <c r="A6" i="7"/>
  <c r="D5" i="7"/>
  <c r="C5" i="7"/>
  <c r="B5" i="7"/>
  <c r="A5" i="7"/>
  <c r="D4" i="7"/>
  <c r="C4" i="7"/>
  <c r="B4" i="7"/>
  <c r="A4" i="7"/>
  <c r="D3" i="7"/>
  <c r="C3" i="7"/>
  <c r="B3" i="7"/>
  <c r="A3" i="7"/>
  <c r="D2" i="7"/>
  <c r="C2" i="7"/>
  <c r="B2" i="7"/>
  <c r="A2" i="7"/>
  <c r="D61" i="6"/>
  <c r="C61" i="6"/>
  <c r="B61" i="6"/>
  <c r="A61" i="6"/>
  <c r="D60" i="6"/>
  <c r="C60" i="6"/>
  <c r="B60" i="6"/>
  <c r="A60" i="6"/>
  <c r="D59" i="6"/>
  <c r="C59" i="6"/>
  <c r="B59" i="6"/>
  <c r="A59" i="6"/>
  <c r="D58" i="6"/>
  <c r="C58" i="6"/>
  <c r="B58" i="6"/>
  <c r="A58" i="6"/>
  <c r="D57" i="6"/>
  <c r="C57" i="6"/>
  <c r="B57" i="6"/>
  <c r="A57" i="6"/>
  <c r="D56" i="6"/>
  <c r="C56" i="6"/>
  <c r="B56" i="6"/>
  <c r="A56" i="6"/>
  <c r="D55" i="6"/>
  <c r="C55" i="6"/>
  <c r="B55" i="6"/>
  <c r="A55" i="6"/>
  <c r="D54" i="6"/>
  <c r="C54" i="6"/>
  <c r="B54" i="6"/>
  <c r="A54" i="6"/>
  <c r="D53" i="6"/>
  <c r="C53" i="6"/>
  <c r="B53" i="6"/>
  <c r="A53" i="6"/>
  <c r="D52" i="6"/>
  <c r="C52" i="6"/>
  <c r="B52" i="6"/>
  <c r="A52" i="6"/>
  <c r="D51" i="6"/>
  <c r="C51" i="6"/>
  <c r="B51" i="6"/>
  <c r="A51" i="6"/>
  <c r="D50" i="6"/>
  <c r="C50" i="6"/>
  <c r="B50" i="6"/>
  <c r="A50" i="6"/>
  <c r="D49" i="6"/>
  <c r="C49" i="6"/>
  <c r="B49" i="6"/>
  <c r="A49" i="6"/>
  <c r="D48" i="6"/>
  <c r="C48" i="6"/>
  <c r="B48" i="6"/>
  <c r="A48" i="6"/>
  <c r="D47" i="6"/>
  <c r="C47" i="6"/>
  <c r="B47" i="6"/>
  <c r="A47" i="6"/>
  <c r="D46" i="6"/>
  <c r="C46" i="6"/>
  <c r="B46" i="6"/>
  <c r="A46" i="6"/>
  <c r="D45" i="6"/>
  <c r="C45" i="6"/>
  <c r="B45" i="6"/>
  <c r="A45" i="6"/>
  <c r="D44" i="6"/>
  <c r="C44" i="6"/>
  <c r="B44" i="6"/>
  <c r="A44" i="6"/>
  <c r="D43" i="6"/>
  <c r="C43" i="6"/>
  <c r="B43" i="6"/>
  <c r="A43" i="6"/>
  <c r="D42" i="6"/>
  <c r="C42" i="6"/>
  <c r="B42" i="6"/>
  <c r="A42" i="6"/>
  <c r="D41" i="6"/>
  <c r="C41" i="6"/>
  <c r="B41" i="6"/>
  <c r="A41" i="6"/>
  <c r="D40" i="6"/>
  <c r="C40" i="6"/>
  <c r="B40" i="6"/>
  <c r="A40" i="6"/>
  <c r="D39" i="6"/>
  <c r="C39" i="6"/>
  <c r="B39" i="6"/>
  <c r="A39" i="6"/>
  <c r="D38" i="6"/>
  <c r="C38" i="6"/>
  <c r="B38" i="6"/>
  <c r="A38" i="6"/>
  <c r="D37" i="6"/>
  <c r="C37" i="6"/>
  <c r="B37" i="6"/>
  <c r="A37" i="6"/>
  <c r="D36" i="6"/>
  <c r="C36" i="6"/>
  <c r="B36" i="6"/>
  <c r="A36" i="6"/>
  <c r="D35" i="6"/>
  <c r="C35" i="6"/>
  <c r="B35" i="6"/>
  <c r="A35" i="6"/>
  <c r="D34" i="6"/>
  <c r="C34" i="6"/>
  <c r="B34" i="6"/>
  <c r="A34" i="6"/>
  <c r="D33" i="6"/>
  <c r="C33" i="6"/>
  <c r="B33" i="6"/>
  <c r="A33" i="6"/>
  <c r="D32" i="6"/>
  <c r="C32" i="6"/>
  <c r="B32" i="6"/>
  <c r="A32" i="6"/>
  <c r="D31" i="6"/>
  <c r="C31" i="6"/>
  <c r="B31" i="6"/>
  <c r="A31" i="6"/>
  <c r="D30" i="6"/>
  <c r="C30" i="6"/>
  <c r="B30" i="6"/>
  <c r="A30" i="6"/>
  <c r="D29" i="6"/>
  <c r="C29" i="6"/>
  <c r="B29" i="6"/>
  <c r="A29" i="6"/>
  <c r="D28" i="6"/>
  <c r="C28" i="6"/>
  <c r="B28" i="6"/>
  <c r="A28" i="6"/>
  <c r="D27" i="6"/>
  <c r="C27" i="6"/>
  <c r="B27" i="6"/>
  <c r="A27" i="6"/>
  <c r="D26" i="6"/>
  <c r="C26" i="6"/>
  <c r="B26" i="6"/>
  <c r="A26" i="6"/>
  <c r="D25" i="6"/>
  <c r="C25" i="6"/>
  <c r="B25" i="6"/>
  <c r="A25" i="6"/>
  <c r="D24" i="6"/>
  <c r="C24" i="6"/>
  <c r="B24" i="6"/>
  <c r="A24" i="6"/>
  <c r="D23" i="6"/>
  <c r="C23" i="6"/>
  <c r="B23" i="6"/>
  <c r="A23" i="6"/>
  <c r="D22" i="6"/>
  <c r="C22" i="6"/>
  <c r="B22" i="6"/>
  <c r="A22" i="6"/>
  <c r="D21" i="6"/>
  <c r="C21" i="6"/>
  <c r="B21" i="6"/>
  <c r="A21" i="6"/>
  <c r="D20" i="6"/>
  <c r="C20" i="6"/>
  <c r="B20" i="6"/>
  <c r="A20" i="6"/>
  <c r="D19" i="6"/>
  <c r="C19" i="6"/>
  <c r="B19" i="6"/>
  <c r="A19" i="6"/>
  <c r="D18" i="6"/>
  <c r="C18" i="6"/>
  <c r="B18" i="6"/>
  <c r="A18" i="6"/>
  <c r="D17" i="6"/>
  <c r="C17" i="6"/>
  <c r="B17" i="6"/>
  <c r="A17" i="6"/>
  <c r="D16" i="6"/>
  <c r="C16" i="6"/>
  <c r="B16" i="6"/>
  <c r="A16" i="6"/>
  <c r="D15" i="6"/>
  <c r="C15" i="6"/>
  <c r="B15" i="6"/>
  <c r="A15" i="6"/>
  <c r="D14" i="6"/>
  <c r="C14" i="6"/>
  <c r="B14" i="6"/>
  <c r="A14" i="6"/>
  <c r="D13" i="6"/>
  <c r="C13" i="6"/>
  <c r="B13" i="6"/>
  <c r="A13" i="6"/>
  <c r="D12" i="6"/>
  <c r="C12" i="6"/>
  <c r="B12" i="6"/>
  <c r="A12" i="6"/>
  <c r="D11" i="6"/>
  <c r="C11" i="6"/>
  <c r="B11" i="6"/>
  <c r="A11" i="6"/>
  <c r="D10" i="6"/>
  <c r="C10" i="6"/>
  <c r="B10" i="6"/>
  <c r="A10" i="6"/>
  <c r="D9" i="6"/>
  <c r="C9" i="6"/>
  <c r="B9" i="6"/>
  <c r="A9" i="6"/>
  <c r="D8" i="6"/>
  <c r="C8" i="6"/>
  <c r="B8" i="6"/>
  <c r="A8" i="6"/>
  <c r="D7" i="6"/>
  <c r="C7" i="6"/>
  <c r="B7" i="6"/>
  <c r="A7" i="6"/>
  <c r="D6" i="6"/>
  <c r="C6" i="6"/>
  <c r="B6" i="6"/>
  <c r="A6" i="6"/>
  <c r="D5" i="6"/>
  <c r="C5" i="6"/>
  <c r="B5" i="6"/>
  <c r="A5" i="6"/>
  <c r="D4" i="6"/>
  <c r="C4" i="6"/>
  <c r="B4" i="6"/>
  <c r="A4" i="6"/>
  <c r="D3" i="6"/>
  <c r="C3" i="6"/>
  <c r="B3" i="6"/>
  <c r="A3" i="6"/>
  <c r="D2" i="6"/>
  <c r="C2" i="6"/>
  <c r="B2" i="6"/>
  <c r="A2" i="6"/>
  <c r="D61" i="5"/>
  <c r="C61" i="5"/>
  <c r="B61" i="5"/>
  <c r="A61" i="5"/>
  <c r="D60" i="5"/>
  <c r="C60" i="5"/>
  <c r="B60" i="5"/>
  <c r="A60" i="5"/>
  <c r="D59" i="5"/>
  <c r="C59" i="5"/>
  <c r="B59" i="5"/>
  <c r="A59" i="5"/>
  <c r="D58" i="5"/>
  <c r="C58" i="5"/>
  <c r="B58" i="5"/>
  <c r="A58" i="5"/>
  <c r="D57" i="5"/>
  <c r="C57" i="5"/>
  <c r="B57" i="5"/>
  <c r="A57" i="5"/>
  <c r="D56" i="5"/>
  <c r="C56" i="5"/>
  <c r="B56" i="5"/>
  <c r="A56" i="5"/>
  <c r="D55" i="5"/>
  <c r="C55" i="5"/>
  <c r="B55" i="5"/>
  <c r="A55" i="5"/>
  <c r="D54" i="5"/>
  <c r="C54" i="5"/>
  <c r="B54" i="5"/>
  <c r="A54" i="5"/>
  <c r="D53" i="5"/>
  <c r="C53" i="5"/>
  <c r="B53" i="5"/>
  <c r="A53" i="5"/>
  <c r="D52" i="5"/>
  <c r="C52" i="5"/>
  <c r="B52" i="5"/>
  <c r="A52" i="5"/>
  <c r="D51" i="5"/>
  <c r="C51" i="5"/>
  <c r="B51" i="5"/>
  <c r="A51" i="5"/>
  <c r="D50" i="5"/>
  <c r="C50" i="5"/>
  <c r="B50" i="5"/>
  <c r="A50" i="5"/>
  <c r="D49" i="5"/>
  <c r="C49" i="5"/>
  <c r="B49" i="5"/>
  <c r="A49" i="5"/>
  <c r="D48" i="5"/>
  <c r="C48" i="5"/>
  <c r="B48" i="5"/>
  <c r="A48" i="5"/>
  <c r="D47" i="5"/>
  <c r="C47" i="5"/>
  <c r="B47" i="5"/>
  <c r="A47" i="5"/>
  <c r="D46" i="5"/>
  <c r="C46" i="5"/>
  <c r="B46" i="5"/>
  <c r="A46" i="5"/>
  <c r="D45" i="5"/>
  <c r="C45" i="5"/>
  <c r="B45" i="5"/>
  <c r="A45" i="5"/>
  <c r="D44" i="5"/>
  <c r="C44" i="5"/>
  <c r="B44" i="5"/>
  <c r="A44" i="5"/>
  <c r="D43" i="5"/>
  <c r="C43" i="5"/>
  <c r="B43" i="5"/>
  <c r="A43" i="5"/>
  <c r="D42" i="5"/>
  <c r="C42" i="5"/>
  <c r="B42" i="5"/>
  <c r="A42" i="5"/>
  <c r="D41" i="5"/>
  <c r="C41" i="5"/>
  <c r="B41" i="5"/>
  <c r="A41" i="5"/>
  <c r="D40" i="5"/>
  <c r="C40" i="5"/>
  <c r="B40" i="5"/>
  <c r="A40" i="5"/>
  <c r="D39" i="5"/>
  <c r="C39" i="5"/>
  <c r="B39" i="5"/>
  <c r="A39" i="5"/>
  <c r="D38" i="5"/>
  <c r="C38" i="5"/>
  <c r="B38" i="5"/>
  <c r="A38" i="5"/>
  <c r="D37" i="5"/>
  <c r="C37" i="5"/>
  <c r="B37" i="5"/>
  <c r="A37" i="5"/>
  <c r="D36" i="5"/>
  <c r="C36" i="5"/>
  <c r="B36" i="5"/>
  <c r="A36" i="5"/>
  <c r="D35" i="5"/>
  <c r="C35" i="5"/>
  <c r="B35" i="5"/>
  <c r="A35" i="5"/>
  <c r="D34" i="5"/>
  <c r="C34" i="5"/>
  <c r="B34" i="5"/>
  <c r="A34" i="5"/>
  <c r="D33" i="5"/>
  <c r="C33" i="5"/>
  <c r="B33" i="5"/>
  <c r="A33" i="5"/>
  <c r="D32" i="5"/>
  <c r="C32" i="5"/>
  <c r="B32" i="5"/>
  <c r="A32" i="5"/>
  <c r="D31" i="5"/>
  <c r="C31" i="5"/>
  <c r="B31" i="5"/>
  <c r="A31" i="5"/>
  <c r="D30" i="5"/>
  <c r="C30" i="5"/>
  <c r="B30" i="5"/>
  <c r="A30" i="5"/>
  <c r="D29" i="5"/>
  <c r="C29" i="5"/>
  <c r="B29" i="5"/>
  <c r="A29" i="5"/>
  <c r="D28" i="5"/>
  <c r="C28" i="5"/>
  <c r="B28" i="5"/>
  <c r="A28" i="5"/>
  <c r="D27" i="5"/>
  <c r="C27" i="5"/>
  <c r="B27" i="5"/>
  <c r="A27" i="5"/>
  <c r="D26" i="5"/>
  <c r="C26" i="5"/>
  <c r="B26" i="5"/>
  <c r="A26" i="5"/>
  <c r="D25" i="5"/>
  <c r="C25" i="5"/>
  <c r="B25" i="5"/>
  <c r="A25" i="5"/>
  <c r="D24" i="5"/>
  <c r="C24" i="5"/>
  <c r="B24" i="5"/>
  <c r="A24" i="5"/>
  <c r="D23" i="5"/>
  <c r="C23" i="5"/>
  <c r="B23" i="5"/>
  <c r="A23" i="5"/>
  <c r="D22" i="5"/>
  <c r="C22" i="5"/>
  <c r="B22" i="5"/>
  <c r="A22" i="5"/>
  <c r="D21" i="5"/>
  <c r="C21" i="5"/>
  <c r="B21" i="5"/>
  <c r="A21" i="5"/>
  <c r="D20" i="5"/>
  <c r="C20" i="5"/>
  <c r="B20" i="5"/>
  <c r="A20" i="5"/>
  <c r="D19" i="5"/>
  <c r="C19" i="5"/>
  <c r="B19" i="5"/>
  <c r="A19" i="5"/>
  <c r="D18" i="5"/>
  <c r="C18" i="5"/>
  <c r="B18" i="5"/>
  <c r="A18" i="5"/>
  <c r="D17" i="5"/>
  <c r="C17" i="5"/>
  <c r="B17" i="5"/>
  <c r="A17" i="5"/>
  <c r="D16" i="5"/>
  <c r="C16" i="5"/>
  <c r="B16" i="5"/>
  <c r="A16" i="5"/>
  <c r="D15" i="5"/>
  <c r="C15" i="5"/>
  <c r="B15" i="5"/>
  <c r="A15" i="5"/>
  <c r="D14" i="5"/>
  <c r="C14" i="5"/>
  <c r="B14" i="5"/>
  <c r="A14" i="5"/>
  <c r="D13" i="5"/>
  <c r="C13" i="5"/>
  <c r="B13" i="5"/>
  <c r="A13" i="5"/>
  <c r="D12" i="5"/>
  <c r="C12" i="5"/>
  <c r="B12" i="5"/>
  <c r="A12" i="5"/>
  <c r="D11" i="5"/>
  <c r="C11" i="5"/>
  <c r="B11" i="5"/>
  <c r="A11" i="5"/>
  <c r="D10" i="5"/>
  <c r="C10" i="5"/>
  <c r="B10" i="5"/>
  <c r="A10" i="5"/>
  <c r="D9" i="5"/>
  <c r="C9" i="5"/>
  <c r="B9" i="5"/>
  <c r="A9" i="5"/>
  <c r="D8" i="5"/>
  <c r="C8" i="5"/>
  <c r="B8" i="5"/>
  <c r="A8" i="5"/>
  <c r="D7" i="5"/>
  <c r="C7" i="5"/>
  <c r="B7" i="5"/>
  <c r="A7" i="5"/>
  <c r="D6" i="5"/>
  <c r="C6" i="5"/>
  <c r="B6" i="5"/>
  <c r="A6" i="5"/>
  <c r="D5" i="5"/>
  <c r="C5" i="5"/>
  <c r="B5" i="5"/>
  <c r="A5" i="5"/>
  <c r="D4" i="5"/>
  <c r="C4" i="5"/>
  <c r="B4" i="5"/>
  <c r="A4" i="5"/>
  <c r="D3" i="5"/>
  <c r="C3" i="5"/>
  <c r="B3" i="5"/>
  <c r="A3" i="5"/>
  <c r="D2" i="5"/>
  <c r="C2" i="5"/>
  <c r="B2" i="5"/>
  <c r="A2" i="5"/>
  <c r="D61" i="4"/>
  <c r="C61" i="4"/>
  <c r="B61" i="4"/>
  <c r="A61" i="4"/>
  <c r="D60" i="4"/>
  <c r="C60" i="4"/>
  <c r="B60" i="4"/>
  <c r="A60" i="4"/>
  <c r="D59" i="4"/>
  <c r="C59" i="4"/>
  <c r="B59" i="4"/>
  <c r="A59" i="4"/>
  <c r="D58" i="4"/>
  <c r="C58" i="4"/>
  <c r="B58" i="4"/>
  <c r="A58" i="4"/>
  <c r="D57" i="4"/>
  <c r="C57" i="4"/>
  <c r="B57" i="4"/>
  <c r="A57" i="4"/>
  <c r="D56" i="4"/>
  <c r="C56" i="4"/>
  <c r="B56" i="4"/>
  <c r="A56" i="4"/>
  <c r="D55" i="4"/>
  <c r="C55" i="4"/>
  <c r="B55" i="4"/>
  <c r="A55" i="4"/>
  <c r="D54" i="4"/>
  <c r="C54" i="4"/>
  <c r="B54" i="4"/>
  <c r="A54" i="4"/>
  <c r="D53" i="4"/>
  <c r="C53" i="4"/>
  <c r="B53" i="4"/>
  <c r="A53" i="4"/>
  <c r="D52" i="4"/>
  <c r="C52" i="4"/>
  <c r="B52" i="4"/>
  <c r="A52" i="4"/>
  <c r="D51" i="4"/>
  <c r="C51" i="4"/>
  <c r="B51" i="4"/>
  <c r="A51" i="4"/>
  <c r="D50" i="4"/>
  <c r="C50" i="4"/>
  <c r="B50" i="4"/>
  <c r="A50" i="4"/>
  <c r="D49" i="4"/>
  <c r="C49" i="4"/>
  <c r="B49" i="4"/>
  <c r="A49" i="4"/>
  <c r="D48" i="4"/>
  <c r="C48" i="4"/>
  <c r="B48" i="4"/>
  <c r="A48" i="4"/>
  <c r="D47" i="4"/>
  <c r="C47" i="4"/>
  <c r="B47" i="4"/>
  <c r="A47" i="4"/>
  <c r="D46" i="4"/>
  <c r="C46" i="4"/>
  <c r="B46" i="4"/>
  <c r="A46" i="4"/>
  <c r="D45" i="4"/>
  <c r="C45" i="4"/>
  <c r="B45" i="4"/>
  <c r="A45" i="4"/>
  <c r="D44" i="4"/>
  <c r="C44" i="4"/>
  <c r="B44" i="4"/>
  <c r="A44" i="4"/>
  <c r="D43" i="4"/>
  <c r="C43" i="4"/>
  <c r="B43" i="4"/>
  <c r="A43" i="4"/>
  <c r="D42" i="4"/>
  <c r="C42" i="4"/>
  <c r="B42" i="4"/>
  <c r="A42" i="4"/>
  <c r="D41" i="4"/>
  <c r="C41" i="4"/>
  <c r="B41" i="4"/>
  <c r="A41" i="4"/>
  <c r="D40" i="4"/>
  <c r="C40" i="4"/>
  <c r="B40" i="4"/>
  <c r="A40" i="4"/>
  <c r="D39" i="4"/>
  <c r="C39" i="4"/>
  <c r="B39" i="4"/>
  <c r="A39" i="4"/>
  <c r="D38" i="4"/>
  <c r="C38" i="4"/>
  <c r="B38" i="4"/>
  <c r="A38" i="4"/>
  <c r="D37" i="4"/>
  <c r="C37" i="4"/>
  <c r="B37" i="4"/>
  <c r="A37" i="4"/>
  <c r="D36" i="4"/>
  <c r="C36" i="4"/>
  <c r="B36" i="4"/>
  <c r="A36" i="4"/>
  <c r="D35" i="4"/>
  <c r="C35" i="4"/>
  <c r="B35" i="4"/>
  <c r="A35" i="4"/>
  <c r="D34" i="4"/>
  <c r="C34" i="4"/>
  <c r="B34" i="4"/>
  <c r="A34" i="4"/>
  <c r="D33" i="4"/>
  <c r="C33" i="4"/>
  <c r="B33" i="4"/>
  <c r="A33" i="4"/>
  <c r="D32" i="4"/>
  <c r="C32" i="4"/>
  <c r="B32" i="4"/>
  <c r="A32" i="4"/>
  <c r="D31" i="4"/>
  <c r="C31" i="4"/>
  <c r="B31" i="4"/>
  <c r="A31" i="4"/>
  <c r="D30" i="4"/>
  <c r="C30" i="4"/>
  <c r="B30" i="4"/>
  <c r="A30" i="4"/>
  <c r="D29" i="4"/>
  <c r="C29" i="4"/>
  <c r="B29" i="4"/>
  <c r="A29" i="4"/>
  <c r="D28" i="4"/>
  <c r="C28" i="4"/>
  <c r="B28" i="4"/>
  <c r="A28" i="4"/>
  <c r="D27" i="4"/>
  <c r="C27" i="4"/>
  <c r="B27" i="4"/>
  <c r="A27" i="4"/>
  <c r="D26" i="4"/>
  <c r="C26" i="4"/>
  <c r="B26" i="4"/>
  <c r="A26" i="4"/>
  <c r="D25" i="4"/>
  <c r="C25" i="4"/>
  <c r="B25" i="4"/>
  <c r="A25" i="4"/>
  <c r="D24" i="4"/>
  <c r="C24" i="4"/>
  <c r="B24" i="4"/>
  <c r="A24" i="4"/>
  <c r="D23" i="4"/>
  <c r="C23" i="4"/>
  <c r="B23" i="4"/>
  <c r="A23" i="4"/>
  <c r="D22" i="4"/>
  <c r="C22" i="4"/>
  <c r="B22" i="4"/>
  <c r="A22" i="4"/>
  <c r="D21" i="4"/>
  <c r="C21" i="4"/>
  <c r="B21" i="4"/>
  <c r="A21" i="4"/>
  <c r="D20" i="4"/>
  <c r="C20" i="4"/>
  <c r="B20" i="4"/>
  <c r="A20" i="4"/>
  <c r="D19" i="4"/>
  <c r="C19" i="4"/>
  <c r="B19" i="4"/>
  <c r="A19" i="4"/>
  <c r="D18" i="4"/>
  <c r="C18" i="4"/>
  <c r="B18" i="4"/>
  <c r="A18" i="4"/>
  <c r="D17" i="4"/>
  <c r="C17" i="4"/>
  <c r="B17" i="4"/>
  <c r="A17" i="4"/>
  <c r="D16" i="4"/>
  <c r="C16" i="4"/>
  <c r="B16" i="4"/>
  <c r="A16" i="4"/>
  <c r="D15" i="4"/>
  <c r="C15" i="4"/>
  <c r="B15" i="4"/>
  <c r="A15" i="4"/>
  <c r="D14" i="4"/>
  <c r="C14" i="4"/>
  <c r="B14" i="4"/>
  <c r="A14" i="4"/>
  <c r="D13" i="4"/>
  <c r="C13" i="4"/>
  <c r="B13" i="4"/>
  <c r="A13" i="4"/>
  <c r="D12" i="4"/>
  <c r="C12" i="4"/>
  <c r="B12" i="4"/>
  <c r="A12" i="4"/>
  <c r="D11" i="4"/>
  <c r="C11" i="4"/>
  <c r="B11" i="4"/>
  <c r="A11" i="4"/>
  <c r="D10" i="4"/>
  <c r="C10" i="4"/>
  <c r="B10" i="4"/>
  <c r="A10" i="4"/>
  <c r="D9" i="4"/>
  <c r="C9" i="4"/>
  <c r="B9" i="4"/>
  <c r="A9" i="4"/>
  <c r="D8" i="4"/>
  <c r="C8" i="4"/>
  <c r="B8" i="4"/>
  <c r="A8" i="4"/>
  <c r="D7" i="4"/>
  <c r="C7" i="4"/>
  <c r="B7" i="4"/>
  <c r="A7" i="4"/>
  <c r="D6" i="4"/>
  <c r="C6" i="4"/>
  <c r="B6" i="4"/>
  <c r="A6" i="4"/>
  <c r="D5" i="4"/>
  <c r="C5" i="4"/>
  <c r="B5" i="4"/>
  <c r="A5" i="4"/>
  <c r="D4" i="4"/>
  <c r="C4" i="4"/>
  <c r="B4" i="4"/>
  <c r="A4" i="4"/>
  <c r="D3" i="4"/>
  <c r="C3" i="4"/>
  <c r="B3" i="4"/>
  <c r="A3" i="4"/>
  <c r="D2" i="4"/>
  <c r="C2" i="4"/>
  <c r="B2" i="4"/>
  <c r="A2" i="4"/>
  <c r="D61" i="3"/>
  <c r="C61" i="3"/>
  <c r="B61" i="3"/>
  <c r="A61" i="3"/>
  <c r="D60" i="3"/>
  <c r="C60" i="3"/>
  <c r="B60" i="3"/>
  <c r="A60" i="3"/>
  <c r="D59" i="3"/>
  <c r="C59" i="3"/>
  <c r="B59" i="3"/>
  <c r="A59" i="3"/>
  <c r="D58" i="3"/>
  <c r="C58" i="3"/>
  <c r="B58" i="3"/>
  <c r="A58" i="3"/>
  <c r="D57" i="3"/>
  <c r="C57" i="3"/>
  <c r="B57" i="3"/>
  <c r="A57" i="3"/>
  <c r="D56" i="3"/>
  <c r="C56" i="3"/>
  <c r="B56" i="3"/>
  <c r="A56" i="3"/>
  <c r="D55" i="3"/>
  <c r="C55" i="3"/>
  <c r="B55" i="3"/>
  <c r="A55" i="3"/>
  <c r="D54" i="3"/>
  <c r="C54" i="3"/>
  <c r="B54" i="3"/>
  <c r="A54" i="3"/>
  <c r="D53" i="3"/>
  <c r="C53" i="3"/>
  <c r="B53" i="3"/>
  <c r="A53" i="3"/>
  <c r="D52" i="3"/>
  <c r="C52" i="3"/>
  <c r="B52" i="3"/>
  <c r="A52" i="3"/>
  <c r="D51" i="3"/>
  <c r="C51" i="3"/>
  <c r="B51" i="3"/>
  <c r="A51" i="3"/>
  <c r="D50" i="3"/>
  <c r="C50" i="3"/>
  <c r="B50" i="3"/>
  <c r="A50" i="3"/>
  <c r="D49" i="3"/>
  <c r="C49" i="3"/>
  <c r="B49" i="3"/>
  <c r="A49" i="3"/>
  <c r="D48" i="3"/>
  <c r="C48" i="3"/>
  <c r="B48" i="3"/>
  <c r="A48" i="3"/>
  <c r="D47" i="3"/>
  <c r="C47" i="3"/>
  <c r="B47" i="3"/>
  <c r="A47" i="3"/>
  <c r="D46" i="3"/>
  <c r="C46" i="3"/>
  <c r="B46" i="3"/>
  <c r="A46" i="3"/>
  <c r="D45" i="3"/>
  <c r="C45" i="3"/>
  <c r="B45" i="3"/>
  <c r="A45" i="3"/>
  <c r="D44" i="3"/>
  <c r="C44" i="3"/>
  <c r="B44" i="3"/>
  <c r="A44" i="3"/>
  <c r="D43" i="3"/>
  <c r="C43" i="3"/>
  <c r="B43" i="3"/>
  <c r="A43" i="3"/>
  <c r="D42" i="3"/>
  <c r="C42" i="3"/>
  <c r="B42" i="3"/>
  <c r="A42" i="3"/>
  <c r="D41" i="3"/>
  <c r="C41" i="3"/>
  <c r="B41" i="3"/>
  <c r="A41" i="3"/>
  <c r="D40" i="3"/>
  <c r="C40" i="3"/>
  <c r="B40" i="3"/>
  <c r="A40" i="3"/>
  <c r="D39" i="3"/>
  <c r="C39" i="3"/>
  <c r="B39" i="3"/>
  <c r="A39" i="3"/>
  <c r="D38" i="3"/>
  <c r="C38" i="3"/>
  <c r="B38" i="3"/>
  <c r="A38" i="3"/>
  <c r="D37" i="3"/>
  <c r="C37" i="3"/>
  <c r="B37" i="3"/>
  <c r="A37" i="3"/>
  <c r="D36" i="3"/>
  <c r="C36" i="3"/>
  <c r="B36" i="3"/>
  <c r="A36" i="3"/>
  <c r="D35" i="3"/>
  <c r="C35" i="3"/>
  <c r="B35" i="3"/>
  <c r="A35" i="3"/>
  <c r="D34" i="3"/>
  <c r="C34" i="3"/>
  <c r="B34" i="3"/>
  <c r="A34" i="3"/>
  <c r="D33" i="3"/>
  <c r="C33" i="3"/>
  <c r="B33" i="3"/>
  <c r="A33" i="3"/>
  <c r="D32" i="3"/>
  <c r="C32" i="3"/>
  <c r="B32" i="3"/>
  <c r="A32" i="3"/>
  <c r="D31" i="3"/>
  <c r="C31" i="3"/>
  <c r="B31" i="3"/>
  <c r="A31" i="3"/>
  <c r="D30" i="3"/>
  <c r="C30" i="3"/>
  <c r="B30" i="3"/>
  <c r="A30" i="3"/>
  <c r="D29" i="3"/>
  <c r="C29" i="3"/>
  <c r="B29" i="3"/>
  <c r="A29" i="3"/>
  <c r="D28" i="3"/>
  <c r="C28" i="3"/>
  <c r="B28" i="3"/>
  <c r="A28" i="3"/>
  <c r="D27" i="3"/>
  <c r="C27" i="3"/>
  <c r="B27" i="3"/>
  <c r="A27" i="3"/>
  <c r="D26" i="3"/>
  <c r="C26" i="3"/>
  <c r="B26" i="3"/>
  <c r="A26" i="3"/>
  <c r="D25" i="3"/>
  <c r="C25" i="3"/>
  <c r="B25" i="3"/>
  <c r="A25" i="3"/>
  <c r="D24" i="3"/>
  <c r="C24" i="3"/>
  <c r="B24" i="3"/>
  <c r="A24" i="3"/>
  <c r="D23" i="3"/>
  <c r="C23" i="3"/>
  <c r="B23" i="3"/>
  <c r="A23" i="3"/>
  <c r="D22" i="3"/>
  <c r="C22" i="3"/>
  <c r="B22" i="3"/>
  <c r="A22" i="3"/>
  <c r="D21" i="3"/>
  <c r="C21" i="3"/>
  <c r="B21" i="3"/>
  <c r="A21" i="3"/>
  <c r="D20" i="3"/>
  <c r="C20" i="3"/>
  <c r="B20" i="3"/>
  <c r="A20" i="3"/>
  <c r="D19" i="3"/>
  <c r="C19" i="3"/>
  <c r="B19" i="3"/>
  <c r="A19" i="3"/>
  <c r="D18" i="3"/>
  <c r="C18" i="3"/>
  <c r="B18" i="3"/>
  <c r="A18" i="3"/>
  <c r="D17" i="3"/>
  <c r="C17" i="3"/>
  <c r="B17" i="3"/>
  <c r="A17" i="3"/>
  <c r="D16" i="3"/>
  <c r="C16" i="3"/>
  <c r="B16" i="3"/>
  <c r="A16" i="3"/>
  <c r="D15" i="3"/>
  <c r="C15" i="3"/>
  <c r="B15" i="3"/>
  <c r="A15" i="3"/>
  <c r="D14" i="3"/>
  <c r="C14" i="3"/>
  <c r="B14" i="3"/>
  <c r="A14" i="3"/>
  <c r="D13" i="3"/>
  <c r="C13" i="3"/>
  <c r="B13" i="3"/>
  <c r="A13" i="3"/>
  <c r="D12" i="3"/>
  <c r="C12" i="3"/>
  <c r="B12" i="3"/>
  <c r="A12" i="3"/>
  <c r="D11" i="3"/>
  <c r="C11" i="3"/>
  <c r="B11" i="3"/>
  <c r="A11" i="3"/>
  <c r="D10" i="3"/>
  <c r="C10" i="3"/>
  <c r="B10" i="3"/>
  <c r="A10" i="3"/>
  <c r="D9" i="3"/>
  <c r="C9" i="3"/>
  <c r="B9" i="3"/>
  <c r="A9" i="3"/>
  <c r="D8" i="3"/>
  <c r="C8" i="3"/>
  <c r="B8" i="3"/>
  <c r="A8" i="3"/>
  <c r="D7" i="3"/>
  <c r="C7" i="3"/>
  <c r="B7" i="3"/>
  <c r="A7" i="3"/>
  <c r="D6" i="3"/>
  <c r="C6" i="3"/>
  <c r="B6" i="3"/>
  <c r="A6" i="3"/>
  <c r="D5" i="3"/>
  <c r="C5" i="3"/>
  <c r="B5" i="3"/>
  <c r="A5" i="3"/>
  <c r="D4" i="3"/>
  <c r="C4" i="3"/>
  <c r="B4" i="3"/>
  <c r="A4" i="3"/>
  <c r="D3" i="3"/>
  <c r="C3" i="3"/>
  <c r="B3" i="3"/>
  <c r="A3" i="3"/>
  <c r="D2" i="3"/>
  <c r="C2" i="3"/>
  <c r="B2" i="3"/>
  <c r="A2" i="3"/>
  <c r="D61" i="2"/>
  <c r="C61" i="2"/>
  <c r="B61" i="2"/>
  <c r="A61" i="2"/>
  <c r="D60" i="2"/>
  <c r="C60" i="2"/>
  <c r="B60" i="2"/>
  <c r="A60" i="2"/>
  <c r="D59" i="2"/>
  <c r="C59" i="2"/>
  <c r="B59" i="2"/>
  <c r="A59" i="2"/>
  <c r="D58" i="2"/>
  <c r="C58" i="2"/>
  <c r="B58" i="2"/>
  <c r="A58" i="2"/>
  <c r="D57" i="2"/>
  <c r="C57" i="2"/>
  <c r="B57" i="2"/>
  <c r="A57" i="2"/>
  <c r="D56" i="2"/>
  <c r="C56" i="2"/>
  <c r="B56" i="2"/>
  <c r="A56" i="2"/>
  <c r="D55" i="2"/>
  <c r="C55" i="2"/>
  <c r="B55" i="2"/>
  <c r="A55" i="2"/>
  <c r="D54" i="2"/>
  <c r="C54" i="2"/>
  <c r="B54" i="2"/>
  <c r="A54" i="2"/>
  <c r="D53" i="2"/>
  <c r="C53" i="2"/>
  <c r="B53" i="2"/>
  <c r="A53" i="2"/>
  <c r="D52" i="2"/>
  <c r="C52" i="2"/>
  <c r="B52" i="2"/>
  <c r="A52" i="2"/>
  <c r="D51" i="2"/>
  <c r="C51" i="2"/>
  <c r="B51" i="2"/>
  <c r="A51" i="2"/>
  <c r="D50" i="2"/>
  <c r="C50" i="2"/>
  <c r="B50" i="2"/>
  <c r="A50" i="2"/>
  <c r="D49" i="2"/>
  <c r="C49" i="2"/>
  <c r="B49" i="2"/>
  <c r="A49" i="2"/>
  <c r="D48" i="2"/>
  <c r="C48" i="2"/>
  <c r="B48" i="2"/>
  <c r="A48" i="2"/>
  <c r="D47" i="2"/>
  <c r="C47" i="2"/>
  <c r="B47" i="2"/>
  <c r="A47" i="2"/>
  <c r="D46" i="2"/>
  <c r="C46" i="2"/>
  <c r="B46" i="2"/>
  <c r="A46" i="2"/>
  <c r="D45" i="2"/>
  <c r="C45" i="2"/>
  <c r="B45" i="2"/>
  <c r="A45" i="2"/>
  <c r="D44" i="2"/>
  <c r="C44" i="2"/>
  <c r="B44" i="2"/>
  <c r="A44" i="2"/>
  <c r="D43" i="2"/>
  <c r="C43" i="2"/>
  <c r="B43" i="2"/>
  <c r="A43" i="2"/>
  <c r="D42" i="2"/>
  <c r="C42" i="2"/>
  <c r="B42" i="2"/>
  <c r="A42" i="2"/>
  <c r="D41" i="2"/>
  <c r="C41" i="2"/>
  <c r="B41" i="2"/>
  <c r="A41" i="2"/>
  <c r="D40" i="2"/>
  <c r="C40" i="2"/>
  <c r="B40" i="2"/>
  <c r="A40" i="2"/>
  <c r="D39" i="2"/>
  <c r="C39" i="2"/>
  <c r="B39" i="2"/>
  <c r="A39" i="2"/>
  <c r="D38" i="2"/>
  <c r="C38" i="2"/>
  <c r="B38" i="2"/>
  <c r="A38" i="2"/>
  <c r="D37" i="2"/>
  <c r="C37" i="2"/>
  <c r="B37" i="2"/>
  <c r="A37" i="2"/>
  <c r="D36" i="2"/>
  <c r="C36" i="2"/>
  <c r="B36" i="2"/>
  <c r="A36" i="2"/>
  <c r="D35" i="2"/>
  <c r="C35" i="2"/>
  <c r="B35" i="2"/>
  <c r="A35" i="2"/>
  <c r="D34" i="2"/>
  <c r="C34" i="2"/>
  <c r="B34" i="2"/>
  <c r="A34" i="2"/>
  <c r="D33" i="2"/>
  <c r="C33" i="2"/>
  <c r="B33" i="2"/>
  <c r="A33" i="2"/>
  <c r="D32" i="2"/>
  <c r="C32" i="2"/>
  <c r="B32" i="2"/>
  <c r="A32" i="2"/>
  <c r="D31" i="2"/>
  <c r="C31" i="2"/>
  <c r="B31" i="2"/>
  <c r="A31" i="2"/>
  <c r="D30" i="2"/>
  <c r="C30" i="2"/>
  <c r="B30" i="2"/>
  <c r="A30" i="2"/>
  <c r="D29" i="2"/>
  <c r="C29" i="2"/>
  <c r="B29" i="2"/>
  <c r="A29" i="2"/>
  <c r="D28" i="2"/>
  <c r="C28" i="2"/>
  <c r="B28" i="2"/>
  <c r="A28" i="2"/>
  <c r="D27" i="2"/>
  <c r="C27" i="2"/>
  <c r="B27" i="2"/>
  <c r="A27" i="2"/>
  <c r="D26" i="2"/>
  <c r="C26" i="2"/>
  <c r="B26" i="2"/>
  <c r="A26" i="2"/>
  <c r="D25" i="2"/>
  <c r="C25" i="2"/>
  <c r="B25" i="2"/>
  <c r="A25" i="2"/>
  <c r="D24" i="2"/>
  <c r="C24" i="2"/>
  <c r="B24" i="2"/>
  <c r="A24" i="2"/>
  <c r="D23" i="2"/>
  <c r="C23" i="2"/>
  <c r="B23" i="2"/>
  <c r="A23" i="2"/>
  <c r="D22" i="2"/>
  <c r="C22" i="2"/>
  <c r="B22" i="2"/>
  <c r="A22" i="2"/>
  <c r="D21" i="2"/>
  <c r="C21" i="2"/>
  <c r="B21" i="2"/>
  <c r="A21" i="2"/>
  <c r="D20" i="2"/>
  <c r="C20" i="2"/>
  <c r="B20" i="2"/>
  <c r="A20" i="2"/>
  <c r="D19" i="2"/>
  <c r="C19" i="2"/>
  <c r="B19" i="2"/>
  <c r="A19" i="2"/>
  <c r="D18" i="2"/>
  <c r="C18" i="2"/>
  <c r="B18" i="2"/>
  <c r="A18" i="2"/>
  <c r="D17" i="2"/>
  <c r="C17" i="2"/>
  <c r="B17" i="2"/>
  <c r="A17" i="2"/>
  <c r="D16" i="2"/>
  <c r="C16" i="2"/>
  <c r="B16" i="2"/>
  <c r="A16" i="2"/>
  <c r="D15" i="2"/>
  <c r="C15" i="2"/>
  <c r="B15" i="2"/>
  <c r="A15" i="2"/>
  <c r="D14" i="2"/>
  <c r="C14" i="2"/>
  <c r="B14" i="2"/>
  <c r="A14" i="2"/>
  <c r="D13" i="2"/>
  <c r="C13" i="2"/>
  <c r="B13" i="2"/>
  <c r="A13" i="2"/>
  <c r="D12" i="2"/>
  <c r="C12" i="2"/>
  <c r="B12" i="2"/>
  <c r="A12" i="2"/>
  <c r="D11" i="2"/>
  <c r="C11" i="2"/>
  <c r="B11" i="2"/>
  <c r="A11" i="2"/>
  <c r="D10" i="2"/>
  <c r="C10" i="2"/>
  <c r="B10" i="2"/>
  <c r="A10" i="2"/>
  <c r="D9" i="2"/>
  <c r="C9" i="2"/>
  <c r="B9" i="2"/>
  <c r="A9" i="2"/>
  <c r="D8" i="2"/>
  <c r="C8" i="2"/>
  <c r="B8" i="2"/>
  <c r="A8" i="2"/>
  <c r="D7" i="2"/>
  <c r="C7" i="2"/>
  <c r="B7" i="2"/>
  <c r="A7" i="2"/>
  <c r="D6" i="2"/>
  <c r="C6" i="2"/>
  <c r="B6" i="2"/>
  <c r="A6" i="2"/>
  <c r="D5" i="2"/>
  <c r="C5" i="2"/>
  <c r="B5" i="2"/>
  <c r="A5" i="2"/>
  <c r="D4" i="2"/>
  <c r="C4" i="2"/>
  <c r="B4" i="2"/>
  <c r="A4" i="2"/>
  <c r="D3" i="2"/>
  <c r="C3" i="2"/>
  <c r="B3" i="2"/>
  <c r="A3" i="2"/>
  <c r="D2" i="2"/>
  <c r="C2" i="2"/>
  <c r="B2" i="2"/>
  <c r="A2" i="2"/>
  <c r="U37" i="1"/>
  <c r="X12" i="1"/>
  <c r="Y29" i="1"/>
  <c r="Y43" i="1"/>
  <c r="T12" i="1"/>
  <c r="Q47" i="1"/>
  <c r="Q23" i="1"/>
  <c r="U50" i="1"/>
  <c r="L8" i="1"/>
  <c r="Y15" i="1"/>
  <c r="U25" i="1"/>
  <c r="Q21" i="1"/>
  <c r="P26" i="1"/>
  <c r="U21" i="1"/>
  <c r="T30" i="1"/>
  <c r="H16" i="1"/>
  <c r="L30" i="1"/>
  <c r="U41" i="1"/>
  <c r="X40" i="1"/>
  <c r="L42" i="1"/>
  <c r="H48" i="1"/>
  <c r="P40" i="1"/>
  <c r="P18" i="1"/>
  <c r="P24" i="1"/>
  <c r="M37" i="1"/>
  <c r="Y23" i="1"/>
  <c r="Q29" i="1"/>
  <c r="E45" i="1"/>
  <c r="H24" i="1"/>
  <c r="U13" i="1"/>
  <c r="H31" i="1"/>
  <c r="D55" i="1"/>
  <c r="D26" i="1"/>
  <c r="X61" i="1"/>
  <c r="Y21" i="1"/>
  <c r="H32" i="1"/>
  <c r="X26" i="1"/>
  <c r="M19" i="1"/>
  <c r="T14" i="1"/>
  <c r="P10" i="1"/>
  <c r="T34" i="1"/>
  <c r="H22" i="1"/>
  <c r="M21" i="1"/>
  <c r="Q3" i="1"/>
  <c r="P8" i="1"/>
  <c r="U45" i="1"/>
  <c r="Y56" i="1"/>
  <c r="M49" i="1"/>
  <c r="M29" i="1"/>
  <c r="X22" i="1"/>
  <c r="E41" i="1"/>
  <c r="D22" i="1"/>
  <c r="Y17" i="1"/>
  <c r="M7" i="1"/>
  <c r="Y7" i="1"/>
  <c r="U23" i="1"/>
  <c r="X48" i="1"/>
  <c r="Y39" i="1"/>
  <c r="L26" i="1"/>
  <c r="U33" i="1"/>
  <c r="H20" i="1"/>
  <c r="Y3" i="1"/>
  <c r="T26" i="1"/>
  <c r="Q52" i="1"/>
  <c r="U58" i="1"/>
  <c r="Q39" i="1"/>
  <c r="P14" i="1"/>
  <c r="D6" i="1"/>
  <c r="P12" i="1"/>
  <c r="Y27" i="1"/>
  <c r="P32" i="1"/>
  <c r="U56" i="1"/>
  <c r="D10" i="1"/>
  <c r="D4" i="1"/>
  <c r="P20" i="1"/>
  <c r="D42" i="1"/>
  <c r="U19" i="1"/>
  <c r="Y19" i="1"/>
  <c r="I35" i="1"/>
  <c r="L18" i="1"/>
  <c r="H12" i="1"/>
  <c r="T18" i="1"/>
  <c r="L28" i="1"/>
  <c r="X18" i="1"/>
  <c r="P16" i="1"/>
  <c r="I31" i="1"/>
  <c r="L57" i="1"/>
  <c r="Y53" i="1"/>
  <c r="H19" i="1"/>
  <c r="T59" i="1"/>
  <c r="M57" i="1"/>
  <c r="Y58" i="1"/>
  <c r="M31" i="1"/>
  <c r="E56" i="1"/>
  <c r="P41" i="1"/>
  <c r="H9" i="1"/>
  <c r="X30" i="1"/>
  <c r="E46" i="1"/>
  <c r="P35" i="1"/>
  <c r="Y20" i="1"/>
  <c r="E55" i="1"/>
  <c r="Q58" i="1"/>
  <c r="D7" i="1"/>
  <c r="M28" i="1"/>
  <c r="I34" i="1"/>
  <c r="X56" i="1"/>
  <c r="L29" i="1"/>
  <c r="U20" i="1"/>
  <c r="M52" i="1"/>
  <c r="X41" i="1"/>
  <c r="M22" i="1"/>
  <c r="M47" i="1"/>
  <c r="U53" i="1"/>
  <c r="L40" i="1"/>
  <c r="L45" i="1"/>
  <c r="Y36" i="1"/>
  <c r="H23" i="1"/>
  <c r="H11" i="1"/>
  <c r="X34" i="1"/>
  <c r="E34" i="1"/>
  <c r="T56" i="1"/>
  <c r="Y22" i="1"/>
  <c r="D49" i="1"/>
  <c r="L49" i="1"/>
  <c r="Y40" i="1"/>
  <c r="Q22" i="1"/>
  <c r="D53" i="1"/>
  <c r="L43" i="1"/>
  <c r="Y34" i="1"/>
  <c r="P23" i="1"/>
  <c r="D45" i="1"/>
  <c r="Q38" i="1"/>
  <c r="Q60" i="1"/>
  <c r="M62" i="1"/>
  <c r="Q9" i="1"/>
  <c r="L51" i="1"/>
  <c r="Q19" i="1"/>
  <c r="I39" i="1"/>
  <c r="H6" i="1"/>
  <c r="L12" i="1"/>
  <c r="T24" i="1"/>
  <c r="P6" i="1"/>
  <c r="P45" i="1"/>
  <c r="Q15" i="1"/>
  <c r="M23" i="1"/>
  <c r="T4" i="1"/>
  <c r="E33" i="1"/>
  <c r="D28" i="1"/>
  <c r="T46" i="1"/>
  <c r="T16" i="1"/>
  <c r="L20" i="1"/>
  <c r="I29" i="1"/>
  <c r="H10" i="1"/>
  <c r="L38" i="1"/>
  <c r="H28" i="1"/>
  <c r="D18" i="1"/>
  <c r="T42" i="1"/>
  <c r="U15" i="1"/>
  <c r="U11" i="1"/>
  <c r="U17" i="1"/>
  <c r="L14" i="1"/>
  <c r="D34" i="1"/>
  <c r="H56" i="1"/>
  <c r="E27" i="1"/>
  <c r="D16" i="1"/>
  <c r="T10" i="1"/>
  <c r="Y31" i="1"/>
  <c r="I27" i="1"/>
  <c r="Y11" i="1"/>
  <c r="M13" i="1"/>
  <c r="T62" i="1"/>
  <c r="X29" i="1"/>
  <c r="P39" i="1"/>
  <c r="E59" i="1"/>
  <c r="Y62" i="1"/>
  <c r="E61" i="1"/>
  <c r="Y50" i="1"/>
  <c r="I40" i="1"/>
  <c r="T17" i="1"/>
  <c r="Q48" i="1"/>
  <c r="Y49" i="1"/>
  <c r="U59" i="1"/>
  <c r="U35" i="1"/>
  <c r="X35" i="1"/>
  <c r="T54" i="1"/>
  <c r="Y44" i="1"/>
  <c r="D61" i="1"/>
  <c r="Y38" i="1"/>
  <c r="E36" i="1"/>
  <c r="X11" i="1"/>
  <c r="H62" i="1"/>
  <c r="Y12" i="1"/>
  <c r="L56" i="1"/>
  <c r="T9" i="1"/>
  <c r="U31" i="1"/>
  <c r="L50" i="1"/>
  <c r="X47" i="1"/>
  <c r="L21" i="1"/>
  <c r="I60" i="1"/>
  <c r="M34" i="1"/>
  <c r="T3" i="1"/>
  <c r="D25" i="1"/>
  <c r="I58" i="1"/>
  <c r="T43" i="1"/>
  <c r="L19" i="1"/>
  <c r="H59" i="1"/>
  <c r="U44" i="1"/>
  <c r="H15" i="1"/>
  <c r="X42" i="1"/>
  <c r="E42" i="1"/>
  <c r="P31" i="1"/>
  <c r="Y10" i="1"/>
  <c r="H34" i="1"/>
  <c r="E44" i="1"/>
  <c r="P33" i="1"/>
  <c r="Q10" i="1"/>
  <c r="Q33" i="1"/>
  <c r="E38" i="1"/>
  <c r="T60" i="1"/>
  <c r="P11" i="1"/>
  <c r="M35" i="1"/>
  <c r="I32" i="1"/>
  <c r="X54" i="1"/>
  <c r="D19" i="1"/>
  <c r="D51" i="1"/>
  <c r="Q40" i="1"/>
  <c r="L9" i="1"/>
  <c r="U54" i="1"/>
  <c r="Y52" i="1"/>
  <c r="U51" i="1"/>
  <c r="D13" i="1"/>
  <c r="P38" i="1"/>
  <c r="M36" i="1"/>
  <c r="L3" i="1"/>
  <c r="Y45" i="1"/>
  <c r="D52" i="1"/>
  <c r="M15" i="1"/>
  <c r="M3" i="1"/>
  <c r="I13" i="1"/>
  <c r="I5" i="1"/>
  <c r="L24" i="1"/>
  <c r="X10" i="1"/>
  <c r="I47" i="1"/>
  <c r="L4" i="1"/>
  <c r="Q13" i="1"/>
  <c r="Q27" i="1"/>
  <c r="T38" i="1"/>
  <c r="L37" i="1"/>
  <c r="L16" i="1"/>
  <c r="H53" i="1"/>
  <c r="X6" i="1"/>
  <c r="P44" i="1"/>
  <c r="H14" i="1"/>
  <c r="Q11" i="1"/>
  <c r="U5" i="1"/>
  <c r="H40" i="1"/>
  <c r="U36" i="1"/>
  <c r="D40" i="1"/>
  <c r="U46" i="1"/>
  <c r="T8" i="1"/>
  <c r="Q17" i="1"/>
  <c r="H36" i="1"/>
  <c r="E50" i="1"/>
  <c r="E29" i="1"/>
  <c r="T22" i="1"/>
  <c r="X16" i="1"/>
  <c r="E37" i="1"/>
  <c r="Q35" i="1"/>
  <c r="D50" i="1"/>
  <c r="I43" i="1"/>
  <c r="L34" i="1"/>
  <c r="U9" i="1"/>
  <c r="Q31" i="1"/>
  <c r="L22" i="1"/>
  <c r="M41" i="1"/>
  <c r="T20" i="1"/>
  <c r="X24" i="1"/>
  <c r="H18" i="1"/>
  <c r="Q25" i="1"/>
  <c r="Y47" i="1"/>
  <c r="U49" i="1"/>
  <c r="Q43" i="1"/>
  <c r="Y13" i="1"/>
  <c r="H30" i="1"/>
  <c r="H4" i="1"/>
  <c r="X8" i="1"/>
  <c r="L46" i="1"/>
  <c r="U3" i="1"/>
  <c r="I56" i="1"/>
  <c r="X32" i="1"/>
  <c r="L6" i="1"/>
  <c r="L59" i="1"/>
  <c r="D20" i="1"/>
  <c r="D24" i="1"/>
  <c r="T55" i="1"/>
  <c r="T6" i="1"/>
  <c r="E40" i="1"/>
  <c r="Q8" i="1"/>
  <c r="E52" i="1"/>
  <c r="P9" i="1"/>
  <c r="M59" i="1"/>
  <c r="X19" i="1"/>
  <c r="M53" i="1"/>
  <c r="T32" i="1"/>
  <c r="X62" i="1"/>
  <c r="U47" i="1"/>
  <c r="U18" i="1"/>
  <c r="X57" i="1"/>
  <c r="T11" i="1"/>
  <c r="M44" i="1"/>
  <c r="E32" i="1"/>
  <c r="Q12" i="1"/>
  <c r="X21" i="1"/>
  <c r="L47" i="1"/>
  <c r="T36" i="1"/>
  <c r="T58" i="1"/>
  <c r="D36" i="1"/>
  <c r="T52" i="1"/>
  <c r="H38" i="1"/>
  <c r="X55" i="1"/>
  <c r="M20" i="1"/>
  <c r="Q56" i="1"/>
  <c r="Q32" i="1"/>
  <c r="U10" i="1"/>
  <c r="Y33" i="1"/>
  <c r="I55" i="1"/>
  <c r="T49" i="1"/>
  <c r="M14" i="1"/>
  <c r="I41" i="1"/>
  <c r="Q61" i="1"/>
  <c r="U4" i="1"/>
  <c r="I52" i="1"/>
  <c r="P62" i="1"/>
  <c r="Q4" i="1"/>
  <c r="X25" i="1"/>
  <c r="E57" i="1"/>
  <c r="L61" i="1"/>
  <c r="Y46" i="1"/>
  <c r="P21" i="1"/>
  <c r="E51" i="1"/>
  <c r="M51" i="1"/>
  <c r="Y48" i="1"/>
  <c r="H21" i="1"/>
  <c r="E53" i="1"/>
  <c r="L53" i="1"/>
  <c r="Y42" i="1"/>
  <c r="I22" i="1"/>
  <c r="D57" i="1"/>
  <c r="Q46" i="1"/>
  <c r="M8" i="1"/>
  <c r="T29" i="1"/>
  <c r="L58" i="1"/>
  <c r="X59" i="1"/>
  <c r="E31" i="1"/>
  <c r="L23" i="1"/>
  <c r="M42" i="1"/>
  <c r="X33" i="1"/>
  <c r="T23" i="1"/>
  <c r="L55" i="1"/>
  <c r="T53" i="1"/>
  <c r="U16" i="1"/>
  <c r="Q49" i="1"/>
  <c r="M17" i="1"/>
  <c r="M9" i="1"/>
  <c r="I17" i="1"/>
  <c r="I7" i="1"/>
  <c r="X28" i="1"/>
  <c r="D38" i="1"/>
  <c r="H44" i="1"/>
  <c r="P4" i="1"/>
  <c r="Y25" i="1"/>
  <c r="X4" i="1"/>
  <c r="T28" i="1"/>
  <c r="M54" i="1"/>
  <c r="X20" i="1"/>
  <c r="M5" i="1"/>
  <c r="I21" i="1"/>
  <c r="P22" i="1"/>
  <c r="Y9" i="1"/>
  <c r="M11" i="1"/>
  <c r="I23" i="1"/>
  <c r="L10" i="1"/>
  <c r="H47" i="1"/>
  <c r="X13" i="1"/>
  <c r="H50" i="1"/>
  <c r="H42" i="1"/>
  <c r="U48" i="1"/>
  <c r="Q41" i="1"/>
  <c r="U42" i="1"/>
  <c r="M43" i="1"/>
  <c r="X37" i="1"/>
  <c r="M50" i="1"/>
  <c r="L13" i="1"/>
  <c r="L32" i="1"/>
  <c r="M6" i="1"/>
  <c r="I38" i="1"/>
  <c r="U24" i="1"/>
  <c r="Y61" i="1"/>
  <c r="X5" i="1"/>
  <c r="D60" i="1"/>
  <c r="Y6" i="1"/>
  <c r="D62" i="1"/>
  <c r="Q6" i="1"/>
  <c r="D56" i="1"/>
  <c r="P7" i="1"/>
  <c r="I62" i="1"/>
  <c r="D15" i="1"/>
  <c r="Q57" i="1"/>
  <c r="U26" i="1"/>
  <c r="L60" i="1"/>
  <c r="T19" i="1"/>
  <c r="Q36" i="1"/>
  <c r="P37" i="1"/>
  <c r="D32" i="1"/>
  <c r="P56" i="1"/>
  <c r="Y26" i="1"/>
  <c r="P58" i="1"/>
  <c r="Q26" i="1"/>
  <c r="P52" i="1"/>
  <c r="P27" i="1"/>
  <c r="T57" i="1"/>
  <c r="U39" i="1"/>
  <c r="L25" i="1"/>
  <c r="I36" i="1"/>
  <c r="M18" i="1"/>
  <c r="Q44" i="1"/>
  <c r="Y60" i="1"/>
  <c r="L39" i="1"/>
  <c r="Y30" i="1"/>
  <c r="I24" i="1"/>
  <c r="D41" i="1"/>
  <c r="L41" i="1"/>
  <c r="Y32" i="1"/>
  <c r="X23" i="1"/>
  <c r="D43" i="1"/>
  <c r="L35" i="1"/>
  <c r="P3" i="1"/>
  <c r="Y24" i="1"/>
  <c r="D37" i="1"/>
  <c r="Q30" i="1"/>
  <c r="D11" i="1"/>
  <c r="P34" i="1"/>
  <c r="M48" i="1"/>
  <c r="X39" i="1"/>
  <c r="U22" i="1"/>
  <c r="T48" i="1"/>
  <c r="I54" i="1"/>
  <c r="T41" i="1"/>
  <c r="T15" i="1"/>
  <c r="U43" i="1"/>
  <c r="Q53" i="1"/>
  <c r="E6" i="1"/>
  <c r="U62" i="1"/>
  <c r="X53" i="1"/>
  <c r="U27" i="1"/>
  <c r="D39" i="1"/>
  <c r="P25" i="1"/>
  <c r="H25" i="1"/>
  <c r="I26" i="1"/>
  <c r="I37" i="1"/>
  <c r="I44" i="1"/>
  <c r="P46" i="1"/>
  <c r="P55" i="1"/>
  <c r="Q45" i="1"/>
  <c r="D48" i="1"/>
  <c r="H37" i="1"/>
  <c r="T51" i="1"/>
  <c r="I50" i="1"/>
  <c r="E43" i="1"/>
  <c r="P30" i="1"/>
  <c r="M55" i="1"/>
  <c r="H49" i="1"/>
  <c r="H51" i="1"/>
  <c r="H45" i="1"/>
  <c r="M38" i="1"/>
  <c r="T47" i="1"/>
  <c r="Q50" i="1"/>
  <c r="X52" i="1"/>
  <c r="P47" i="1"/>
  <c r="P29" i="1"/>
  <c r="P49" i="1"/>
  <c r="H29" i="1"/>
  <c r="P43" i="1"/>
  <c r="I30" i="1"/>
  <c r="T37" i="1"/>
  <c r="I45" i="1"/>
  <c r="U6" i="1"/>
  <c r="E18" i="1"/>
  <c r="X49" i="1"/>
  <c r="D59" i="1"/>
  <c r="U12" i="1"/>
  <c r="I20" i="1"/>
  <c r="I12" i="1"/>
  <c r="I10" i="1"/>
  <c r="E26" i="1"/>
  <c r="E21" i="1"/>
  <c r="E19" i="1"/>
  <c r="E15" i="1"/>
  <c r="E13" i="1"/>
  <c r="E9" i="1"/>
  <c r="E5" i="1"/>
  <c r="H61" i="1"/>
  <c r="Y5" i="1"/>
  <c r="P36" i="1"/>
  <c r="I9" i="1"/>
  <c r="D30" i="1"/>
  <c r="E49" i="1"/>
  <c r="E23" i="1"/>
  <c r="X36" i="1"/>
  <c r="P57" i="1"/>
  <c r="M33" i="1"/>
  <c r="M25" i="1"/>
  <c r="M27" i="1"/>
  <c r="P28" i="1"/>
  <c r="E7" i="1"/>
  <c r="X14" i="1"/>
  <c r="Q24" i="1"/>
  <c r="D33" i="1"/>
  <c r="D35" i="1"/>
  <c r="I61" i="1"/>
  <c r="M40" i="1"/>
  <c r="M58" i="1"/>
  <c r="Q54" i="1"/>
  <c r="H7" i="1"/>
  <c r="H41" i="1"/>
  <c r="H43" i="1"/>
  <c r="X46" i="1"/>
  <c r="M30" i="1"/>
  <c r="T39" i="1"/>
  <c r="Q42" i="1"/>
  <c r="E30" i="1"/>
  <c r="Q37" i="1"/>
  <c r="T44" i="1"/>
  <c r="D44" i="1"/>
  <c r="H46" i="1"/>
  <c r="I51" i="1"/>
  <c r="Y37" i="1"/>
  <c r="L62" i="1"/>
  <c r="H33" i="1"/>
  <c r="Y18" i="1"/>
  <c r="H35" i="1"/>
  <c r="Q18" i="1"/>
  <c r="M61" i="1"/>
  <c r="P19" i="1"/>
  <c r="Q55" i="1"/>
  <c r="T31" i="1"/>
  <c r="Q34" i="1"/>
  <c r="X43" i="1"/>
  <c r="Y14" i="1"/>
  <c r="H52" i="1"/>
  <c r="Q14" i="1"/>
  <c r="H55" i="1"/>
  <c r="P15" i="1"/>
  <c r="M46" i="1"/>
  <c r="D23" i="1"/>
  <c r="T61" i="1"/>
  <c r="E39" i="1"/>
  <c r="Q51" i="1"/>
  <c r="T27" i="1"/>
  <c r="X60" i="1"/>
  <c r="H39" i="1"/>
  <c r="X17" i="1"/>
  <c r="H27" i="1"/>
  <c r="P59" i="1"/>
  <c r="I28" i="1"/>
  <c r="P50" i="1"/>
  <c r="X27" i="1"/>
  <c r="P51" i="1"/>
  <c r="Y28" i="1"/>
  <c r="T45" i="1"/>
  <c r="P42" i="1"/>
  <c r="L5" i="1"/>
  <c r="L15" i="1"/>
  <c r="X50" i="1"/>
  <c r="P53" i="1"/>
  <c r="E48" i="1"/>
  <c r="X9" i="1"/>
  <c r="D31" i="1"/>
  <c r="P5" i="1"/>
  <c r="I57" i="1"/>
  <c r="H5" i="1"/>
  <c r="I59" i="1"/>
  <c r="I6" i="1"/>
  <c r="I53" i="1"/>
  <c r="T13" i="1"/>
  <c r="M32" i="1"/>
  <c r="L11" i="1"/>
  <c r="X58" i="1"/>
  <c r="I49" i="1"/>
  <c r="U8" i="1"/>
  <c r="H58" i="1"/>
  <c r="U60" i="1"/>
  <c r="P13" i="1"/>
  <c r="M39" i="1"/>
  <c r="H60" i="1"/>
  <c r="T50" i="1"/>
  <c r="H13" i="1"/>
  <c r="X38" i="1"/>
  <c r="H54" i="1"/>
  <c r="U52" i="1"/>
  <c r="I14" i="1"/>
  <c r="T40" i="1"/>
  <c r="M60" i="1"/>
  <c r="X45" i="1"/>
  <c r="T21" i="1"/>
  <c r="P61" i="1"/>
  <c r="U57" i="1"/>
  <c r="E12" i="1"/>
  <c r="L36" i="1"/>
  <c r="U28" i="1"/>
  <c r="Q59" i="1"/>
  <c r="D5" i="1"/>
  <c r="M26" i="1"/>
  <c r="I46" i="1"/>
  <c r="T35" i="1"/>
  <c r="E22" i="1"/>
  <c r="D14" i="1"/>
  <c r="D12" i="1"/>
  <c r="P54" i="1"/>
  <c r="I4" i="1"/>
  <c r="L33" i="1"/>
  <c r="P60" i="1"/>
  <c r="U55" i="1"/>
  <c r="X31" i="1"/>
  <c r="D17" i="1"/>
  <c r="L7" i="1"/>
  <c r="Q28" i="1"/>
  <c r="U30" i="1"/>
  <c r="U32" i="1"/>
  <c r="I18" i="1"/>
  <c r="M4" i="1"/>
  <c r="E16" i="1"/>
  <c r="D9" i="1"/>
  <c r="X51" i="1"/>
  <c r="Q20" i="1"/>
  <c r="I16" i="1"/>
  <c r="X15" i="1"/>
  <c r="Y16" i="1"/>
  <c r="M24" i="1"/>
  <c r="Y41" i="1"/>
  <c r="D29" i="1"/>
  <c r="D47" i="1"/>
  <c r="I8" i="1"/>
  <c r="D54" i="1"/>
  <c r="X7" i="1"/>
  <c r="E60" i="1"/>
  <c r="Y8" i="1"/>
  <c r="I48" i="1"/>
  <c r="M16" i="1"/>
  <c r="Q62" i="1"/>
  <c r="E28" i="1"/>
  <c r="L52" i="1"/>
  <c r="D21" i="1"/>
  <c r="U61" i="1"/>
  <c r="I25" i="1"/>
  <c r="I19" i="1"/>
  <c r="I11" i="1"/>
  <c r="I3" i="1"/>
  <c r="E25" i="1"/>
  <c r="E20" i="1"/>
  <c r="E17" i="1"/>
  <c r="E14" i="1"/>
  <c r="E11" i="1"/>
  <c r="E8" i="1"/>
  <c r="E3" i="1"/>
  <c r="Q7" i="1"/>
  <c r="I15" i="1"/>
  <c r="Y35" i="1"/>
  <c r="E58" i="1"/>
  <c r="P48" i="1"/>
  <c r="H8" i="1"/>
  <c r="D8" i="1"/>
  <c r="D46" i="1"/>
  <c r="M45" i="1"/>
  <c r="X44" i="1"/>
  <c r="H26" i="1"/>
  <c r="U29" i="1"/>
  <c r="U7" i="1"/>
  <c r="Q5" i="1"/>
  <c r="H3" i="1"/>
  <c r="L31" i="1"/>
  <c r="X3" i="1"/>
  <c r="Y4" i="1"/>
  <c r="M12" i="1"/>
  <c r="E24" i="1"/>
  <c r="T33" i="1"/>
  <c r="D58" i="1"/>
  <c r="Q16" i="1"/>
  <c r="P17" i="1"/>
  <c r="H17" i="1"/>
  <c r="Y59" i="1"/>
  <c r="T25" i="1"/>
  <c r="L44" i="1"/>
  <c r="L54" i="1"/>
  <c r="Y54" i="1"/>
  <c r="U38" i="1"/>
  <c r="U40" i="1"/>
  <c r="U34" i="1"/>
  <c r="D3" i="1"/>
  <c r="U14" i="1"/>
  <c r="T7" i="1"/>
  <c r="L27" i="1"/>
  <c r="Y55" i="1"/>
  <c r="H57" i="1"/>
  <c r="Y57" i="1"/>
  <c r="E54" i="1"/>
  <c r="Y51" i="1"/>
  <c r="E62" i="1"/>
  <c r="T5" i="1"/>
  <c r="I42" i="1"/>
  <c r="L17" i="1"/>
  <c r="L48" i="1"/>
  <c r="M10" i="1"/>
  <c r="M56" i="1"/>
  <c r="E35" i="1"/>
  <c r="E10" i="1"/>
  <c r="D27" i="1"/>
  <c r="E47" i="1"/>
  <c r="I33" i="1"/>
  <c r="E4" i="1"/>
  <c r="G27" i="1" l="1"/>
  <c r="F27" i="1"/>
  <c r="O48" i="1"/>
  <c r="N48" i="1"/>
  <c r="O17" i="1"/>
  <c r="N17" i="1"/>
  <c r="W5" i="1"/>
  <c r="V5" i="1"/>
  <c r="K57" i="1"/>
  <c r="J57" i="1"/>
  <c r="O27" i="1"/>
  <c r="N27" i="1"/>
  <c r="W7" i="1"/>
  <c r="V7" i="1"/>
  <c r="G3" i="1"/>
  <c r="F3" i="1"/>
  <c r="O54" i="1"/>
  <c r="N54" i="1"/>
  <c r="O44" i="1"/>
  <c r="N44" i="1"/>
  <c r="W25" i="1"/>
  <c r="V25" i="1"/>
  <c r="J17" i="1"/>
  <c r="K17" i="1"/>
  <c r="R17" i="1"/>
  <c r="S17" i="1"/>
  <c r="F58" i="1"/>
  <c r="G58" i="1"/>
  <c r="V33" i="1"/>
  <c r="W33" i="1"/>
  <c r="AA3" i="1"/>
  <c r="Z3" i="1"/>
  <c r="O31" i="1"/>
  <c r="N31" i="1"/>
  <c r="J3" i="1"/>
  <c r="K3" i="1"/>
  <c r="K26" i="1"/>
  <c r="J26" i="1"/>
  <c r="Z44" i="1"/>
  <c r="AA44" i="1"/>
  <c r="F46" i="1"/>
  <c r="G46" i="1"/>
  <c r="G8" i="1"/>
  <c r="F8" i="1"/>
  <c r="K8" i="1"/>
  <c r="J8" i="1"/>
  <c r="R48" i="1"/>
  <c r="S48" i="1"/>
  <c r="G21" i="1"/>
  <c r="F21" i="1"/>
  <c r="O52" i="1"/>
  <c r="N52" i="1"/>
  <c r="Z7" i="1"/>
  <c r="AA7" i="1"/>
  <c r="F54" i="1"/>
  <c r="G54" i="1"/>
  <c r="F47" i="1"/>
  <c r="G47" i="1"/>
  <c r="G29" i="1"/>
  <c r="F29" i="1"/>
  <c r="Z15" i="1"/>
  <c r="AA15" i="1"/>
  <c r="Z51" i="1"/>
  <c r="AA51" i="1"/>
  <c r="G9" i="1"/>
  <c r="F9" i="1"/>
  <c r="N7" i="1"/>
  <c r="O7" i="1"/>
  <c r="F17" i="1"/>
  <c r="G17" i="1"/>
  <c r="Z31" i="1"/>
  <c r="AA31" i="1"/>
  <c r="S60" i="1"/>
  <c r="R60" i="1"/>
  <c r="O33" i="1"/>
  <c r="N33" i="1"/>
  <c r="R54" i="1"/>
  <c r="S54" i="1"/>
  <c r="G12" i="1"/>
  <c r="F12" i="1"/>
  <c r="G14" i="1"/>
  <c r="F14" i="1"/>
  <c r="W35" i="1"/>
  <c r="V35" i="1"/>
  <c r="G5" i="1"/>
  <c r="F5" i="1"/>
  <c r="O36" i="1"/>
  <c r="N36" i="1"/>
  <c r="R61" i="1"/>
  <c r="S61" i="1"/>
  <c r="W21" i="1"/>
  <c r="V21" i="1"/>
  <c r="Z45" i="1"/>
  <c r="AA45" i="1"/>
  <c r="W40" i="1"/>
  <c r="V40" i="1"/>
  <c r="J54" i="1"/>
  <c r="K54" i="1"/>
  <c r="Z38" i="1"/>
  <c r="AA38" i="1"/>
  <c r="J13" i="1"/>
  <c r="K13" i="1"/>
  <c r="V50" i="1"/>
  <c r="W50" i="1"/>
  <c r="J60" i="1"/>
  <c r="K60" i="1"/>
  <c r="R13" i="1"/>
  <c r="S13" i="1"/>
  <c r="K58" i="1"/>
  <c r="J58" i="1"/>
  <c r="AA58" i="1"/>
  <c r="Z58" i="1"/>
  <c r="O11" i="1"/>
  <c r="N11" i="1"/>
  <c r="W13" i="1"/>
  <c r="V13" i="1"/>
  <c r="J5" i="1"/>
  <c r="K5" i="1"/>
  <c r="S5" i="1"/>
  <c r="R5" i="1"/>
  <c r="G31" i="1"/>
  <c r="F31" i="1"/>
  <c r="Z9" i="1"/>
  <c r="AA9" i="1"/>
  <c r="R53" i="1"/>
  <c r="S53" i="1"/>
  <c r="AA50" i="1"/>
  <c r="Z50" i="1"/>
  <c r="O15" i="1"/>
  <c r="N15" i="1"/>
  <c r="O5" i="1"/>
  <c r="N5" i="1"/>
  <c r="S42" i="1"/>
  <c r="R42" i="1"/>
  <c r="V45" i="1"/>
  <c r="W45" i="1"/>
  <c r="S51" i="1"/>
  <c r="R51" i="1"/>
  <c r="Z27" i="1"/>
  <c r="AA27" i="1"/>
  <c r="S50" i="1"/>
  <c r="R50" i="1"/>
  <c r="S59" i="1"/>
  <c r="R59" i="1"/>
  <c r="J27" i="1"/>
  <c r="K27" i="1"/>
  <c r="Z17" i="1"/>
  <c r="AA17" i="1"/>
  <c r="K39" i="1"/>
  <c r="J39" i="1"/>
  <c r="Z60" i="1"/>
  <c r="AA60" i="1"/>
  <c r="V27" i="1"/>
  <c r="W27" i="1"/>
  <c r="W61" i="1"/>
  <c r="V61" i="1"/>
  <c r="F23" i="1"/>
  <c r="G23" i="1"/>
  <c r="S15" i="1"/>
  <c r="R15" i="1"/>
  <c r="K55" i="1"/>
  <c r="J55" i="1"/>
  <c r="K52" i="1"/>
  <c r="J52" i="1"/>
  <c r="Z43" i="1"/>
  <c r="AA43" i="1"/>
  <c r="W31" i="1"/>
  <c r="V31" i="1"/>
  <c r="S19" i="1"/>
  <c r="R19" i="1"/>
  <c r="J35" i="1"/>
  <c r="K35" i="1"/>
  <c r="J33" i="1"/>
  <c r="K33" i="1"/>
  <c r="O62" i="1"/>
  <c r="N62" i="1"/>
  <c r="K46" i="1"/>
  <c r="J46" i="1"/>
  <c r="F44" i="1"/>
  <c r="G44" i="1"/>
  <c r="V44" i="1"/>
  <c r="W44" i="1"/>
  <c r="V39" i="1"/>
  <c r="W39" i="1"/>
  <c r="Z46" i="1"/>
  <c r="AA46" i="1"/>
  <c r="J43" i="1"/>
  <c r="K43" i="1"/>
  <c r="J41" i="1"/>
  <c r="K41" i="1"/>
  <c r="J7" i="1"/>
  <c r="K7" i="1"/>
  <c r="G35" i="1"/>
  <c r="F35" i="1"/>
  <c r="G33" i="1"/>
  <c r="F33" i="1"/>
  <c r="AA14" i="1"/>
  <c r="Z14" i="1"/>
  <c r="S28" i="1"/>
  <c r="R28" i="1"/>
  <c r="S57" i="1"/>
  <c r="R57" i="1"/>
  <c r="Z36" i="1"/>
  <c r="AA36" i="1"/>
  <c r="F30" i="1"/>
  <c r="G30" i="1"/>
  <c r="S36" i="1"/>
  <c r="R36" i="1"/>
  <c r="J61" i="1"/>
  <c r="K61" i="1"/>
  <c r="F59" i="1"/>
  <c r="G59" i="1"/>
  <c r="Z49" i="1"/>
  <c r="AA49" i="1"/>
  <c r="V37" i="1"/>
  <c r="W37" i="1"/>
  <c r="S43" i="1"/>
  <c r="R43" i="1"/>
  <c r="J29" i="1"/>
  <c r="K29" i="1"/>
  <c r="S49" i="1"/>
  <c r="R49" i="1"/>
  <c r="R29" i="1"/>
  <c r="S29" i="1"/>
  <c r="R47" i="1"/>
  <c r="S47" i="1"/>
  <c r="AA52" i="1"/>
  <c r="Z52" i="1"/>
  <c r="V47" i="1"/>
  <c r="W47" i="1"/>
  <c r="J45" i="1"/>
  <c r="K45" i="1"/>
  <c r="K51" i="1"/>
  <c r="J51" i="1"/>
  <c r="K49" i="1"/>
  <c r="J49" i="1"/>
  <c r="R30" i="1"/>
  <c r="S30" i="1"/>
  <c r="V51" i="1"/>
  <c r="W51" i="1"/>
  <c r="J37" i="1"/>
  <c r="K37" i="1"/>
  <c r="G48" i="1"/>
  <c r="F48" i="1"/>
  <c r="S55" i="1"/>
  <c r="R55" i="1"/>
  <c r="R46" i="1"/>
  <c r="S46" i="1"/>
  <c r="K25" i="1"/>
  <c r="J25" i="1"/>
  <c r="R25" i="1"/>
  <c r="S25" i="1"/>
  <c r="G39" i="1"/>
  <c r="F39" i="1"/>
  <c r="AA53" i="1"/>
  <c r="Z53" i="1"/>
  <c r="W15" i="1"/>
  <c r="V15" i="1"/>
  <c r="V41" i="1"/>
  <c r="W41" i="1"/>
  <c r="W48" i="1"/>
  <c r="V48" i="1"/>
  <c r="Z39" i="1"/>
  <c r="AA39" i="1"/>
  <c r="R34" i="1"/>
  <c r="S34" i="1"/>
  <c r="G11" i="1"/>
  <c r="F11" i="1"/>
  <c r="F37" i="1"/>
  <c r="G37" i="1"/>
  <c r="R3" i="1"/>
  <c r="S3" i="1"/>
  <c r="O35" i="1"/>
  <c r="N35" i="1"/>
  <c r="G43" i="1"/>
  <c r="F43" i="1"/>
  <c r="Z23" i="1"/>
  <c r="AA23" i="1"/>
  <c r="N41" i="1"/>
  <c r="O41" i="1"/>
  <c r="G41" i="1"/>
  <c r="F41" i="1"/>
  <c r="O39" i="1"/>
  <c r="N39" i="1"/>
  <c r="O25" i="1"/>
  <c r="N25" i="1"/>
  <c r="V57" i="1"/>
  <c r="W57" i="1"/>
  <c r="R27" i="1"/>
  <c r="S27" i="1"/>
  <c r="R52" i="1"/>
  <c r="S52" i="1"/>
  <c r="R58" i="1"/>
  <c r="S58" i="1"/>
  <c r="S56" i="1"/>
  <c r="R56" i="1"/>
  <c r="F32" i="1"/>
  <c r="G32" i="1"/>
  <c r="AC32" i="1" s="1"/>
  <c r="AH32" i="1" s="1"/>
  <c r="R37" i="1"/>
  <c r="S37" i="1"/>
  <c r="W19" i="1"/>
  <c r="V19" i="1"/>
  <c r="O60" i="1"/>
  <c r="N60" i="1"/>
  <c r="G15" i="1"/>
  <c r="F15" i="1"/>
  <c r="R7" i="1"/>
  <c r="S7" i="1"/>
  <c r="F56" i="1"/>
  <c r="G56" i="1"/>
  <c r="G62" i="1"/>
  <c r="F62" i="1"/>
  <c r="F60" i="1"/>
  <c r="G60" i="1"/>
  <c r="Z5" i="1"/>
  <c r="AA5" i="1"/>
  <c r="O32" i="1"/>
  <c r="N32" i="1"/>
  <c r="N13" i="1"/>
  <c r="O13" i="1"/>
  <c r="AA37" i="1"/>
  <c r="Z37" i="1"/>
  <c r="K42" i="1"/>
  <c r="J42" i="1"/>
  <c r="J50" i="1"/>
  <c r="K50" i="1"/>
  <c r="Z13" i="1"/>
  <c r="AA13" i="1"/>
  <c r="K47" i="1"/>
  <c r="J47" i="1"/>
  <c r="O10" i="1"/>
  <c r="N10" i="1"/>
  <c r="S22" i="1"/>
  <c r="R22" i="1"/>
  <c r="AA20" i="1"/>
  <c r="Z20" i="1"/>
  <c r="W28" i="1"/>
  <c r="V28" i="1"/>
  <c r="Z4" i="1"/>
  <c r="AA4" i="1"/>
  <c r="R4" i="1"/>
  <c r="S4" i="1"/>
  <c r="K44" i="1"/>
  <c r="J44" i="1"/>
  <c r="G38" i="1"/>
  <c r="F38" i="1"/>
  <c r="AA28" i="1"/>
  <c r="Z28" i="1"/>
  <c r="V53" i="1"/>
  <c r="W53" i="1"/>
  <c r="N55" i="1"/>
  <c r="O55" i="1"/>
  <c r="W23" i="1"/>
  <c r="V23" i="1"/>
  <c r="AA33" i="1"/>
  <c r="Z33" i="1"/>
  <c r="O23" i="1"/>
  <c r="N23" i="1"/>
  <c r="Z59" i="1"/>
  <c r="AA59" i="1"/>
  <c r="O58" i="1"/>
  <c r="N58" i="1"/>
  <c r="W29" i="1"/>
  <c r="V29" i="1"/>
  <c r="F57" i="1"/>
  <c r="G57" i="1"/>
  <c r="N53" i="1"/>
  <c r="O53" i="1"/>
  <c r="J21" i="1"/>
  <c r="K21" i="1"/>
  <c r="R21" i="1"/>
  <c r="S21" i="1"/>
  <c r="O61" i="1"/>
  <c r="N61" i="1"/>
  <c r="AA25" i="1"/>
  <c r="Z25" i="1"/>
  <c r="R62" i="1"/>
  <c r="S62" i="1"/>
  <c r="V49" i="1"/>
  <c r="W49" i="1"/>
  <c r="Z55" i="1"/>
  <c r="AA55" i="1"/>
  <c r="K38" i="1"/>
  <c r="J38" i="1"/>
  <c r="V52" i="1"/>
  <c r="W52" i="1"/>
  <c r="F36" i="1"/>
  <c r="G36" i="1"/>
  <c r="AC36" i="1" s="1"/>
  <c r="AH36" i="1" s="1"/>
  <c r="V58" i="1"/>
  <c r="W58" i="1"/>
  <c r="W36" i="1"/>
  <c r="V36" i="1"/>
  <c r="N47" i="1"/>
  <c r="O47" i="1"/>
  <c r="Z21" i="1"/>
  <c r="AA21" i="1"/>
  <c r="V11" i="1"/>
  <c r="W11" i="1"/>
  <c r="AA57" i="1"/>
  <c r="Z57" i="1"/>
  <c r="Z62" i="1"/>
  <c r="AA62" i="1"/>
  <c r="W32" i="1"/>
  <c r="V32" i="1"/>
  <c r="AA19" i="1"/>
  <c r="Z19" i="1"/>
  <c r="S9" i="1"/>
  <c r="R9" i="1"/>
  <c r="W6" i="1"/>
  <c r="V6" i="1"/>
  <c r="W55" i="1"/>
  <c r="V55" i="1"/>
  <c r="G24" i="1"/>
  <c r="F24" i="1"/>
  <c r="G20" i="1"/>
  <c r="F20" i="1"/>
  <c r="O59" i="1"/>
  <c r="N59" i="1"/>
  <c r="O6" i="1"/>
  <c r="N6" i="1"/>
  <c r="AA32" i="1"/>
  <c r="Z32" i="1"/>
  <c r="N46" i="1"/>
  <c r="O46" i="1"/>
  <c r="AA8" i="1"/>
  <c r="Z8" i="1"/>
  <c r="J4" i="1"/>
  <c r="K4" i="1"/>
  <c r="J30" i="1"/>
  <c r="K30" i="1"/>
  <c r="K18" i="1"/>
  <c r="J18" i="1"/>
  <c r="AA24" i="1"/>
  <c r="Z24" i="1"/>
  <c r="W20" i="1"/>
  <c r="V20" i="1"/>
  <c r="O22" i="1"/>
  <c r="N22" i="1"/>
  <c r="O34" i="1"/>
  <c r="N34" i="1"/>
  <c r="F50" i="1"/>
  <c r="G50" i="1"/>
  <c r="AC50" i="1" s="1"/>
  <c r="AA16" i="1"/>
  <c r="Z16" i="1"/>
  <c r="W22" i="1"/>
  <c r="V22" i="1"/>
  <c r="K36" i="1"/>
  <c r="J36" i="1"/>
  <c r="V8" i="1"/>
  <c r="W8" i="1"/>
  <c r="F40" i="1"/>
  <c r="G40" i="1"/>
  <c r="J40" i="1"/>
  <c r="K40" i="1"/>
  <c r="K14" i="1"/>
  <c r="J14" i="1"/>
  <c r="R44" i="1"/>
  <c r="S44" i="1"/>
  <c r="AA6" i="1"/>
  <c r="Z6" i="1"/>
  <c r="K53" i="1"/>
  <c r="J53" i="1"/>
  <c r="O16" i="1"/>
  <c r="N16" i="1"/>
  <c r="N37" i="1"/>
  <c r="O37" i="1"/>
  <c r="V38" i="1"/>
  <c r="W38" i="1"/>
  <c r="N4" i="1"/>
  <c r="O4" i="1"/>
  <c r="Z10" i="1"/>
  <c r="AA10" i="1"/>
  <c r="N24" i="1"/>
  <c r="O24" i="1"/>
  <c r="G52" i="1"/>
  <c r="F52" i="1"/>
  <c r="AB52" i="1" s="1"/>
  <c r="O3" i="1"/>
  <c r="N3" i="1"/>
  <c r="S38" i="1"/>
  <c r="R38" i="1"/>
  <c r="G13" i="1"/>
  <c r="F13" i="1"/>
  <c r="AB13" i="1" s="1"/>
  <c r="O9" i="1"/>
  <c r="N9" i="1"/>
  <c r="F51" i="1"/>
  <c r="G51" i="1"/>
  <c r="G19" i="1"/>
  <c r="F19" i="1"/>
  <c r="AA54" i="1"/>
  <c r="Z54" i="1"/>
  <c r="S11" i="1"/>
  <c r="R11" i="1"/>
  <c r="V60" i="1"/>
  <c r="W60" i="1"/>
  <c r="R33" i="1"/>
  <c r="S33" i="1"/>
  <c r="K34" i="1"/>
  <c r="J34" i="1"/>
  <c r="S31" i="1"/>
  <c r="R31" i="1"/>
  <c r="AA42" i="1"/>
  <c r="Z42" i="1"/>
  <c r="K15" i="1"/>
  <c r="J15" i="1"/>
  <c r="J59" i="1"/>
  <c r="K59" i="1"/>
  <c r="O19" i="1"/>
  <c r="N19" i="1"/>
  <c r="V43" i="1"/>
  <c r="W43" i="1"/>
  <c r="G25" i="1"/>
  <c r="F25" i="1"/>
  <c r="AB25" i="1" s="1"/>
  <c r="W3" i="1"/>
  <c r="V3" i="1"/>
  <c r="O21" i="1"/>
  <c r="N21" i="1"/>
  <c r="Z47" i="1"/>
  <c r="AA47" i="1"/>
  <c r="O50" i="1"/>
  <c r="N50" i="1"/>
  <c r="W9" i="1"/>
  <c r="V9" i="1"/>
  <c r="O56" i="1"/>
  <c r="N56" i="1"/>
  <c r="J62" i="1"/>
  <c r="K62" i="1"/>
  <c r="Z11" i="1"/>
  <c r="AA11" i="1"/>
  <c r="G61" i="1"/>
  <c r="F61" i="1"/>
  <c r="V54" i="1"/>
  <c r="W54" i="1"/>
  <c r="AA35" i="1"/>
  <c r="Z35" i="1"/>
  <c r="V17" i="1"/>
  <c r="W17" i="1"/>
  <c r="S39" i="1"/>
  <c r="R39" i="1"/>
  <c r="Z29" i="1"/>
  <c r="AA29" i="1"/>
  <c r="W62" i="1"/>
  <c r="V62" i="1"/>
  <c r="W10" i="1"/>
  <c r="V10" i="1"/>
  <c r="G16" i="1"/>
  <c r="F16" i="1"/>
  <c r="J56" i="1"/>
  <c r="K56" i="1"/>
  <c r="G34" i="1"/>
  <c r="F34" i="1"/>
  <c r="O14" i="1"/>
  <c r="N14" i="1"/>
  <c r="W42" i="1"/>
  <c r="V42" i="1"/>
  <c r="F18" i="1"/>
  <c r="G18" i="1"/>
  <c r="AC18" i="1" s="1"/>
  <c r="AH18" i="1" s="1"/>
  <c r="K28" i="1"/>
  <c r="J28" i="1"/>
  <c r="N38" i="1"/>
  <c r="O38" i="1"/>
  <c r="K10" i="1"/>
  <c r="J10" i="1"/>
  <c r="O20" i="1"/>
  <c r="N20" i="1"/>
  <c r="W16" i="1"/>
  <c r="V16" i="1"/>
  <c r="V46" i="1"/>
  <c r="W46" i="1"/>
  <c r="G28" i="1"/>
  <c r="F28" i="1"/>
  <c r="W4" i="1"/>
  <c r="V4" i="1"/>
  <c r="S45" i="1"/>
  <c r="R45" i="1"/>
  <c r="R6" i="1"/>
  <c r="S6" i="1"/>
  <c r="W24" i="1"/>
  <c r="V24" i="1"/>
  <c r="O12" i="1"/>
  <c r="N12" i="1"/>
  <c r="J6" i="1"/>
  <c r="K6" i="1"/>
  <c r="N51" i="1"/>
  <c r="O51" i="1"/>
  <c r="F45" i="1"/>
  <c r="G45" i="1"/>
  <c r="R23" i="1"/>
  <c r="S23" i="1"/>
  <c r="N43" i="1"/>
  <c r="O43" i="1"/>
  <c r="G53" i="1"/>
  <c r="F53" i="1"/>
  <c r="AB53" i="1" s="1"/>
  <c r="O49" i="1"/>
  <c r="N49" i="1"/>
  <c r="F49" i="1"/>
  <c r="G49" i="1"/>
  <c r="AC49" i="1" s="1"/>
  <c r="V56" i="1"/>
  <c r="W56" i="1"/>
  <c r="AA34" i="1"/>
  <c r="Z34" i="1"/>
  <c r="J11" i="1"/>
  <c r="K11" i="1"/>
  <c r="J23" i="1"/>
  <c r="K23" i="1"/>
  <c r="N45" i="1"/>
  <c r="O45" i="1"/>
  <c r="N40" i="1"/>
  <c r="O40" i="1"/>
  <c r="AA41" i="1"/>
  <c r="Z41" i="1"/>
  <c r="N29" i="1"/>
  <c r="O29" i="1"/>
  <c r="Z56" i="1"/>
  <c r="AA56" i="1"/>
  <c r="F7" i="1"/>
  <c r="G7" i="1"/>
  <c r="AC7" i="1" s="1"/>
  <c r="AH7" i="1" s="1"/>
  <c r="S35" i="1"/>
  <c r="R35" i="1"/>
  <c r="Z30" i="1"/>
  <c r="AA30" i="1"/>
  <c r="K9" i="1"/>
  <c r="J9" i="1"/>
  <c r="R41" i="1"/>
  <c r="S41" i="1"/>
  <c r="W59" i="1"/>
  <c r="V59" i="1"/>
  <c r="J19" i="1"/>
  <c r="K19" i="1"/>
  <c r="N57" i="1"/>
  <c r="O57" i="1"/>
  <c r="S16" i="1"/>
  <c r="R16" i="1"/>
  <c r="AA18" i="1"/>
  <c r="Z18" i="1"/>
  <c r="O28" i="1"/>
  <c r="N28" i="1"/>
  <c r="W18" i="1"/>
  <c r="V18" i="1"/>
  <c r="K12" i="1"/>
  <c r="J12" i="1"/>
  <c r="O18" i="1"/>
  <c r="N18" i="1"/>
  <c r="F42" i="1"/>
  <c r="G42" i="1"/>
  <c r="S20" i="1"/>
  <c r="R20" i="1"/>
  <c r="G4" i="1"/>
  <c r="F4" i="1"/>
  <c r="AB4" i="1" s="1"/>
  <c r="G10" i="1"/>
  <c r="F10" i="1"/>
  <c r="S32" i="1"/>
  <c r="R32" i="1"/>
  <c r="S12" i="1"/>
  <c r="R12" i="1"/>
  <c r="G6" i="1"/>
  <c r="F6" i="1"/>
  <c r="AB6" i="1" s="1"/>
  <c r="S14" i="1"/>
  <c r="R14" i="1"/>
  <c r="V26" i="1"/>
  <c r="W26" i="1"/>
  <c r="J20" i="1"/>
  <c r="K20" i="1"/>
  <c r="N26" i="1"/>
  <c r="O26" i="1"/>
  <c r="AA48" i="1"/>
  <c r="Z48" i="1"/>
  <c r="G22" i="1"/>
  <c r="F22" i="1"/>
  <c r="AB22" i="1" s="1"/>
  <c r="AA22" i="1"/>
  <c r="Z22" i="1"/>
  <c r="S8" i="1"/>
  <c r="R8" i="1"/>
  <c r="K22" i="1"/>
  <c r="J22" i="1"/>
  <c r="W34" i="1"/>
  <c r="V34" i="1"/>
  <c r="S10" i="1"/>
  <c r="R10" i="1"/>
  <c r="W14" i="1"/>
  <c r="V14" i="1"/>
  <c r="AA26" i="1"/>
  <c r="Z26" i="1"/>
  <c r="K32" i="1"/>
  <c r="J32" i="1"/>
  <c r="AA61" i="1"/>
  <c r="Z61" i="1"/>
  <c r="G26" i="1"/>
  <c r="F26" i="1"/>
  <c r="G55" i="1"/>
  <c r="F55" i="1"/>
  <c r="AB55" i="1" s="1"/>
  <c r="J31" i="1"/>
  <c r="K31" i="1"/>
  <c r="K24" i="1"/>
  <c r="J24" i="1"/>
  <c r="S24" i="1"/>
  <c r="R24" i="1"/>
  <c r="S18" i="1"/>
  <c r="R18" i="1"/>
  <c r="R40" i="1"/>
  <c r="S40" i="1"/>
  <c r="J48" i="1"/>
  <c r="K48" i="1"/>
  <c r="N42" i="1"/>
  <c r="O42" i="1"/>
  <c r="Z40" i="1"/>
  <c r="AA40" i="1"/>
  <c r="N30" i="1"/>
  <c r="O30" i="1"/>
  <c r="J16" i="1"/>
  <c r="K16" i="1"/>
  <c r="V30" i="1"/>
  <c r="W30" i="1"/>
  <c r="R26" i="1"/>
  <c r="S26" i="1"/>
  <c r="N8" i="1"/>
  <c r="O8" i="1"/>
  <c r="V12" i="1"/>
  <c r="W12" i="1"/>
  <c r="Z12" i="1"/>
  <c r="AA12" i="1"/>
  <c r="AD55" i="1" l="1"/>
  <c r="AE55" i="1" s="1"/>
  <c r="AG22" i="1"/>
  <c r="AG4" i="1"/>
  <c r="AC45" i="1"/>
  <c r="AB28" i="1"/>
  <c r="AB34" i="1"/>
  <c r="AB61" i="1"/>
  <c r="AB19" i="1"/>
  <c r="AD52" i="1"/>
  <c r="AE52" i="1" s="1"/>
  <c r="AC40" i="1"/>
  <c r="AB24" i="1"/>
  <c r="AC57" i="1"/>
  <c r="AB38" i="1"/>
  <c r="AC60" i="1"/>
  <c r="AB62" i="1"/>
  <c r="AC56" i="1"/>
  <c r="AB15" i="1"/>
  <c r="AB41" i="1"/>
  <c r="AB11" i="1"/>
  <c r="AB48" i="1"/>
  <c r="AC59" i="1"/>
  <c r="AC30" i="1"/>
  <c r="AH30" i="1" s="1"/>
  <c r="AB35" i="1"/>
  <c r="AC44" i="1"/>
  <c r="AC23" i="1"/>
  <c r="AH23" i="1" s="1"/>
  <c r="AB31" i="1"/>
  <c r="AB3" i="1"/>
  <c r="AB27" i="1"/>
  <c r="AB26" i="1"/>
  <c r="AG6" i="1"/>
  <c r="AB10" i="1"/>
  <c r="AC42" i="1"/>
  <c r="AD42" i="1" s="1"/>
  <c r="AE42" i="1" s="1"/>
  <c r="AB16" i="1"/>
  <c r="AG25" i="1"/>
  <c r="AD25" i="1"/>
  <c r="AE25" i="1" s="1"/>
  <c r="AC51" i="1"/>
  <c r="AG13" i="1"/>
  <c r="AB20" i="1"/>
  <c r="AB43" i="1"/>
  <c r="AC37" i="1"/>
  <c r="AH37" i="1" s="1"/>
  <c r="AB39" i="1"/>
  <c r="AB33" i="1"/>
  <c r="AB5" i="1"/>
  <c r="AB14" i="1"/>
  <c r="AB12" i="1"/>
  <c r="AC17" i="1"/>
  <c r="AH17" i="1" s="1"/>
  <c r="AB9" i="1"/>
  <c r="AB29" i="1"/>
  <c r="AC47" i="1"/>
  <c r="AC54" i="1"/>
  <c r="AB21" i="1"/>
  <c r="AB8" i="1"/>
  <c r="AC46" i="1"/>
  <c r="AC58" i="1"/>
  <c r="AC55" i="1"/>
  <c r="AC26" i="1"/>
  <c r="AH26" i="1" s="1"/>
  <c r="AC22" i="1"/>
  <c r="AH22" i="1" s="1"/>
  <c r="AC6" i="1"/>
  <c r="AH6" i="1" s="1"/>
  <c r="AC10" i="1"/>
  <c r="AH10" i="1" s="1"/>
  <c r="AC4" i="1"/>
  <c r="AH4" i="1" s="1"/>
  <c r="AB42" i="1"/>
  <c r="AB7" i="1"/>
  <c r="AB49" i="1"/>
  <c r="AD49" i="1" s="1"/>
  <c r="AE49" i="1" s="1"/>
  <c r="AC53" i="1"/>
  <c r="AD53" i="1" s="1"/>
  <c r="AE53" i="1" s="1"/>
  <c r="AB45" i="1"/>
  <c r="AD45" i="1" s="1"/>
  <c r="AE45" i="1" s="1"/>
  <c r="AC28" i="1"/>
  <c r="AH28" i="1" s="1"/>
  <c r="AB18" i="1"/>
  <c r="AC34" i="1"/>
  <c r="AH34" i="1" s="1"/>
  <c r="AC16" i="1"/>
  <c r="AH16" i="1" s="1"/>
  <c r="AC61" i="1"/>
  <c r="AC25" i="1"/>
  <c r="AH25" i="1" s="1"/>
  <c r="AC19" i="1"/>
  <c r="AH19" i="1" s="1"/>
  <c r="AB51" i="1"/>
  <c r="AD51" i="1" s="1"/>
  <c r="AE51" i="1" s="1"/>
  <c r="AC13" i="1"/>
  <c r="AH13" i="1" s="1"/>
  <c r="AC52" i="1"/>
  <c r="AB40" i="1"/>
  <c r="AD40" i="1" s="1"/>
  <c r="AE40" i="1" s="1"/>
  <c r="AB50" i="1"/>
  <c r="AD50" i="1" s="1"/>
  <c r="AE50" i="1" s="1"/>
  <c r="AC20" i="1"/>
  <c r="AH20" i="1" s="1"/>
  <c r="AC24" i="1"/>
  <c r="AH24" i="1" s="1"/>
  <c r="AB36" i="1"/>
  <c r="AB57" i="1"/>
  <c r="AD57" i="1" s="1"/>
  <c r="AE57" i="1" s="1"/>
  <c r="AC38" i="1"/>
  <c r="AH38" i="1" s="1"/>
  <c r="AB60" i="1"/>
  <c r="AC62" i="1"/>
  <c r="AB56" i="1"/>
  <c r="AD56" i="1" s="1"/>
  <c r="AE56" i="1" s="1"/>
  <c r="AC15" i="1"/>
  <c r="AH15" i="1" s="1"/>
  <c r="AB32" i="1"/>
  <c r="AC41" i="1"/>
  <c r="AC43" i="1"/>
  <c r="AB37" i="1"/>
  <c r="AC11" i="1"/>
  <c r="AH11" i="1" s="1"/>
  <c r="AC39" i="1"/>
  <c r="AC48" i="1"/>
  <c r="AB59" i="1"/>
  <c r="AD59" i="1" s="1"/>
  <c r="AE59" i="1" s="1"/>
  <c r="AB30" i="1"/>
  <c r="AC33" i="1"/>
  <c r="AH33" i="1" s="1"/>
  <c r="AC35" i="1"/>
  <c r="AH35" i="1" s="1"/>
  <c r="AB44" i="1"/>
  <c r="AD44" i="1" s="1"/>
  <c r="AE44" i="1" s="1"/>
  <c r="AB23" i="1"/>
  <c r="AC31" i="1"/>
  <c r="AH31" i="1" s="1"/>
  <c r="AC5" i="1"/>
  <c r="AH5" i="1" s="1"/>
  <c r="AC14" i="1"/>
  <c r="AH14" i="1" s="1"/>
  <c r="AC12" i="1"/>
  <c r="AH12" i="1" s="1"/>
  <c r="AB17" i="1"/>
  <c r="AC9" i="1"/>
  <c r="AH9" i="1" s="1"/>
  <c r="AC29" i="1"/>
  <c r="AH29" i="1" s="1"/>
  <c r="AB47" i="1"/>
  <c r="AD47" i="1" s="1"/>
  <c r="AE47" i="1" s="1"/>
  <c r="AB54" i="1"/>
  <c r="AD54" i="1" s="1"/>
  <c r="AE54" i="1" s="1"/>
  <c r="AC21" i="1"/>
  <c r="AH21" i="1" s="1"/>
  <c r="AC8" i="1"/>
  <c r="AH8" i="1" s="1"/>
  <c r="AB46" i="1"/>
  <c r="AD46" i="1" s="1"/>
  <c r="AE46" i="1" s="1"/>
  <c r="AB58" i="1"/>
  <c r="AD58" i="1" s="1"/>
  <c r="AE58" i="1" s="1"/>
  <c r="AC3" i="1"/>
  <c r="AH3" i="1" s="1"/>
  <c r="AC27" i="1"/>
  <c r="AH27" i="1" s="1"/>
  <c r="AG17" i="1" l="1"/>
  <c r="AD17" i="1"/>
  <c r="AE17" i="1" s="1"/>
  <c r="AG37" i="1"/>
  <c r="AD37" i="1"/>
  <c r="AE37" i="1" s="1"/>
  <c r="AG36" i="1"/>
  <c r="AD36" i="1"/>
  <c r="AE36" i="1" s="1"/>
  <c r="AG7" i="1"/>
  <c r="AD7" i="1"/>
  <c r="AE7" i="1" s="1"/>
  <c r="AD8" i="1"/>
  <c r="AE8" i="1" s="1"/>
  <c r="AG8" i="1"/>
  <c r="AG29" i="1"/>
  <c r="AD29" i="1"/>
  <c r="AE29" i="1" s="1"/>
  <c r="AG14" i="1"/>
  <c r="AD14" i="1"/>
  <c r="AE14" i="1" s="1"/>
  <c r="AG33" i="1"/>
  <c r="AD33" i="1"/>
  <c r="AE33" i="1" s="1"/>
  <c r="AG20" i="1"/>
  <c r="AD20" i="1"/>
  <c r="AE20" i="1" s="1"/>
  <c r="AG16" i="1"/>
  <c r="AD16" i="1"/>
  <c r="AE16" i="1" s="1"/>
  <c r="AD6" i="1"/>
  <c r="AD26" i="1"/>
  <c r="AE26" i="1" s="1"/>
  <c r="AG26" i="1"/>
  <c r="AG3" i="1"/>
  <c r="AD3" i="1"/>
  <c r="AG35" i="1"/>
  <c r="AD35" i="1"/>
  <c r="AE35" i="1" s="1"/>
  <c r="AG11" i="1"/>
  <c r="AD11" i="1"/>
  <c r="AE11" i="1" s="1"/>
  <c r="AG15" i="1"/>
  <c r="AD15" i="1"/>
  <c r="AE15" i="1" s="1"/>
  <c r="AD62" i="1"/>
  <c r="AE62" i="1" s="1"/>
  <c r="AG38" i="1"/>
  <c r="AD38" i="1"/>
  <c r="AE38" i="1" s="1"/>
  <c r="AD24" i="1"/>
  <c r="AE24" i="1" s="1"/>
  <c r="AG24" i="1"/>
  <c r="AD61" i="1"/>
  <c r="AE61" i="1" s="1"/>
  <c r="AD28" i="1"/>
  <c r="AE28" i="1" s="1"/>
  <c r="AG28" i="1"/>
  <c r="AD4" i="1"/>
  <c r="AG23" i="1"/>
  <c r="AD23" i="1"/>
  <c r="AE23" i="1" s="1"/>
  <c r="AG30" i="1"/>
  <c r="AD30" i="1"/>
  <c r="AE30" i="1" s="1"/>
  <c r="AG32" i="1"/>
  <c r="AD32" i="1"/>
  <c r="AE32" i="1" s="1"/>
  <c r="AD18" i="1"/>
  <c r="AE18" i="1" s="1"/>
  <c r="AG18" i="1"/>
  <c r="AG21" i="1"/>
  <c r="AD21" i="1"/>
  <c r="AE21" i="1" s="1"/>
  <c r="AG9" i="1"/>
  <c r="AD9" i="1"/>
  <c r="AE9" i="1" s="1"/>
  <c r="AD12" i="1"/>
  <c r="AE12" i="1" s="1"/>
  <c r="AG12" i="1"/>
  <c r="AG5" i="1"/>
  <c r="AD5" i="1"/>
  <c r="AD39" i="1"/>
  <c r="AE39" i="1" s="1"/>
  <c r="AD43" i="1"/>
  <c r="AE43" i="1" s="1"/>
  <c r="AD13" i="1"/>
  <c r="AE13" i="1" s="1"/>
  <c r="AD10" i="1"/>
  <c r="AE10" i="1" s="1"/>
  <c r="AG10" i="1"/>
  <c r="AG27" i="1"/>
  <c r="AD27" i="1"/>
  <c r="AE27" i="1" s="1"/>
  <c r="AG31" i="1"/>
  <c r="AD31" i="1"/>
  <c r="AE31" i="1" s="1"/>
  <c r="AD48" i="1"/>
  <c r="AE48" i="1" s="1"/>
  <c r="AD41" i="1"/>
  <c r="AE41" i="1" s="1"/>
  <c r="AD60" i="1"/>
  <c r="AE60" i="1" s="1"/>
  <c r="AG19" i="1"/>
  <c r="AD19" i="1"/>
  <c r="AE19" i="1" s="1"/>
  <c r="AD34" i="1"/>
  <c r="AE34" i="1" s="1"/>
  <c r="AG34" i="1"/>
  <c r="AD22" i="1"/>
  <c r="AE22" i="1" s="1"/>
  <c r="AE5" i="1" l="1"/>
  <c r="AE4" i="1"/>
  <c r="AE3" i="1"/>
  <c r="AE6" i="1"/>
  <c r="AL4" i="1" l="1"/>
  <c r="AK4" i="1" s="1"/>
  <c r="AL7" i="1"/>
  <c r="AK7" i="1" s="1"/>
  <c r="AN5" i="1"/>
  <c r="AN9" i="1"/>
  <c r="AN13" i="1"/>
  <c r="AN17" i="1"/>
  <c r="AN21" i="1"/>
  <c r="AN25" i="1"/>
  <c r="AN29" i="1"/>
  <c r="AN33" i="1"/>
  <c r="AN37" i="1"/>
  <c r="AN6" i="1"/>
  <c r="AN10" i="1"/>
  <c r="AN14" i="1"/>
  <c r="AN18" i="1"/>
  <c r="AN22" i="1"/>
  <c r="AN26" i="1"/>
  <c r="AN30" i="1"/>
  <c r="AN34" i="1"/>
  <c r="AN38" i="1"/>
  <c r="AN41" i="1"/>
  <c r="AN45" i="1"/>
  <c r="AN49" i="1"/>
  <c r="AN53" i="1"/>
  <c r="AN57" i="1"/>
  <c r="AN61" i="1"/>
  <c r="AN40" i="1"/>
  <c r="AN44" i="1"/>
  <c r="AN48" i="1"/>
  <c r="AN52" i="1"/>
  <c r="AN56" i="1"/>
  <c r="AN60" i="1"/>
  <c r="AN3" i="1"/>
  <c r="AM8" i="1"/>
  <c r="AM10" i="1"/>
  <c r="AM12" i="1"/>
  <c r="AM14" i="1"/>
  <c r="AM16" i="1"/>
  <c r="AM18" i="1"/>
  <c r="AM20" i="1"/>
  <c r="AM22" i="1"/>
  <c r="AM24" i="1"/>
  <c r="AM26" i="1"/>
  <c r="AM28" i="1"/>
  <c r="AM30" i="1"/>
  <c r="AM32" i="1"/>
  <c r="AM34" i="1"/>
  <c r="AM36" i="1"/>
  <c r="AM38" i="1"/>
  <c r="AM5" i="1"/>
  <c r="AM3" i="1"/>
  <c r="AL33" i="1"/>
  <c r="AK33" i="1" s="1"/>
  <c r="AL25" i="1"/>
  <c r="AK25" i="1" s="1"/>
  <c r="AL17" i="1"/>
  <c r="AK17" i="1" s="1"/>
  <c r="AL9" i="1"/>
  <c r="AK9" i="1" s="1"/>
  <c r="AL36" i="1"/>
  <c r="AK36" i="1" s="1"/>
  <c r="AL28" i="1"/>
  <c r="AK28" i="1" s="1"/>
  <c r="AL20" i="1"/>
  <c r="AK20" i="1" s="1"/>
  <c r="AL12" i="1"/>
  <c r="AK12" i="1" s="1"/>
  <c r="AL31" i="1"/>
  <c r="AK31" i="1" s="1"/>
  <c r="AL23" i="1"/>
  <c r="AK23" i="1" s="1"/>
  <c r="AL15" i="1"/>
  <c r="AK15" i="1" s="1"/>
  <c r="AL34" i="1"/>
  <c r="AK34" i="1" s="1"/>
  <c r="AL26" i="1"/>
  <c r="AK26" i="1" s="1"/>
  <c r="AL18" i="1"/>
  <c r="AK18" i="1" s="1"/>
  <c r="AL10" i="1"/>
  <c r="AK10" i="1" s="1"/>
  <c r="AL5" i="1"/>
  <c r="AK5" i="1" s="1"/>
  <c r="AL6" i="1"/>
  <c r="AK6" i="1" s="1"/>
  <c r="AN7" i="1"/>
  <c r="AN11" i="1"/>
  <c r="AN15" i="1"/>
  <c r="AN19" i="1"/>
  <c r="AN23" i="1"/>
  <c r="AN27" i="1"/>
  <c r="AN31" i="1"/>
  <c r="AN35" i="1"/>
  <c r="AN4" i="1"/>
  <c r="AN8" i="1"/>
  <c r="AN12" i="1"/>
  <c r="AN16" i="1"/>
  <c r="AN20" i="1"/>
  <c r="AN24" i="1"/>
  <c r="AN28" i="1"/>
  <c r="AN32" i="1"/>
  <c r="AN36" i="1"/>
  <c r="AN39" i="1"/>
  <c r="AN43" i="1"/>
  <c r="AN47" i="1"/>
  <c r="AN51" i="1"/>
  <c r="AN55" i="1"/>
  <c r="AN59" i="1"/>
  <c r="AN63" i="1"/>
  <c r="AN42" i="1"/>
  <c r="AN46" i="1"/>
  <c r="AN50" i="1"/>
  <c r="AN54" i="1"/>
  <c r="AN58" i="1"/>
  <c r="AN62" i="1"/>
  <c r="AM7" i="1"/>
  <c r="AM9" i="1"/>
  <c r="AM11" i="1"/>
  <c r="AM13" i="1"/>
  <c r="AM15" i="1"/>
  <c r="AM17" i="1"/>
  <c r="AM19" i="1"/>
  <c r="AM21" i="1"/>
  <c r="AM23" i="1"/>
  <c r="AM25" i="1"/>
  <c r="AM27" i="1"/>
  <c r="AM29" i="1"/>
  <c r="AM31" i="1"/>
  <c r="AM33" i="1"/>
  <c r="AM35" i="1"/>
  <c r="AM37" i="1"/>
  <c r="AM4" i="1"/>
  <c r="AM6" i="1"/>
  <c r="AL3" i="1"/>
  <c r="AK3" i="1" s="1"/>
  <c r="AL37" i="1"/>
  <c r="AK37" i="1" s="1"/>
  <c r="AL29" i="1"/>
  <c r="AK29" i="1" s="1"/>
  <c r="AL21" i="1"/>
  <c r="AK21" i="1" s="1"/>
  <c r="AL13" i="1"/>
  <c r="AK13" i="1" s="1"/>
  <c r="AL32" i="1"/>
  <c r="AK32" i="1" s="1"/>
  <c r="AL24" i="1"/>
  <c r="AK24" i="1" s="1"/>
  <c r="AL16" i="1"/>
  <c r="AK16" i="1" s="1"/>
  <c r="AL8" i="1"/>
  <c r="AK8" i="1" s="1"/>
  <c r="AL35" i="1"/>
  <c r="AK35" i="1" s="1"/>
  <c r="AL27" i="1"/>
  <c r="AK27" i="1" s="1"/>
  <c r="AL19" i="1"/>
  <c r="AK19" i="1" s="1"/>
  <c r="AL11" i="1"/>
  <c r="AK11" i="1" s="1"/>
  <c r="AL38" i="1"/>
  <c r="AK38" i="1" s="1"/>
  <c r="AL30" i="1"/>
  <c r="AK30" i="1" s="1"/>
  <c r="AL22" i="1"/>
  <c r="AK22" i="1" s="1"/>
  <c r="AL14" i="1"/>
  <c r="AK14" i="1" s="1"/>
</calcChain>
</file>

<file path=xl/sharedStrings.xml><?xml version="1.0" encoding="utf-8"?>
<sst xmlns="http://schemas.openxmlformats.org/spreadsheetml/2006/main" count="259" uniqueCount="45">
  <si>
    <t>Concours à la mêlée</t>
  </si>
  <si>
    <t>Match 1</t>
  </si>
  <si>
    <t>Match 2</t>
  </si>
  <si>
    <t>Match 3</t>
  </si>
  <si>
    <t>Match 4</t>
  </si>
  <si>
    <t>Match 5</t>
  </si>
  <si>
    <t>Match 6</t>
  </si>
  <si>
    <t>RESULTATS</t>
  </si>
  <si>
    <t>Son
scoreSon
scoreSon
scoreSon
score</t>
  </si>
  <si>
    <t>Score
adv.Score
adv.Score
adv.Score
adv.</t>
  </si>
  <si>
    <t>G / P</t>
  </si>
  <si>
    <t>+ / -</t>
  </si>
  <si>
    <t>Nbre G</t>
  </si>
  <si>
    <t>Goal.</t>
  </si>
  <si>
    <t>Class.</t>
  </si>
  <si>
    <t>N°</t>
  </si>
  <si>
    <t>Ref. J.</t>
  </si>
  <si>
    <t>Son score</t>
  </si>
  <si>
    <t>Score adv.</t>
  </si>
  <si>
    <t>1er MATCH</t>
  </si>
  <si>
    <t>Terrain 1</t>
  </si>
  <si>
    <t>Terrain 2</t>
  </si>
  <si>
    <t>Contre</t>
  </si>
  <si>
    <t>Score</t>
  </si>
  <si>
    <t>Terrain 3</t>
  </si>
  <si>
    <t>Terrain 4</t>
  </si>
  <si>
    <t>Terrain 5</t>
  </si>
  <si>
    <t>Terrain 6</t>
  </si>
  <si>
    <t>Terrain 7</t>
  </si>
  <si>
    <t>Terrain 8</t>
  </si>
  <si>
    <t>Terrain 9</t>
  </si>
  <si>
    <t>Terrain 10</t>
  </si>
  <si>
    <t>2ème MATCH</t>
  </si>
  <si>
    <t>3ème MATCH</t>
  </si>
  <si>
    <t>4ème MATCH</t>
  </si>
  <si>
    <t>5ème MATCH</t>
  </si>
  <si>
    <t>6ème MATCH</t>
  </si>
  <si>
    <t>greg</t>
  </si>
  <si>
    <t>simon</t>
  </si>
  <si>
    <t xml:space="preserve">nat </t>
  </si>
  <si>
    <t>mickey</t>
  </si>
  <si>
    <t>Place</t>
  </si>
  <si>
    <t>Joueur</t>
  </si>
  <si>
    <t>Gagné</t>
  </si>
  <si>
    <t>Goalaverage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</si>
</sst>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General"/>
    <numFmt numFmtId="165" formatCode="#,##0.00&quot; &quot;[$€-40C];[Red]&quot;-&quot;#,##0.00&quot; &quot;[$€-40C]"/>
    <numFmt numFmtId="166" formatCode="[$-40C]\+General"/>
  </numFmts>
  <fonts count="16" x14ac:knownFonts="1">
    <font>
      <sz val="11"/>
      <color rgb="FF000000"/>
      <name val="Arial"/>
      <family val="2"/>
    </font>
    <font>
      <sz val="11"/>
      <color rgb="FFFF0000"/>
      <name val="Arial"/>
      <family val="2"/>
    </font>
    <font>
      <u/>
      <sz val="11"/>
      <color rgb="FF0000FF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u/>
      <sz val="11"/>
      <color rgb="FFFF0000"/>
      <name val="Calibri"/>
      <family val="2"/>
    </font>
    <font>
      <sz val="8"/>
      <color rgb="FF000000"/>
      <name val="Calibri"/>
      <family val="2"/>
    </font>
    <font>
      <sz val="11"/>
      <color rgb="FF376092"/>
      <name val="Calibri"/>
      <family val="2"/>
    </font>
    <font>
      <b/>
      <sz val="26"/>
      <color rgb="FFFF0000"/>
      <name val="Calibri"/>
      <family val="2"/>
    </font>
    <font>
      <b/>
      <sz val="16"/>
      <color rgb="FF000000"/>
      <name val="Calibri"/>
      <family val="2"/>
    </font>
    <font>
      <sz val="20"/>
      <color rgb="FF0070C0"/>
      <name val="Calibri"/>
      <family val="2"/>
    </font>
    <font>
      <sz val="20"/>
      <color theme="4"/>
      <name val="Calibri"/>
      <family val="2"/>
      <scheme val="minor"/>
    </font>
    <font>
      <sz val="16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2F2F2"/>
        <bgColor rgb="FFF2F2F2"/>
      </patternFill>
    </fill>
    <fill>
      <patternFill patternType="solid">
        <fgColor rgb="FFD9D9D9"/>
        <bgColor rgb="FFD9D9D9"/>
      </patternFill>
    </fill>
    <fill>
      <patternFill patternType="solid">
        <fgColor rgb="FFC6D9F1"/>
        <bgColor rgb="FFC6D9F1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FFFC4A"/>
        <bgColor rgb="FFF2F2F2"/>
      </patternFill>
    </fill>
    <fill>
      <patternFill patternType="solid">
        <fgColor rgb="FF59EDFD"/>
        <bgColor rgb="FFD9D9D9"/>
      </patternFill>
    </fill>
    <fill>
      <patternFill patternType="solid">
        <fgColor rgb="FFFF9B93"/>
        <bgColor rgb="FFF2F2F2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FFF99"/>
      </patternFill>
    </fill>
  </fills>
  <borders count="12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Border="0" applyProtection="0"/>
    <xf numFmtId="164" fontId="2" fillId="0" borderId="0" applyBorder="0" applyProtection="0"/>
    <xf numFmtId="164" fontId="3" fillId="0" borderId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0" fontId="5" fillId="0" borderId="0" applyNumberFormat="0" applyBorder="0" applyProtection="0"/>
    <xf numFmtId="165" fontId="5" fillId="0" borderId="0" applyBorder="0" applyProtection="0"/>
  </cellStyleXfs>
  <cellXfs count="73">
    <xf numFmtId="0" fontId="0" fillId="0" borderId="0" xfId="0"/>
    <xf numFmtId="164" fontId="3" fillId="0" borderId="0" xfId="4" applyFont="1" applyFill="1" applyAlignment="1" applyProtection="1"/>
    <xf numFmtId="164" fontId="9" fillId="3" borderId="2" xfId="4" applyFont="1" applyFill="1" applyBorder="1" applyAlignment="1" applyProtection="1">
      <alignment horizontal="center" vertical="center" wrapText="1"/>
    </xf>
    <xf numFmtId="164" fontId="3" fillId="3" borderId="2" xfId="4" applyFont="1" applyFill="1" applyBorder="1" applyAlignment="1" applyProtection="1">
      <alignment horizontal="center" vertical="center"/>
    </xf>
    <xf numFmtId="164" fontId="9" fillId="4" borderId="2" xfId="4" applyFont="1" applyFill="1" applyBorder="1" applyAlignment="1" applyProtection="1">
      <alignment horizontal="center" vertical="center" wrapText="1"/>
    </xf>
    <xf numFmtId="164" fontId="3" fillId="4" borderId="2" xfId="4" applyFont="1" applyFill="1" applyBorder="1" applyAlignment="1" applyProtection="1">
      <alignment horizontal="center" vertical="center"/>
    </xf>
    <xf numFmtId="164" fontId="3" fillId="3" borderId="3" xfId="4" applyFont="1" applyFill="1" applyBorder="1" applyAlignment="1" applyProtection="1">
      <alignment horizontal="center" vertical="center"/>
    </xf>
    <xf numFmtId="164" fontId="3" fillId="3" borderId="4" xfId="4" applyFont="1" applyFill="1" applyBorder="1" applyAlignment="1" applyProtection="1">
      <alignment horizontal="center" vertical="center"/>
    </xf>
    <xf numFmtId="164" fontId="3" fillId="4" borderId="3" xfId="4" applyFont="1" applyFill="1" applyBorder="1" applyAlignment="1" applyProtection="1">
      <alignment horizontal="center" vertical="center"/>
    </xf>
    <xf numFmtId="164" fontId="3" fillId="0" borderId="5" xfId="4" applyFont="1" applyFill="1" applyBorder="1" applyAlignment="1" applyProtection="1"/>
    <xf numFmtId="164" fontId="3" fillId="6" borderId="6" xfId="4" applyFont="1" applyFill="1" applyBorder="1" applyAlignment="1" applyProtection="1">
      <protection locked="0"/>
    </xf>
    <xf numFmtId="164" fontId="3" fillId="3" borderId="2" xfId="4" applyFont="1" applyFill="1" applyBorder="1" applyAlignment="1" applyProtection="1">
      <alignment horizontal="center"/>
    </xf>
    <xf numFmtId="164" fontId="3" fillId="4" borderId="2" xfId="4" applyFont="1" applyFill="1" applyBorder="1" applyAlignment="1" applyProtection="1">
      <alignment horizontal="center"/>
    </xf>
    <xf numFmtId="164" fontId="3" fillId="3" borderId="5" xfId="4" applyFont="1" applyFill="1" applyBorder="1" applyAlignment="1" applyProtection="1">
      <alignment horizontal="center"/>
    </xf>
    <xf numFmtId="164" fontId="10" fillId="4" borderId="2" xfId="4" applyFont="1" applyFill="1" applyBorder="1" applyAlignment="1" applyProtection="1">
      <alignment horizontal="center"/>
    </xf>
    <xf numFmtId="164" fontId="3" fillId="0" borderId="0" xfId="4" applyFont="1" applyFill="1" applyAlignment="1" applyProtection="1">
      <protection locked="0"/>
    </xf>
    <xf numFmtId="164" fontId="3" fillId="0" borderId="0" xfId="4" applyFont="1" applyFill="1" applyAlignment="1" applyProtection="1">
      <alignment horizontal="center"/>
    </xf>
    <xf numFmtId="164" fontId="11" fillId="0" borderId="0" xfId="4" applyFont="1" applyFill="1" applyAlignment="1" applyProtection="1"/>
    <xf numFmtId="164" fontId="3" fillId="6" borderId="2" xfId="4" applyFont="1" applyFill="1" applyBorder="1" applyAlignment="1" applyProtection="1">
      <protection locked="0"/>
    </xf>
    <xf numFmtId="164" fontId="3" fillId="0" borderId="2" xfId="4" applyFont="1" applyFill="1" applyBorder="1" applyAlignment="1" applyProtection="1"/>
    <xf numFmtId="164" fontId="7" fillId="0" borderId="7" xfId="4" applyFont="1" applyFill="1" applyBorder="1" applyAlignment="1" applyProtection="1">
      <alignment horizontal="center" vertical="center"/>
    </xf>
    <xf numFmtId="164" fontId="3" fillId="6" borderId="6" xfId="4" applyFont="1" applyFill="1" applyBorder="1" applyAlignment="1" applyProtection="1"/>
    <xf numFmtId="164" fontId="3" fillId="7" borderId="0" xfId="4" applyFont="1" applyFill="1" applyAlignment="1" applyProtection="1"/>
    <xf numFmtId="164" fontId="3" fillId="7" borderId="0" xfId="4" applyFont="1" applyFill="1" applyAlignment="1" applyProtection="1">
      <protection locked="0"/>
    </xf>
    <xf numFmtId="164" fontId="11" fillId="7" borderId="0" xfId="4" applyFont="1" applyFill="1" applyAlignment="1" applyProtection="1"/>
    <xf numFmtId="164" fontId="9" fillId="8" borderId="2" xfId="4" applyFont="1" applyFill="1" applyBorder="1" applyAlignment="1" applyProtection="1">
      <alignment horizontal="center" vertical="center" wrapText="1"/>
    </xf>
    <xf numFmtId="164" fontId="3" fillId="8" borderId="2" xfId="4" applyFont="1" applyFill="1" applyBorder="1" applyAlignment="1" applyProtection="1">
      <alignment horizontal="center" vertical="center"/>
    </xf>
    <xf numFmtId="164" fontId="3" fillId="8" borderId="2" xfId="4" applyFont="1" applyFill="1" applyBorder="1" applyAlignment="1" applyProtection="1">
      <alignment horizontal="center"/>
    </xf>
    <xf numFmtId="164" fontId="9" fillId="9" borderId="2" xfId="4" applyFont="1" applyFill="1" applyBorder="1" applyAlignment="1" applyProtection="1">
      <alignment horizontal="center" vertical="center" wrapText="1"/>
    </xf>
    <xf numFmtId="164" fontId="3" fillId="9" borderId="2" xfId="4" applyFont="1" applyFill="1" applyBorder="1" applyAlignment="1" applyProtection="1">
      <alignment horizontal="center" vertical="center"/>
    </xf>
    <xf numFmtId="164" fontId="3" fillId="9" borderId="2" xfId="4" applyFont="1" applyFill="1" applyBorder="1" applyAlignment="1" applyProtection="1">
      <alignment horizontal="center"/>
    </xf>
    <xf numFmtId="164" fontId="9" fillId="10" borderId="2" xfId="4" applyFont="1" applyFill="1" applyBorder="1" applyAlignment="1" applyProtection="1">
      <alignment horizontal="center" vertical="center" wrapText="1"/>
    </xf>
    <xf numFmtId="164" fontId="3" fillId="10" borderId="2" xfId="4" applyFont="1" applyFill="1" applyBorder="1" applyAlignment="1" applyProtection="1">
      <alignment horizontal="center" vertical="center"/>
    </xf>
    <xf numFmtId="164" fontId="3" fillId="10" borderId="2" xfId="4" applyFont="1" applyFill="1" applyBorder="1" applyAlignment="1" applyProtection="1">
      <alignment horizontal="center"/>
    </xf>
    <xf numFmtId="164" fontId="6" fillId="2" borderId="1" xfId="4" applyFont="1" applyFill="1" applyBorder="1" applyAlignment="1" applyProtection="1">
      <alignment horizontal="center" vertical="center" wrapText="1"/>
    </xf>
    <xf numFmtId="164" fontId="3" fillId="11" borderId="0" xfId="4" applyFont="1" applyFill="1" applyAlignment="1" applyProtection="1"/>
    <xf numFmtId="164" fontId="11" fillId="11" borderId="0" xfId="4" applyFont="1" applyFill="1" applyAlignment="1" applyProtection="1"/>
    <xf numFmtId="164" fontId="3" fillId="11" borderId="2" xfId="4" applyFont="1" applyFill="1" applyBorder="1" applyAlignment="1" applyProtection="1"/>
    <xf numFmtId="164" fontId="7" fillId="11" borderId="7" xfId="4" applyFont="1" applyFill="1" applyBorder="1" applyAlignment="1" applyProtection="1">
      <alignment horizontal="center" vertical="center"/>
    </xf>
    <xf numFmtId="164" fontId="3" fillId="12" borderId="2" xfId="4" applyFont="1" applyFill="1" applyBorder="1" applyAlignment="1" applyProtection="1"/>
    <xf numFmtId="0" fontId="0" fillId="0" borderId="0" xfId="0" applyProtection="1"/>
    <xf numFmtId="164" fontId="15" fillId="0" borderId="5" xfId="4" applyFont="1" applyFill="1" applyBorder="1" applyAlignment="1" applyProtection="1">
      <alignment horizontal="center" vertical="center"/>
    </xf>
    <xf numFmtId="164" fontId="15" fillId="0" borderId="0" xfId="4" applyFont="1" applyFill="1" applyAlignment="1" applyProtection="1">
      <alignment horizontal="center" vertical="center"/>
    </xf>
    <xf numFmtId="164" fontId="3" fillId="0" borderId="8" xfId="4" applyFont="1" applyFill="1" applyBorder="1" applyAlignment="1" applyProtection="1"/>
    <xf numFmtId="164" fontId="3" fillId="0" borderId="0" xfId="4" applyFont="1" applyFill="1" applyAlignment="1" applyProtection="1">
      <alignment horizontal="center" vertical="center"/>
    </xf>
    <xf numFmtId="164" fontId="10" fillId="4" borderId="5" xfId="4" applyFont="1" applyFill="1" applyBorder="1" applyAlignment="1" applyProtection="1">
      <alignment horizontal="center"/>
    </xf>
    <xf numFmtId="164" fontId="3" fillId="0" borderId="8" xfId="4" applyFont="1" applyFill="1" applyBorder="1" applyAlignment="1" applyProtection="1">
      <alignment horizontal="center" vertical="center"/>
    </xf>
    <xf numFmtId="164" fontId="3" fillId="0" borderId="10" xfId="4" applyFont="1" applyFill="1" applyBorder="1" applyAlignment="1" applyProtection="1">
      <alignment horizontal="center" vertical="center"/>
    </xf>
    <xf numFmtId="164" fontId="3" fillId="0" borderId="9" xfId="4" applyFont="1" applyFill="1" applyBorder="1" applyAlignment="1" applyProtection="1">
      <alignment horizontal="center" vertical="center"/>
    </xf>
    <xf numFmtId="164" fontId="3" fillId="0" borderId="11" xfId="4" applyFont="1" applyFill="1" applyBorder="1" applyAlignment="1" applyProtection="1">
      <alignment horizontal="center" vertical="center"/>
    </xf>
    <xf numFmtId="164" fontId="3" fillId="0" borderId="10" xfId="4" applyNumberFormat="1" applyFont="1" applyFill="1" applyBorder="1" applyAlignment="1" applyProtection="1">
      <alignment horizontal="center" vertical="center"/>
    </xf>
    <xf numFmtId="164" fontId="3" fillId="0" borderId="8" xfId="4" applyNumberFormat="1" applyFont="1" applyFill="1" applyBorder="1" applyAlignment="1" applyProtection="1">
      <alignment horizontal="center" vertical="center"/>
    </xf>
    <xf numFmtId="166" fontId="3" fillId="0" borderId="0" xfId="4" applyNumberFormat="1" applyFont="1" applyFill="1" applyAlignment="1" applyProtection="1">
      <alignment horizontal="center" vertical="center"/>
    </xf>
    <xf numFmtId="164" fontId="7" fillId="4" borderId="2" xfId="4" applyFont="1" applyFill="1" applyBorder="1" applyAlignment="1" applyProtection="1">
      <alignment horizontal="center"/>
    </xf>
    <xf numFmtId="164" fontId="8" fillId="5" borderId="2" xfId="3" applyFont="1" applyFill="1" applyBorder="1" applyAlignment="1" applyProtection="1">
      <alignment horizontal="center"/>
    </xf>
    <xf numFmtId="164" fontId="6" fillId="2" borderId="1" xfId="4" applyFont="1" applyFill="1" applyBorder="1" applyAlignment="1" applyProtection="1">
      <alignment horizontal="center" vertical="center" wrapText="1"/>
    </xf>
    <xf numFmtId="164" fontId="7" fillId="8" borderId="2" xfId="4" applyFont="1" applyFill="1" applyBorder="1" applyAlignment="1" applyProtection="1">
      <alignment horizontal="center"/>
    </xf>
    <xf numFmtId="164" fontId="7" fillId="9" borderId="2" xfId="4" applyFont="1" applyFill="1" applyBorder="1" applyAlignment="1" applyProtection="1">
      <alignment horizontal="center"/>
    </xf>
    <xf numFmtId="164" fontId="7" fillId="10" borderId="2" xfId="4" applyFont="1" applyFill="1" applyBorder="1" applyAlignment="1" applyProtection="1">
      <alignment horizontal="center"/>
    </xf>
    <xf numFmtId="164" fontId="7" fillId="3" borderId="2" xfId="4" applyFont="1" applyFill="1" applyBorder="1" applyAlignment="1" applyProtection="1">
      <alignment horizontal="center"/>
    </xf>
    <xf numFmtId="164" fontId="11" fillId="0" borderId="0" xfId="4" applyFont="1" applyFill="1" applyAlignment="1" applyProtection="1">
      <alignment horizontal="center"/>
    </xf>
    <xf numFmtId="164" fontId="12" fillId="0" borderId="2" xfId="4" applyFont="1" applyFill="1" applyBorder="1" applyAlignment="1" applyProtection="1">
      <alignment horizontal="center"/>
    </xf>
    <xf numFmtId="164" fontId="3" fillId="0" borderId="2" xfId="4" applyFont="1" applyFill="1" applyBorder="1" applyAlignment="1" applyProtection="1">
      <alignment horizontal="center" vertical="center"/>
    </xf>
    <xf numFmtId="0" fontId="14" fillId="6" borderId="2" xfId="0" applyFont="1" applyFill="1" applyBorder="1" applyAlignment="1" applyProtection="1">
      <alignment horizontal="center" vertical="center"/>
      <protection locked="0"/>
    </xf>
    <xf numFmtId="164" fontId="13" fillId="6" borderId="2" xfId="4" applyFont="1" applyFill="1" applyBorder="1" applyAlignment="1" applyProtection="1">
      <alignment horizontal="center" vertical="center"/>
      <protection locked="0"/>
    </xf>
    <xf numFmtId="164" fontId="12" fillId="11" borderId="2" xfId="4" applyFont="1" applyFill="1" applyBorder="1" applyAlignment="1" applyProtection="1">
      <alignment horizontal="center"/>
    </xf>
    <xf numFmtId="164" fontId="3" fillId="11" borderId="2" xfId="4" applyFont="1" applyFill="1" applyBorder="1" applyAlignment="1" applyProtection="1">
      <alignment horizontal="center" vertical="center"/>
    </xf>
    <xf numFmtId="0" fontId="0" fillId="12" borderId="2" xfId="0" applyFill="1" applyBorder="1" applyProtection="1"/>
    <xf numFmtId="0" fontId="14" fillId="6" borderId="2" xfId="0" applyFont="1" applyFill="1" applyBorder="1" applyProtection="1">
      <protection locked="0"/>
    </xf>
    <xf numFmtId="164" fontId="11" fillId="0" borderId="0" xfId="4" applyFont="1" applyFill="1" applyAlignment="1" applyProtection="1">
      <alignment horizontal="center"/>
      <protection locked="0"/>
    </xf>
    <xf numFmtId="164" fontId="12" fillId="0" borderId="2" xfId="4" applyFont="1" applyFill="1" applyBorder="1" applyAlignment="1" applyProtection="1">
      <alignment horizontal="center"/>
      <protection locked="0"/>
    </xf>
    <xf numFmtId="0" fontId="0" fillId="6" borderId="2" xfId="0" applyFill="1" applyBorder="1"/>
    <xf numFmtId="164" fontId="11" fillId="7" borderId="0" xfId="4" applyFont="1" applyFill="1" applyAlignment="1" applyProtection="1">
      <alignment horizontal="center"/>
      <protection locked="0"/>
    </xf>
  </cellXfs>
  <cellStyles count="9">
    <cellStyle name="cf1" xfId="1" xr:uid="{00000000-0005-0000-0000-000000000000}"/>
    <cellStyle name="ConditionalStyle_1" xfId="2" xr:uid="{00000000-0005-0000-0000-000001000000}"/>
    <cellStyle name="Excel Built-in Hyperlink" xfId="3" xr:uid="{00000000-0005-0000-0000-000002000000}"/>
    <cellStyle name="Excel Built-in Normal" xfId="4" xr:uid="{00000000-0005-0000-0000-000003000000}"/>
    <cellStyle name="Heading" xfId="5" xr:uid="{00000000-0005-0000-0000-000004000000}"/>
    <cellStyle name="Heading1" xfId="6" xr:uid="{00000000-0005-0000-0000-000005000000}"/>
    <cellStyle name="Normal" xfId="0" builtinId="0" customBuiltin="1"/>
    <cellStyle name="Result" xfId="7" xr:uid="{00000000-0005-0000-0000-000007000000}"/>
    <cellStyle name="Result2" xfId="8" xr:uid="{00000000-0005-0000-0000-000008000000}"/>
  </cellStyles>
  <dxfs count="6">
    <dxf>
      <font>
        <color rgb="FFFF0000"/>
        <family val="2"/>
      </font>
    </dxf>
    <dxf>
      <font>
        <color rgb="FFFF0000"/>
        <family val="2"/>
      </font>
    </dxf>
    <dxf>
      <font>
        <color rgb="FFFF0000"/>
        <family val="2"/>
      </font>
    </dxf>
    <dxf>
      <font>
        <color rgb="FFFF0000"/>
        <family val="2"/>
      </font>
    </dxf>
    <dxf>
      <font>
        <color rgb="FFFF0000"/>
        <family val="2"/>
      </font>
    </dxf>
    <dxf>
      <font>
        <color rgb="FFFF0000"/>
        <family val="2"/>
      </font>
    </dxf>
  </dxfs>
  <tableStyles count="0" defaultTableStyle="TableStyleMedium2" defaultPivotStyle="PivotStyleLight16"/>
  <colors>
    <mruColors>
      <color rgb="FFFF9B93"/>
      <color rgb="FFFF675B"/>
      <color rgb="FF59EDFD"/>
      <color rgb="FFFFFC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MI63"/>
  <sheetViews>
    <sheetView workbookViewId="0">
      <selection activeCell="B3" sqref="B3"/>
    </sheetView>
  </sheetViews>
  <sheetFormatPr baseColWidth="10" defaultRowHeight="21" x14ac:dyDescent="0.25"/>
  <cols>
    <col min="1" max="1" width="4.5" style="42" customWidth="1"/>
    <col min="2" max="2" width="16" style="1" customWidth="1"/>
    <col min="3" max="3" width="3.75" style="1" hidden="1" customWidth="1"/>
    <col min="4" max="5" width="16" style="16" hidden="1" customWidth="1"/>
    <col min="6" max="6" width="4.75" style="16" customWidth="1"/>
    <col min="7" max="7" width="4.125" style="16" customWidth="1"/>
    <col min="8" max="9" width="5.125" style="16" hidden="1" customWidth="1"/>
    <col min="10" max="10" width="4.75" style="16" customWidth="1"/>
    <col min="11" max="11" width="4.125" style="16" customWidth="1"/>
    <col min="12" max="13" width="5.125" style="16" hidden="1" customWidth="1"/>
    <col min="14" max="14" width="4.75" style="16" customWidth="1"/>
    <col min="15" max="15" width="4.125" style="16" customWidth="1"/>
    <col min="16" max="17" width="5.125" style="16" hidden="1" customWidth="1"/>
    <col min="18" max="18" width="4.75" style="16" hidden="1" customWidth="1"/>
    <col min="19" max="19" width="4.125" style="16" hidden="1" customWidth="1"/>
    <col min="20" max="21" width="5.125" style="16" hidden="1" customWidth="1"/>
    <col min="22" max="22" width="4.75" style="16" hidden="1" customWidth="1"/>
    <col min="23" max="23" width="4.125" style="16" hidden="1" customWidth="1"/>
    <col min="24" max="25" width="5.125" style="16" hidden="1" customWidth="1"/>
    <col min="26" max="26" width="4.75" style="16" hidden="1" customWidth="1"/>
    <col min="27" max="27" width="4.125" style="16" hidden="1" customWidth="1"/>
    <col min="28" max="28" width="6.625" style="16" hidden="1" customWidth="1"/>
    <col min="29" max="31" width="6.75" style="16" hidden="1" customWidth="1"/>
    <col min="32" max="34" width="9.875" style="1" hidden="1" customWidth="1"/>
    <col min="35" max="35" width="9.875" style="1" customWidth="1"/>
    <col min="36" max="36" width="10.625" style="44" customWidth="1"/>
    <col min="37" max="37" width="10.625" style="44" hidden="1" customWidth="1"/>
    <col min="38" max="40" width="10.625" style="44" customWidth="1"/>
    <col min="41" max="1023" width="9.875" style="1" customWidth="1"/>
    <col min="1024" max="1024" width="11" style="40" customWidth="1"/>
    <col min="1025" max="16384" width="11" style="40"/>
  </cols>
  <sheetData>
    <row r="1" spans="1:40" ht="15.75" thickBot="1" x14ac:dyDescent="0.3">
      <c r="A1" s="55" t="s">
        <v>0</v>
      </c>
      <c r="B1" s="55"/>
      <c r="C1" s="34"/>
      <c r="D1" s="56" t="s">
        <v>1</v>
      </c>
      <c r="E1" s="56"/>
      <c r="F1" s="56"/>
      <c r="G1" s="56"/>
      <c r="H1" s="57" t="s">
        <v>2</v>
      </c>
      <c r="I1" s="57"/>
      <c r="J1" s="57"/>
      <c r="K1" s="57"/>
      <c r="L1" s="58" t="s">
        <v>3</v>
      </c>
      <c r="M1" s="58"/>
      <c r="N1" s="58"/>
      <c r="O1" s="58"/>
      <c r="P1" s="53" t="s">
        <v>4</v>
      </c>
      <c r="Q1" s="53"/>
      <c r="R1" s="53"/>
      <c r="S1" s="53"/>
      <c r="T1" s="59" t="s">
        <v>5</v>
      </c>
      <c r="U1" s="59"/>
      <c r="V1" s="59"/>
      <c r="W1" s="59"/>
      <c r="X1" s="53" t="s">
        <v>6</v>
      </c>
      <c r="Y1" s="53"/>
      <c r="Z1" s="53"/>
      <c r="AA1" s="53"/>
      <c r="AB1" s="54" t="s">
        <v>7</v>
      </c>
      <c r="AC1" s="54"/>
      <c r="AD1" s="54"/>
      <c r="AE1" s="54"/>
    </row>
    <row r="2" spans="1:40" ht="30" customHeight="1" thickBot="1" x14ac:dyDescent="0.3">
      <c r="A2" s="55"/>
      <c r="B2" s="55"/>
      <c r="C2" s="34"/>
      <c r="D2" s="25" t="s">
        <v>8</v>
      </c>
      <c r="E2" s="25" t="s">
        <v>9</v>
      </c>
      <c r="F2" s="26" t="s">
        <v>10</v>
      </c>
      <c r="G2" s="26" t="s">
        <v>11</v>
      </c>
      <c r="H2" s="28" t="s">
        <v>8</v>
      </c>
      <c r="I2" s="28" t="s">
        <v>9</v>
      </c>
      <c r="J2" s="29" t="s">
        <v>10</v>
      </c>
      <c r="K2" s="29" t="s">
        <v>11</v>
      </c>
      <c r="L2" s="31" t="s">
        <v>8</v>
      </c>
      <c r="M2" s="31" t="s">
        <v>9</v>
      </c>
      <c r="N2" s="32" t="s">
        <v>10</v>
      </c>
      <c r="O2" s="32" t="s">
        <v>11</v>
      </c>
      <c r="P2" s="4" t="s">
        <v>8</v>
      </c>
      <c r="Q2" s="4" t="s">
        <v>9</v>
      </c>
      <c r="R2" s="5" t="s">
        <v>10</v>
      </c>
      <c r="S2" s="5" t="s">
        <v>11</v>
      </c>
      <c r="T2" s="2" t="s">
        <v>8</v>
      </c>
      <c r="U2" s="2" t="s">
        <v>9</v>
      </c>
      <c r="V2" s="3" t="s">
        <v>10</v>
      </c>
      <c r="W2" s="3" t="s">
        <v>11</v>
      </c>
      <c r="X2" s="4" t="s">
        <v>8</v>
      </c>
      <c r="Y2" s="4" t="s">
        <v>9</v>
      </c>
      <c r="Z2" s="5" t="s">
        <v>10</v>
      </c>
      <c r="AA2" s="5" t="s">
        <v>11</v>
      </c>
      <c r="AB2" s="6" t="s">
        <v>12</v>
      </c>
      <c r="AC2" s="6" t="s">
        <v>13</v>
      </c>
      <c r="AD2" s="7"/>
      <c r="AE2" s="8" t="s">
        <v>14</v>
      </c>
      <c r="AJ2" s="48" t="s">
        <v>41</v>
      </c>
      <c r="AL2" s="49" t="s">
        <v>42</v>
      </c>
      <c r="AM2" s="48" t="s">
        <v>43</v>
      </c>
      <c r="AN2" s="48" t="s">
        <v>44</v>
      </c>
    </row>
    <row r="3" spans="1:40" ht="20.25" customHeight="1" x14ac:dyDescent="0.25">
      <c r="A3" s="41">
        <v>1</v>
      </c>
      <c r="B3" s="10" t="s">
        <v>37</v>
      </c>
      <c r="C3" s="10">
        <v>1</v>
      </c>
      <c r="D3" s="27">
        <f t="shared" ref="D3:D34" ca="1" si="0">INDIRECT("Match1!"&amp;VLOOKUP($A3,match1,3,0))</f>
        <v>13</v>
      </c>
      <c r="E3" s="27">
        <f t="shared" ref="E3:E34" ca="1" si="1">INDIRECT("Match1!"&amp;VLOOKUP($A3,match1,4,0))</f>
        <v>10</v>
      </c>
      <c r="F3" s="27" t="str">
        <f t="shared" ref="F3:F34" ca="1" si="2">IF(NOT(ISERROR(D3)),IF(D3&gt;E3,"G","P"),"")</f>
        <v>G</v>
      </c>
      <c r="G3" s="27">
        <f t="shared" ref="G3:G34" ca="1" si="3">IF(NOT(ISERROR(D3)),D3-E3,"0")</f>
        <v>3</v>
      </c>
      <c r="H3" s="30">
        <f t="shared" ref="H3:H34" ca="1" si="4">INDIRECT("Match2!"&amp;VLOOKUP($A3,match2,3,0))</f>
        <v>0</v>
      </c>
      <c r="I3" s="30">
        <f t="shared" ref="I3:I34" ca="1" si="5">INDIRECT("Match2!"&amp;VLOOKUP($A3,match2,4,0))</f>
        <v>0</v>
      </c>
      <c r="J3" s="30" t="str">
        <f t="shared" ref="J3:J34" ca="1" si="6">IF(NOT(ISERROR(H3)),IF(H3&gt;I3,"G","P"),"")</f>
        <v>P</v>
      </c>
      <c r="K3" s="30">
        <f t="shared" ref="K3:K34" ca="1" si="7">IF(NOT(ISERROR(H3)),H3-I3,"0")</f>
        <v>0</v>
      </c>
      <c r="L3" s="33">
        <f t="shared" ref="L3:L34" ca="1" si="8">INDIRECT("Match3!"&amp;VLOOKUP($A3,match3,3,0))</f>
        <v>0</v>
      </c>
      <c r="M3" s="33">
        <f t="shared" ref="M3:M34" ca="1" si="9">INDIRECT("Match3!"&amp;VLOOKUP($A3,match3,4,0))</f>
        <v>0</v>
      </c>
      <c r="N3" s="33" t="str">
        <f t="shared" ref="N3:N34" ca="1" si="10">IF(NOT(ISERROR(L3)),IF(L3&gt;M3,"G","P"),"")</f>
        <v>P</v>
      </c>
      <c r="O3" s="33">
        <f t="shared" ref="O3:O34" ca="1" si="11">IF(NOT(ISERROR(L3)),L3-M3,"0")</f>
        <v>0</v>
      </c>
      <c r="P3" s="12" t="e">
        <f t="shared" ref="P3:P34" ca="1" si="12">INDIRECT("Match4!"&amp;VLOOKUP($A3,match4,3,0))</f>
        <v>#N/A</v>
      </c>
      <c r="Q3" s="12" t="e">
        <f t="shared" ref="Q3:Q34" ca="1" si="13">INDIRECT("Match4!"&amp;VLOOKUP($A3,match4,4,0))</f>
        <v>#N/A</v>
      </c>
      <c r="R3" s="12" t="str">
        <f t="shared" ref="R3:R34" ca="1" si="14">IF(NOT(ISERROR(P3)),IF(P3&gt;Q3,"G","P"),"")</f>
        <v/>
      </c>
      <c r="S3" s="12" t="str">
        <f t="shared" ref="S3:S34" ca="1" si="15">IF(NOT(ISERROR(P3)),P3-Q3,"0")</f>
        <v>0</v>
      </c>
      <c r="T3" s="11" t="e">
        <f t="shared" ref="T3:T34" ca="1" si="16">INDIRECT("Match5!"&amp;VLOOKUP($A3,match5,3,0))</f>
        <v>#N/A</v>
      </c>
      <c r="U3" s="11" t="e">
        <f t="shared" ref="U3:U34" ca="1" si="17">INDIRECT("Match5!"&amp;VLOOKUP($A3,match5,4,0))</f>
        <v>#N/A</v>
      </c>
      <c r="V3" s="11" t="str">
        <f t="shared" ref="V3:V34" ca="1" si="18">IF(NOT(ISERROR(T3)),IF(T3&gt;U3,"G","P"),"")</f>
        <v/>
      </c>
      <c r="W3" s="11" t="str">
        <f t="shared" ref="W3:W34" ca="1" si="19">IF(NOT(ISERROR(T3)),T3-U3,"0")</f>
        <v>0</v>
      </c>
      <c r="X3" s="12" t="e">
        <f t="shared" ref="X3:X34" ca="1" si="20">INDIRECT("Match6!"&amp;VLOOKUP($A3,match6,3,0))</f>
        <v>#N/A</v>
      </c>
      <c r="Y3" s="12" t="e">
        <f t="shared" ref="Y3:Y34" ca="1" si="21">INDIRECT("Match6!"&amp;VLOOKUP($A3,match6,4,0))</f>
        <v>#N/A</v>
      </c>
      <c r="Z3" s="12" t="str">
        <f t="shared" ref="Z3:Z34" ca="1" si="22">IF(NOT(ISERROR(X3)),IF(X3&gt;Y3,"G","P"),"")</f>
        <v/>
      </c>
      <c r="AA3" s="12" t="str">
        <f t="shared" ref="AA3:AA34" ca="1" si="23">IF(NOT(ISERROR(X3)),X3-Y3,"0")</f>
        <v>0</v>
      </c>
      <c r="AB3" s="11">
        <f t="shared" ref="AB3:AB34" ca="1" si="24">COUNTIF(F3:Z3,"G")</f>
        <v>1</v>
      </c>
      <c r="AC3" s="11">
        <f t="shared" ref="AC3:AC34" ca="1" si="25">G3+K3+O3+S3+W3+AA3</f>
        <v>3</v>
      </c>
      <c r="AD3" s="13">
        <f t="shared" ref="AD3:AD34" ca="1" si="26">AB3*1000+500+AC3</f>
        <v>1503</v>
      </c>
      <c r="AE3" s="45">
        <f t="shared" ref="AE3:AE34" ca="1" si="27">IF(AD3=500,"",COUNTIFS(calcul_score,"&gt;"&amp;AD3,calcul_score,"&lt;&gt;500")+1)</f>
        <v>1</v>
      </c>
      <c r="AF3" s="43" t="str">
        <f t="shared" ref="AF3:AF34" si="28">IF(A3&lt;&gt;"",VLOOKUP(A3,joueurs,2,0),"")</f>
        <v>greg</v>
      </c>
      <c r="AG3" s="1">
        <f ca="1">AB3</f>
        <v>1</v>
      </c>
      <c r="AH3" s="1">
        <f ca="1">AC3</f>
        <v>3</v>
      </c>
      <c r="AJ3" s="47">
        <v>1</v>
      </c>
      <c r="AK3" s="46">
        <f t="shared" ref="AK3:AK38" ca="1" si="29">IF(AL3&lt;&gt;"",VLOOKUP(AL3,test,2,0),"")</f>
        <v>1</v>
      </c>
      <c r="AL3" s="47" t="str">
        <f t="shared" ref="AL3:AL38" ca="1" si="30">VLOOKUP(ROW()-ROW($AL$2),gagnant,2,FALSE)</f>
        <v>greg</v>
      </c>
      <c r="AM3" s="47">
        <f t="shared" ref="AM3:AM38" ca="1" si="31">VLOOKUP(ROW()-ROW($AL$2),gagnant,3,FALSE)</f>
        <v>1</v>
      </c>
      <c r="AN3" s="50">
        <f t="shared" ref="AN3:AN34" ca="1" si="32">VLOOKUP(ROW()-ROW($AL$2),gagnant,4,FALSE)</f>
        <v>3</v>
      </c>
    </row>
    <row r="4" spans="1:40" ht="20.25" customHeight="1" x14ac:dyDescent="0.25">
      <c r="A4" s="41">
        <v>2</v>
      </c>
      <c r="B4" s="10" t="s">
        <v>38</v>
      </c>
      <c r="C4" s="10">
        <v>2</v>
      </c>
      <c r="D4" s="27">
        <f t="shared" ca="1" si="0"/>
        <v>13</v>
      </c>
      <c r="E4" s="27">
        <f t="shared" ca="1" si="1"/>
        <v>10</v>
      </c>
      <c r="F4" s="27" t="str">
        <f t="shared" ca="1" si="2"/>
        <v>G</v>
      </c>
      <c r="G4" s="27">
        <f t="shared" ca="1" si="3"/>
        <v>3</v>
      </c>
      <c r="H4" s="30">
        <f t="shared" ca="1" si="4"/>
        <v>0</v>
      </c>
      <c r="I4" s="30">
        <f t="shared" ca="1" si="5"/>
        <v>0</v>
      </c>
      <c r="J4" s="30" t="str">
        <f t="shared" ca="1" si="6"/>
        <v>P</v>
      </c>
      <c r="K4" s="30">
        <f t="shared" ca="1" si="7"/>
        <v>0</v>
      </c>
      <c r="L4" s="33">
        <f t="shared" ca="1" si="8"/>
        <v>0</v>
      </c>
      <c r="M4" s="33">
        <f t="shared" ca="1" si="9"/>
        <v>0</v>
      </c>
      <c r="N4" s="33" t="str">
        <f t="shared" ca="1" si="10"/>
        <v>P</v>
      </c>
      <c r="O4" s="33">
        <f t="shared" ca="1" si="11"/>
        <v>0</v>
      </c>
      <c r="P4" s="12" t="e">
        <f t="shared" ca="1" si="12"/>
        <v>#N/A</v>
      </c>
      <c r="Q4" s="12" t="e">
        <f t="shared" ca="1" si="13"/>
        <v>#N/A</v>
      </c>
      <c r="R4" s="12" t="str">
        <f t="shared" ca="1" si="14"/>
        <v/>
      </c>
      <c r="S4" s="12" t="str">
        <f t="shared" ca="1" si="15"/>
        <v>0</v>
      </c>
      <c r="T4" s="11" t="e">
        <f t="shared" ca="1" si="16"/>
        <v>#N/A</v>
      </c>
      <c r="U4" s="11" t="e">
        <f t="shared" ca="1" si="17"/>
        <v>#N/A</v>
      </c>
      <c r="V4" s="11" t="str">
        <f t="shared" ca="1" si="18"/>
        <v/>
      </c>
      <c r="W4" s="11" t="str">
        <f t="shared" ca="1" si="19"/>
        <v>0</v>
      </c>
      <c r="X4" s="12" t="e">
        <f t="shared" ca="1" si="20"/>
        <v>#N/A</v>
      </c>
      <c r="Y4" s="12" t="e">
        <f t="shared" ca="1" si="21"/>
        <v>#N/A</v>
      </c>
      <c r="Z4" s="12" t="str">
        <f t="shared" ca="1" si="22"/>
        <v/>
      </c>
      <c r="AA4" s="12" t="str">
        <f t="shared" ca="1" si="23"/>
        <v>0</v>
      </c>
      <c r="AB4" s="11">
        <f t="shared" ca="1" si="24"/>
        <v>1</v>
      </c>
      <c r="AC4" s="11">
        <f t="shared" ca="1" si="25"/>
        <v>3</v>
      </c>
      <c r="AD4" s="13">
        <f t="shared" ca="1" si="26"/>
        <v>1503</v>
      </c>
      <c r="AE4" s="45">
        <f t="shared" ca="1" si="27"/>
        <v>1</v>
      </c>
      <c r="AF4" s="43" t="str">
        <f t="shared" si="28"/>
        <v>simon</v>
      </c>
      <c r="AG4" s="1">
        <f t="shared" ref="AG4:AG38" ca="1" si="33">AB4</f>
        <v>1</v>
      </c>
      <c r="AH4" s="1">
        <f t="shared" ref="AH4:AH38" ca="1" si="34">AC4</f>
        <v>3</v>
      </c>
      <c r="AJ4" s="46">
        <v>2</v>
      </c>
      <c r="AK4" s="46" t="e">
        <f t="shared" ca="1" si="29"/>
        <v>#N/A</v>
      </c>
      <c r="AL4" s="47" t="e">
        <f t="shared" ca="1" si="30"/>
        <v>#N/A</v>
      </c>
      <c r="AM4" s="46" t="e">
        <f t="shared" ca="1" si="31"/>
        <v>#N/A</v>
      </c>
      <c r="AN4" s="51" t="e">
        <f t="shared" ca="1" si="32"/>
        <v>#N/A</v>
      </c>
    </row>
    <row r="5" spans="1:40" ht="20.25" customHeight="1" x14ac:dyDescent="0.25">
      <c r="A5" s="41">
        <v>3</v>
      </c>
      <c r="B5" s="10" t="s">
        <v>39</v>
      </c>
      <c r="C5" s="10">
        <v>3</v>
      </c>
      <c r="D5" s="27">
        <f t="shared" ca="1" si="0"/>
        <v>10</v>
      </c>
      <c r="E5" s="27">
        <f t="shared" ca="1" si="1"/>
        <v>13</v>
      </c>
      <c r="F5" s="27" t="str">
        <f t="shared" ca="1" si="2"/>
        <v>P</v>
      </c>
      <c r="G5" s="27">
        <f t="shared" ca="1" si="3"/>
        <v>-3</v>
      </c>
      <c r="H5" s="30">
        <f t="shared" ca="1" si="4"/>
        <v>0</v>
      </c>
      <c r="I5" s="30">
        <f t="shared" ca="1" si="5"/>
        <v>0</v>
      </c>
      <c r="J5" s="30" t="str">
        <f t="shared" ca="1" si="6"/>
        <v>P</v>
      </c>
      <c r="K5" s="30">
        <f t="shared" ca="1" si="7"/>
        <v>0</v>
      </c>
      <c r="L5" s="33">
        <f t="shared" ca="1" si="8"/>
        <v>0</v>
      </c>
      <c r="M5" s="33">
        <f t="shared" ca="1" si="9"/>
        <v>0</v>
      </c>
      <c r="N5" s="33" t="str">
        <f t="shared" ca="1" si="10"/>
        <v>P</v>
      </c>
      <c r="O5" s="33">
        <f t="shared" ca="1" si="11"/>
        <v>0</v>
      </c>
      <c r="P5" s="12" t="e">
        <f t="shared" ca="1" si="12"/>
        <v>#N/A</v>
      </c>
      <c r="Q5" s="12" t="e">
        <f t="shared" ca="1" si="13"/>
        <v>#N/A</v>
      </c>
      <c r="R5" s="12" t="str">
        <f t="shared" ca="1" si="14"/>
        <v/>
      </c>
      <c r="S5" s="12" t="str">
        <f t="shared" ca="1" si="15"/>
        <v>0</v>
      </c>
      <c r="T5" s="11" t="e">
        <f t="shared" ca="1" si="16"/>
        <v>#N/A</v>
      </c>
      <c r="U5" s="11" t="e">
        <f t="shared" ca="1" si="17"/>
        <v>#N/A</v>
      </c>
      <c r="V5" s="11" t="str">
        <f t="shared" ca="1" si="18"/>
        <v/>
      </c>
      <c r="W5" s="11" t="str">
        <f t="shared" ca="1" si="19"/>
        <v>0</v>
      </c>
      <c r="X5" s="12" t="e">
        <f t="shared" ca="1" si="20"/>
        <v>#N/A</v>
      </c>
      <c r="Y5" s="12" t="e">
        <f t="shared" ca="1" si="21"/>
        <v>#N/A</v>
      </c>
      <c r="Z5" s="12" t="str">
        <f t="shared" ca="1" si="22"/>
        <v/>
      </c>
      <c r="AA5" s="12" t="str">
        <f t="shared" ca="1" si="23"/>
        <v>0</v>
      </c>
      <c r="AB5" s="11">
        <f t="shared" ca="1" si="24"/>
        <v>0</v>
      </c>
      <c r="AC5" s="11">
        <f t="shared" ca="1" si="25"/>
        <v>-3</v>
      </c>
      <c r="AD5" s="13">
        <f t="shared" ca="1" si="26"/>
        <v>497</v>
      </c>
      <c r="AE5" s="45">
        <f t="shared" ca="1" si="27"/>
        <v>3</v>
      </c>
      <c r="AF5" s="43" t="str">
        <f t="shared" si="28"/>
        <v xml:space="preserve">nat </v>
      </c>
      <c r="AG5" s="1">
        <f t="shared" ca="1" si="33"/>
        <v>0</v>
      </c>
      <c r="AH5" s="1">
        <f t="shared" ca="1" si="34"/>
        <v>-3</v>
      </c>
      <c r="AJ5" s="46">
        <v>3</v>
      </c>
      <c r="AK5" s="46">
        <f t="shared" ca="1" si="29"/>
        <v>3</v>
      </c>
      <c r="AL5" s="47" t="str">
        <f t="shared" ca="1" si="30"/>
        <v xml:space="preserve">nat </v>
      </c>
      <c r="AM5" s="46">
        <f t="shared" ca="1" si="31"/>
        <v>0</v>
      </c>
      <c r="AN5" s="51">
        <f t="shared" ca="1" si="32"/>
        <v>-3</v>
      </c>
    </row>
    <row r="6" spans="1:40" ht="20.25" customHeight="1" x14ac:dyDescent="0.25">
      <c r="A6" s="41">
        <v>4</v>
      </c>
      <c r="B6" s="10" t="s">
        <v>40</v>
      </c>
      <c r="C6" s="10">
        <v>4</v>
      </c>
      <c r="D6" s="27">
        <f t="shared" ca="1" si="0"/>
        <v>10</v>
      </c>
      <c r="E6" s="27">
        <f t="shared" ca="1" si="1"/>
        <v>13</v>
      </c>
      <c r="F6" s="27" t="str">
        <f t="shared" ca="1" si="2"/>
        <v>P</v>
      </c>
      <c r="G6" s="27">
        <f t="shared" ca="1" si="3"/>
        <v>-3</v>
      </c>
      <c r="H6" s="30">
        <f t="shared" ca="1" si="4"/>
        <v>0</v>
      </c>
      <c r="I6" s="30">
        <f t="shared" ca="1" si="5"/>
        <v>0</v>
      </c>
      <c r="J6" s="30" t="str">
        <f t="shared" ca="1" si="6"/>
        <v>P</v>
      </c>
      <c r="K6" s="30">
        <f t="shared" ca="1" si="7"/>
        <v>0</v>
      </c>
      <c r="L6" s="33">
        <f t="shared" ca="1" si="8"/>
        <v>0</v>
      </c>
      <c r="M6" s="33">
        <f t="shared" ca="1" si="9"/>
        <v>0</v>
      </c>
      <c r="N6" s="33" t="str">
        <f t="shared" ca="1" si="10"/>
        <v>P</v>
      </c>
      <c r="O6" s="33">
        <f t="shared" ca="1" si="11"/>
        <v>0</v>
      </c>
      <c r="P6" s="12" t="e">
        <f t="shared" ca="1" si="12"/>
        <v>#N/A</v>
      </c>
      <c r="Q6" s="12" t="e">
        <f t="shared" ca="1" si="13"/>
        <v>#N/A</v>
      </c>
      <c r="R6" s="12" t="str">
        <f t="shared" ca="1" si="14"/>
        <v/>
      </c>
      <c r="S6" s="12" t="str">
        <f t="shared" ca="1" si="15"/>
        <v>0</v>
      </c>
      <c r="T6" s="11" t="e">
        <f t="shared" ca="1" si="16"/>
        <v>#N/A</v>
      </c>
      <c r="U6" s="11" t="e">
        <f t="shared" ca="1" si="17"/>
        <v>#N/A</v>
      </c>
      <c r="V6" s="11" t="str">
        <f t="shared" ca="1" si="18"/>
        <v/>
      </c>
      <c r="W6" s="11" t="str">
        <f t="shared" ca="1" si="19"/>
        <v>0</v>
      </c>
      <c r="X6" s="12" t="e">
        <f t="shared" ca="1" si="20"/>
        <v>#N/A</v>
      </c>
      <c r="Y6" s="12" t="e">
        <f t="shared" ca="1" si="21"/>
        <v>#N/A</v>
      </c>
      <c r="Z6" s="12" t="str">
        <f t="shared" ca="1" si="22"/>
        <v/>
      </c>
      <c r="AA6" s="12" t="str">
        <f t="shared" ca="1" si="23"/>
        <v>0</v>
      </c>
      <c r="AB6" s="11">
        <f t="shared" ca="1" si="24"/>
        <v>0</v>
      </c>
      <c r="AC6" s="11">
        <f t="shared" ca="1" si="25"/>
        <v>-3</v>
      </c>
      <c r="AD6" s="13">
        <f t="shared" ca="1" si="26"/>
        <v>497</v>
      </c>
      <c r="AE6" s="45">
        <f t="shared" ca="1" si="27"/>
        <v>3</v>
      </c>
      <c r="AF6" s="43" t="str">
        <f t="shared" si="28"/>
        <v>mickey</v>
      </c>
      <c r="AG6" s="1">
        <f t="shared" ca="1" si="33"/>
        <v>0</v>
      </c>
      <c r="AH6" s="1">
        <f t="shared" ca="1" si="34"/>
        <v>-3</v>
      </c>
      <c r="AJ6" s="46">
        <v>4</v>
      </c>
      <c r="AK6" s="46" t="e">
        <f t="shared" ca="1" si="29"/>
        <v>#N/A</v>
      </c>
      <c r="AL6" s="47" t="e">
        <f t="shared" ca="1" si="30"/>
        <v>#N/A</v>
      </c>
      <c r="AM6" s="46" t="e">
        <f t="shared" ca="1" si="31"/>
        <v>#N/A</v>
      </c>
      <c r="AN6" s="51" t="e">
        <f t="shared" ca="1" si="32"/>
        <v>#N/A</v>
      </c>
    </row>
    <row r="7" spans="1:40" ht="20.25" customHeight="1" x14ac:dyDescent="0.25">
      <c r="A7" s="41">
        <v>5</v>
      </c>
      <c r="B7" s="10"/>
      <c r="C7" s="10">
        <v>5</v>
      </c>
      <c r="D7" s="27">
        <f t="shared" ca="1" si="0"/>
        <v>0</v>
      </c>
      <c r="E7" s="27">
        <f t="shared" ca="1" si="1"/>
        <v>0</v>
      </c>
      <c r="F7" s="27" t="str">
        <f t="shared" ca="1" si="2"/>
        <v>P</v>
      </c>
      <c r="G7" s="27">
        <f t="shared" ca="1" si="3"/>
        <v>0</v>
      </c>
      <c r="H7" s="30">
        <f t="shared" ca="1" si="4"/>
        <v>0</v>
      </c>
      <c r="I7" s="30">
        <f t="shared" ca="1" si="5"/>
        <v>0</v>
      </c>
      <c r="J7" s="30" t="str">
        <f t="shared" ca="1" si="6"/>
        <v>P</v>
      </c>
      <c r="K7" s="30">
        <f t="shared" ca="1" si="7"/>
        <v>0</v>
      </c>
      <c r="L7" s="33">
        <f t="shared" ca="1" si="8"/>
        <v>0</v>
      </c>
      <c r="M7" s="33">
        <f t="shared" ca="1" si="9"/>
        <v>0</v>
      </c>
      <c r="N7" s="33" t="str">
        <f t="shared" ca="1" si="10"/>
        <v>P</v>
      </c>
      <c r="O7" s="33">
        <f t="shared" ca="1" si="11"/>
        <v>0</v>
      </c>
      <c r="P7" s="12" t="e">
        <f t="shared" ca="1" si="12"/>
        <v>#N/A</v>
      </c>
      <c r="Q7" s="12" t="e">
        <f t="shared" ca="1" si="13"/>
        <v>#N/A</v>
      </c>
      <c r="R7" s="12" t="str">
        <f t="shared" ca="1" si="14"/>
        <v/>
      </c>
      <c r="S7" s="12" t="str">
        <f t="shared" ca="1" si="15"/>
        <v>0</v>
      </c>
      <c r="T7" s="11" t="e">
        <f t="shared" ca="1" si="16"/>
        <v>#N/A</v>
      </c>
      <c r="U7" s="11" t="e">
        <f t="shared" ca="1" si="17"/>
        <v>#N/A</v>
      </c>
      <c r="V7" s="11" t="str">
        <f t="shared" ca="1" si="18"/>
        <v/>
      </c>
      <c r="W7" s="11" t="str">
        <f t="shared" ca="1" si="19"/>
        <v>0</v>
      </c>
      <c r="X7" s="12" t="e">
        <f t="shared" ca="1" si="20"/>
        <v>#N/A</v>
      </c>
      <c r="Y7" s="12" t="e">
        <f t="shared" ca="1" si="21"/>
        <v>#N/A</v>
      </c>
      <c r="Z7" s="12" t="str">
        <f t="shared" ca="1" si="22"/>
        <v/>
      </c>
      <c r="AA7" s="12" t="str">
        <f t="shared" ca="1" si="23"/>
        <v>0</v>
      </c>
      <c r="AB7" s="11">
        <f t="shared" ca="1" si="24"/>
        <v>0</v>
      </c>
      <c r="AC7" s="11">
        <f t="shared" ca="1" si="25"/>
        <v>0</v>
      </c>
      <c r="AD7" s="13">
        <f t="shared" ca="1" si="26"/>
        <v>500</v>
      </c>
      <c r="AE7" s="45" t="str">
        <f t="shared" ca="1" si="27"/>
        <v/>
      </c>
      <c r="AF7" s="43">
        <f t="shared" si="28"/>
        <v>0</v>
      </c>
      <c r="AG7" s="1">
        <f t="shared" ca="1" si="33"/>
        <v>0</v>
      </c>
      <c r="AH7" s="1">
        <f t="shared" ca="1" si="34"/>
        <v>0</v>
      </c>
      <c r="AJ7" s="46">
        <v>5</v>
      </c>
      <c r="AK7" s="46" t="e">
        <f t="shared" ca="1" si="29"/>
        <v>#N/A</v>
      </c>
      <c r="AL7" s="47" t="e">
        <f t="shared" ca="1" si="30"/>
        <v>#N/A</v>
      </c>
      <c r="AM7" s="46" t="e">
        <f t="shared" ca="1" si="31"/>
        <v>#N/A</v>
      </c>
      <c r="AN7" s="51" t="e">
        <f t="shared" ca="1" si="32"/>
        <v>#N/A</v>
      </c>
    </row>
    <row r="8" spans="1:40" ht="20.25" customHeight="1" x14ac:dyDescent="0.25">
      <c r="A8" s="41">
        <v>6</v>
      </c>
      <c r="B8" s="10"/>
      <c r="C8" s="10">
        <v>6</v>
      </c>
      <c r="D8" s="27">
        <f t="shared" ca="1" si="0"/>
        <v>0</v>
      </c>
      <c r="E8" s="27">
        <f t="shared" ca="1" si="1"/>
        <v>0</v>
      </c>
      <c r="F8" s="27" t="str">
        <f t="shared" ca="1" si="2"/>
        <v>P</v>
      </c>
      <c r="G8" s="27">
        <f t="shared" ca="1" si="3"/>
        <v>0</v>
      </c>
      <c r="H8" s="30">
        <f t="shared" ca="1" si="4"/>
        <v>0</v>
      </c>
      <c r="I8" s="30">
        <f t="shared" ca="1" si="5"/>
        <v>0</v>
      </c>
      <c r="J8" s="30" t="str">
        <f t="shared" ca="1" si="6"/>
        <v>P</v>
      </c>
      <c r="K8" s="30">
        <f t="shared" ca="1" si="7"/>
        <v>0</v>
      </c>
      <c r="L8" s="33">
        <f t="shared" ca="1" si="8"/>
        <v>0</v>
      </c>
      <c r="M8" s="33">
        <f t="shared" ca="1" si="9"/>
        <v>0</v>
      </c>
      <c r="N8" s="33" t="str">
        <f t="shared" ca="1" si="10"/>
        <v>P</v>
      </c>
      <c r="O8" s="33">
        <f t="shared" ca="1" si="11"/>
        <v>0</v>
      </c>
      <c r="P8" s="12" t="e">
        <f t="shared" ca="1" si="12"/>
        <v>#N/A</v>
      </c>
      <c r="Q8" s="12" t="e">
        <f t="shared" ca="1" si="13"/>
        <v>#N/A</v>
      </c>
      <c r="R8" s="12" t="str">
        <f t="shared" ca="1" si="14"/>
        <v/>
      </c>
      <c r="S8" s="12" t="str">
        <f t="shared" ca="1" si="15"/>
        <v>0</v>
      </c>
      <c r="T8" s="11" t="e">
        <f t="shared" ca="1" si="16"/>
        <v>#N/A</v>
      </c>
      <c r="U8" s="11" t="e">
        <f t="shared" ca="1" si="17"/>
        <v>#N/A</v>
      </c>
      <c r="V8" s="11" t="str">
        <f t="shared" ca="1" si="18"/>
        <v/>
      </c>
      <c r="W8" s="11" t="str">
        <f t="shared" ca="1" si="19"/>
        <v>0</v>
      </c>
      <c r="X8" s="12" t="e">
        <f t="shared" ca="1" si="20"/>
        <v>#N/A</v>
      </c>
      <c r="Y8" s="12" t="e">
        <f t="shared" ca="1" si="21"/>
        <v>#N/A</v>
      </c>
      <c r="Z8" s="12" t="str">
        <f t="shared" ca="1" si="22"/>
        <v/>
      </c>
      <c r="AA8" s="12" t="str">
        <f t="shared" ca="1" si="23"/>
        <v>0</v>
      </c>
      <c r="AB8" s="11">
        <f t="shared" ca="1" si="24"/>
        <v>0</v>
      </c>
      <c r="AC8" s="11">
        <f t="shared" ca="1" si="25"/>
        <v>0</v>
      </c>
      <c r="AD8" s="13">
        <f t="shared" ca="1" si="26"/>
        <v>500</v>
      </c>
      <c r="AE8" s="45" t="str">
        <f t="shared" ca="1" si="27"/>
        <v/>
      </c>
      <c r="AF8" s="43">
        <f t="shared" si="28"/>
        <v>0</v>
      </c>
      <c r="AG8" s="1">
        <f t="shared" ca="1" si="33"/>
        <v>0</v>
      </c>
      <c r="AH8" s="1">
        <f t="shared" ca="1" si="34"/>
        <v>0</v>
      </c>
      <c r="AJ8" s="46">
        <v>6</v>
      </c>
      <c r="AK8" s="46" t="e">
        <f t="shared" ca="1" si="29"/>
        <v>#N/A</v>
      </c>
      <c r="AL8" s="46" t="e">
        <f t="shared" ca="1" si="30"/>
        <v>#N/A</v>
      </c>
      <c r="AM8" s="46" t="e">
        <f t="shared" ca="1" si="31"/>
        <v>#N/A</v>
      </c>
      <c r="AN8" s="51" t="e">
        <f t="shared" ca="1" si="32"/>
        <v>#N/A</v>
      </c>
    </row>
    <row r="9" spans="1:40" ht="20.25" customHeight="1" x14ac:dyDescent="0.25">
      <c r="A9" s="41">
        <v>7</v>
      </c>
      <c r="B9" s="10"/>
      <c r="C9" s="10">
        <v>7</v>
      </c>
      <c r="D9" s="27">
        <f t="shared" ca="1" si="0"/>
        <v>0</v>
      </c>
      <c r="E9" s="27">
        <f t="shared" ca="1" si="1"/>
        <v>0</v>
      </c>
      <c r="F9" s="27" t="str">
        <f t="shared" ca="1" si="2"/>
        <v>P</v>
      </c>
      <c r="G9" s="27">
        <f t="shared" ca="1" si="3"/>
        <v>0</v>
      </c>
      <c r="H9" s="30">
        <f t="shared" ca="1" si="4"/>
        <v>0</v>
      </c>
      <c r="I9" s="30">
        <f t="shared" ca="1" si="5"/>
        <v>0</v>
      </c>
      <c r="J9" s="30" t="str">
        <f t="shared" ca="1" si="6"/>
        <v>P</v>
      </c>
      <c r="K9" s="30">
        <f t="shared" ca="1" si="7"/>
        <v>0</v>
      </c>
      <c r="L9" s="33">
        <f t="shared" ca="1" si="8"/>
        <v>0</v>
      </c>
      <c r="M9" s="33">
        <f t="shared" ca="1" si="9"/>
        <v>0</v>
      </c>
      <c r="N9" s="33" t="str">
        <f t="shared" ca="1" si="10"/>
        <v>P</v>
      </c>
      <c r="O9" s="33">
        <f t="shared" ca="1" si="11"/>
        <v>0</v>
      </c>
      <c r="P9" s="12" t="e">
        <f t="shared" ca="1" si="12"/>
        <v>#N/A</v>
      </c>
      <c r="Q9" s="12" t="e">
        <f t="shared" ca="1" si="13"/>
        <v>#N/A</v>
      </c>
      <c r="R9" s="12" t="str">
        <f t="shared" ca="1" si="14"/>
        <v/>
      </c>
      <c r="S9" s="12" t="str">
        <f t="shared" ca="1" si="15"/>
        <v>0</v>
      </c>
      <c r="T9" s="11" t="e">
        <f t="shared" ca="1" si="16"/>
        <v>#N/A</v>
      </c>
      <c r="U9" s="11" t="e">
        <f t="shared" ca="1" si="17"/>
        <v>#N/A</v>
      </c>
      <c r="V9" s="11" t="str">
        <f t="shared" ca="1" si="18"/>
        <v/>
      </c>
      <c r="W9" s="11" t="str">
        <f t="shared" ca="1" si="19"/>
        <v>0</v>
      </c>
      <c r="X9" s="12" t="e">
        <f t="shared" ca="1" si="20"/>
        <v>#N/A</v>
      </c>
      <c r="Y9" s="12" t="e">
        <f t="shared" ca="1" si="21"/>
        <v>#N/A</v>
      </c>
      <c r="Z9" s="12" t="str">
        <f t="shared" ca="1" si="22"/>
        <v/>
      </c>
      <c r="AA9" s="12" t="str">
        <f t="shared" ca="1" si="23"/>
        <v>0</v>
      </c>
      <c r="AB9" s="11">
        <f t="shared" ca="1" si="24"/>
        <v>0</v>
      </c>
      <c r="AC9" s="11">
        <f t="shared" ca="1" si="25"/>
        <v>0</v>
      </c>
      <c r="AD9" s="13">
        <f t="shared" ca="1" si="26"/>
        <v>500</v>
      </c>
      <c r="AE9" s="45" t="str">
        <f t="shared" ca="1" si="27"/>
        <v/>
      </c>
      <c r="AF9" s="43">
        <f t="shared" si="28"/>
        <v>0</v>
      </c>
      <c r="AG9" s="1">
        <f t="shared" ca="1" si="33"/>
        <v>0</v>
      </c>
      <c r="AH9" s="1">
        <f t="shared" ca="1" si="34"/>
        <v>0</v>
      </c>
      <c r="AJ9" s="46">
        <v>7</v>
      </c>
      <c r="AK9" s="46" t="e">
        <f t="shared" ca="1" si="29"/>
        <v>#N/A</v>
      </c>
      <c r="AL9" s="46" t="e">
        <f t="shared" ca="1" si="30"/>
        <v>#N/A</v>
      </c>
      <c r="AM9" s="46" t="e">
        <f t="shared" ca="1" si="31"/>
        <v>#N/A</v>
      </c>
      <c r="AN9" s="51" t="e">
        <f t="shared" ca="1" si="32"/>
        <v>#N/A</v>
      </c>
    </row>
    <row r="10" spans="1:40" ht="20.25" customHeight="1" x14ac:dyDescent="0.25">
      <c r="A10" s="41">
        <v>8</v>
      </c>
      <c r="B10" s="10"/>
      <c r="C10" s="10">
        <v>8</v>
      </c>
      <c r="D10" s="27">
        <f t="shared" ca="1" si="0"/>
        <v>0</v>
      </c>
      <c r="E10" s="27">
        <f t="shared" ca="1" si="1"/>
        <v>0</v>
      </c>
      <c r="F10" s="27" t="str">
        <f t="shared" ca="1" si="2"/>
        <v>P</v>
      </c>
      <c r="G10" s="27">
        <f t="shared" ca="1" si="3"/>
        <v>0</v>
      </c>
      <c r="H10" s="30">
        <f t="shared" ca="1" si="4"/>
        <v>0</v>
      </c>
      <c r="I10" s="30">
        <f t="shared" ca="1" si="5"/>
        <v>0</v>
      </c>
      <c r="J10" s="30" t="str">
        <f t="shared" ca="1" si="6"/>
        <v>P</v>
      </c>
      <c r="K10" s="30">
        <f t="shared" ca="1" si="7"/>
        <v>0</v>
      </c>
      <c r="L10" s="33">
        <f t="shared" ca="1" si="8"/>
        <v>0</v>
      </c>
      <c r="M10" s="33">
        <f t="shared" ca="1" si="9"/>
        <v>0</v>
      </c>
      <c r="N10" s="33" t="str">
        <f t="shared" ca="1" si="10"/>
        <v>P</v>
      </c>
      <c r="O10" s="33">
        <f t="shared" ca="1" si="11"/>
        <v>0</v>
      </c>
      <c r="P10" s="12" t="e">
        <f t="shared" ca="1" si="12"/>
        <v>#N/A</v>
      </c>
      <c r="Q10" s="12" t="e">
        <f t="shared" ca="1" si="13"/>
        <v>#N/A</v>
      </c>
      <c r="R10" s="12" t="str">
        <f t="shared" ca="1" si="14"/>
        <v/>
      </c>
      <c r="S10" s="12" t="str">
        <f t="shared" ca="1" si="15"/>
        <v>0</v>
      </c>
      <c r="T10" s="11" t="e">
        <f t="shared" ca="1" si="16"/>
        <v>#N/A</v>
      </c>
      <c r="U10" s="11" t="e">
        <f t="shared" ca="1" si="17"/>
        <v>#N/A</v>
      </c>
      <c r="V10" s="11" t="str">
        <f t="shared" ca="1" si="18"/>
        <v/>
      </c>
      <c r="W10" s="11" t="str">
        <f t="shared" ca="1" si="19"/>
        <v>0</v>
      </c>
      <c r="X10" s="12" t="e">
        <f t="shared" ca="1" si="20"/>
        <v>#N/A</v>
      </c>
      <c r="Y10" s="12" t="e">
        <f t="shared" ca="1" si="21"/>
        <v>#N/A</v>
      </c>
      <c r="Z10" s="12" t="str">
        <f t="shared" ca="1" si="22"/>
        <v/>
      </c>
      <c r="AA10" s="12" t="str">
        <f t="shared" ca="1" si="23"/>
        <v>0</v>
      </c>
      <c r="AB10" s="11">
        <f t="shared" ca="1" si="24"/>
        <v>0</v>
      </c>
      <c r="AC10" s="11">
        <f t="shared" ca="1" si="25"/>
        <v>0</v>
      </c>
      <c r="AD10" s="13">
        <f t="shared" ca="1" si="26"/>
        <v>500</v>
      </c>
      <c r="AE10" s="45" t="str">
        <f t="shared" ca="1" si="27"/>
        <v/>
      </c>
      <c r="AF10" s="43">
        <f t="shared" si="28"/>
        <v>0</v>
      </c>
      <c r="AG10" s="1">
        <f t="shared" ca="1" si="33"/>
        <v>0</v>
      </c>
      <c r="AH10" s="1">
        <f t="shared" ca="1" si="34"/>
        <v>0</v>
      </c>
      <c r="AJ10" s="46">
        <v>8</v>
      </c>
      <c r="AK10" s="46" t="e">
        <f t="shared" ca="1" si="29"/>
        <v>#N/A</v>
      </c>
      <c r="AL10" s="46" t="e">
        <f t="shared" ca="1" si="30"/>
        <v>#N/A</v>
      </c>
      <c r="AM10" s="46" t="e">
        <f t="shared" ca="1" si="31"/>
        <v>#N/A</v>
      </c>
      <c r="AN10" s="51" t="e">
        <f t="shared" ca="1" si="32"/>
        <v>#N/A</v>
      </c>
    </row>
    <row r="11" spans="1:40" ht="20.25" customHeight="1" x14ac:dyDescent="0.25">
      <c r="A11" s="41">
        <v>9</v>
      </c>
      <c r="B11" s="10"/>
      <c r="C11" s="10">
        <v>9</v>
      </c>
      <c r="D11" s="27">
        <f t="shared" ca="1" si="0"/>
        <v>0</v>
      </c>
      <c r="E11" s="27">
        <f t="shared" ca="1" si="1"/>
        <v>0</v>
      </c>
      <c r="F11" s="27" t="str">
        <f t="shared" ca="1" si="2"/>
        <v>P</v>
      </c>
      <c r="G11" s="27">
        <f t="shared" ca="1" si="3"/>
        <v>0</v>
      </c>
      <c r="H11" s="30">
        <f t="shared" ca="1" si="4"/>
        <v>0</v>
      </c>
      <c r="I11" s="30">
        <f t="shared" ca="1" si="5"/>
        <v>0</v>
      </c>
      <c r="J11" s="30" t="str">
        <f t="shared" ca="1" si="6"/>
        <v>P</v>
      </c>
      <c r="K11" s="30">
        <f t="shared" ca="1" si="7"/>
        <v>0</v>
      </c>
      <c r="L11" s="33">
        <f t="shared" ca="1" si="8"/>
        <v>0</v>
      </c>
      <c r="M11" s="33">
        <f t="shared" ca="1" si="9"/>
        <v>0</v>
      </c>
      <c r="N11" s="33" t="str">
        <f t="shared" ca="1" si="10"/>
        <v>P</v>
      </c>
      <c r="O11" s="33">
        <f t="shared" ca="1" si="11"/>
        <v>0</v>
      </c>
      <c r="P11" s="12" t="e">
        <f t="shared" ca="1" si="12"/>
        <v>#N/A</v>
      </c>
      <c r="Q11" s="12" t="e">
        <f t="shared" ca="1" si="13"/>
        <v>#N/A</v>
      </c>
      <c r="R11" s="12" t="str">
        <f t="shared" ca="1" si="14"/>
        <v/>
      </c>
      <c r="S11" s="12" t="str">
        <f t="shared" ca="1" si="15"/>
        <v>0</v>
      </c>
      <c r="T11" s="11" t="e">
        <f t="shared" ca="1" si="16"/>
        <v>#N/A</v>
      </c>
      <c r="U11" s="11" t="e">
        <f t="shared" ca="1" si="17"/>
        <v>#N/A</v>
      </c>
      <c r="V11" s="11" t="str">
        <f t="shared" ca="1" si="18"/>
        <v/>
      </c>
      <c r="W11" s="11" t="str">
        <f t="shared" ca="1" si="19"/>
        <v>0</v>
      </c>
      <c r="X11" s="12" t="e">
        <f t="shared" ca="1" si="20"/>
        <v>#N/A</v>
      </c>
      <c r="Y11" s="12" t="e">
        <f t="shared" ca="1" si="21"/>
        <v>#N/A</v>
      </c>
      <c r="Z11" s="12" t="str">
        <f t="shared" ca="1" si="22"/>
        <v/>
      </c>
      <c r="AA11" s="12" t="str">
        <f t="shared" ca="1" si="23"/>
        <v>0</v>
      </c>
      <c r="AB11" s="11">
        <f t="shared" ca="1" si="24"/>
        <v>0</v>
      </c>
      <c r="AC11" s="11">
        <f t="shared" ca="1" si="25"/>
        <v>0</v>
      </c>
      <c r="AD11" s="13">
        <f t="shared" ca="1" si="26"/>
        <v>500</v>
      </c>
      <c r="AE11" s="45" t="str">
        <f t="shared" ca="1" si="27"/>
        <v/>
      </c>
      <c r="AF11" s="43">
        <f t="shared" si="28"/>
        <v>0</v>
      </c>
      <c r="AG11" s="1">
        <f t="shared" ca="1" si="33"/>
        <v>0</v>
      </c>
      <c r="AH11" s="1">
        <f t="shared" ca="1" si="34"/>
        <v>0</v>
      </c>
      <c r="AJ11" s="46">
        <v>9</v>
      </c>
      <c r="AK11" s="46" t="e">
        <f t="shared" ca="1" si="29"/>
        <v>#N/A</v>
      </c>
      <c r="AL11" s="46" t="e">
        <f t="shared" ca="1" si="30"/>
        <v>#N/A</v>
      </c>
      <c r="AM11" s="46" t="e">
        <f t="shared" ca="1" si="31"/>
        <v>#N/A</v>
      </c>
      <c r="AN11" s="51" t="e">
        <f t="shared" ca="1" si="32"/>
        <v>#N/A</v>
      </c>
    </row>
    <row r="12" spans="1:40" ht="20.25" customHeight="1" x14ac:dyDescent="0.25">
      <c r="A12" s="41">
        <v>10</v>
      </c>
      <c r="B12" s="10"/>
      <c r="C12" s="10">
        <v>10</v>
      </c>
      <c r="D12" s="27">
        <f t="shared" ca="1" si="0"/>
        <v>0</v>
      </c>
      <c r="E12" s="27">
        <f t="shared" ca="1" si="1"/>
        <v>0</v>
      </c>
      <c r="F12" s="27" t="str">
        <f t="shared" ca="1" si="2"/>
        <v>P</v>
      </c>
      <c r="G12" s="27">
        <f t="shared" ca="1" si="3"/>
        <v>0</v>
      </c>
      <c r="H12" s="30">
        <f t="shared" ca="1" si="4"/>
        <v>0</v>
      </c>
      <c r="I12" s="30">
        <f t="shared" ca="1" si="5"/>
        <v>0</v>
      </c>
      <c r="J12" s="30" t="str">
        <f t="shared" ca="1" si="6"/>
        <v>P</v>
      </c>
      <c r="K12" s="30">
        <f t="shared" ca="1" si="7"/>
        <v>0</v>
      </c>
      <c r="L12" s="33">
        <f t="shared" ca="1" si="8"/>
        <v>0</v>
      </c>
      <c r="M12" s="33">
        <f t="shared" ca="1" si="9"/>
        <v>0</v>
      </c>
      <c r="N12" s="33" t="str">
        <f t="shared" ca="1" si="10"/>
        <v>P</v>
      </c>
      <c r="O12" s="33">
        <f t="shared" ca="1" si="11"/>
        <v>0</v>
      </c>
      <c r="P12" s="12" t="e">
        <f t="shared" ca="1" si="12"/>
        <v>#N/A</v>
      </c>
      <c r="Q12" s="12" t="e">
        <f t="shared" ca="1" si="13"/>
        <v>#N/A</v>
      </c>
      <c r="R12" s="12" t="str">
        <f t="shared" ca="1" si="14"/>
        <v/>
      </c>
      <c r="S12" s="12" t="str">
        <f t="shared" ca="1" si="15"/>
        <v>0</v>
      </c>
      <c r="T12" s="11" t="e">
        <f t="shared" ca="1" si="16"/>
        <v>#N/A</v>
      </c>
      <c r="U12" s="11" t="e">
        <f t="shared" ca="1" si="17"/>
        <v>#N/A</v>
      </c>
      <c r="V12" s="11" t="str">
        <f t="shared" ca="1" si="18"/>
        <v/>
      </c>
      <c r="W12" s="11" t="str">
        <f t="shared" ca="1" si="19"/>
        <v>0</v>
      </c>
      <c r="X12" s="12" t="e">
        <f t="shared" ca="1" si="20"/>
        <v>#N/A</v>
      </c>
      <c r="Y12" s="12" t="e">
        <f t="shared" ca="1" si="21"/>
        <v>#N/A</v>
      </c>
      <c r="Z12" s="12" t="str">
        <f t="shared" ca="1" si="22"/>
        <v/>
      </c>
      <c r="AA12" s="12" t="str">
        <f t="shared" ca="1" si="23"/>
        <v>0</v>
      </c>
      <c r="AB12" s="11">
        <f t="shared" ca="1" si="24"/>
        <v>0</v>
      </c>
      <c r="AC12" s="11">
        <f t="shared" ca="1" si="25"/>
        <v>0</v>
      </c>
      <c r="AD12" s="13">
        <f t="shared" ca="1" si="26"/>
        <v>500</v>
      </c>
      <c r="AE12" s="45" t="str">
        <f t="shared" ca="1" si="27"/>
        <v/>
      </c>
      <c r="AF12" s="43">
        <f t="shared" si="28"/>
        <v>0</v>
      </c>
      <c r="AG12" s="1">
        <f t="shared" ca="1" si="33"/>
        <v>0</v>
      </c>
      <c r="AH12" s="1">
        <f t="shared" ca="1" si="34"/>
        <v>0</v>
      </c>
      <c r="AJ12" s="46">
        <v>10</v>
      </c>
      <c r="AK12" s="46" t="e">
        <f t="shared" ca="1" si="29"/>
        <v>#N/A</v>
      </c>
      <c r="AL12" s="46" t="e">
        <f t="shared" ca="1" si="30"/>
        <v>#N/A</v>
      </c>
      <c r="AM12" s="46" t="e">
        <f t="shared" ca="1" si="31"/>
        <v>#N/A</v>
      </c>
      <c r="AN12" s="51" t="e">
        <f t="shared" ca="1" si="32"/>
        <v>#N/A</v>
      </c>
    </row>
    <row r="13" spans="1:40" ht="20.25" customHeight="1" x14ac:dyDescent="0.25">
      <c r="A13" s="41">
        <v>11</v>
      </c>
      <c r="B13" s="10"/>
      <c r="C13" s="10">
        <v>11</v>
      </c>
      <c r="D13" s="27">
        <f t="shared" ca="1" si="0"/>
        <v>0</v>
      </c>
      <c r="E13" s="27">
        <f t="shared" ca="1" si="1"/>
        <v>0</v>
      </c>
      <c r="F13" s="27" t="str">
        <f t="shared" ca="1" si="2"/>
        <v>P</v>
      </c>
      <c r="G13" s="27">
        <f t="shared" ca="1" si="3"/>
        <v>0</v>
      </c>
      <c r="H13" s="30">
        <f t="shared" ca="1" si="4"/>
        <v>0</v>
      </c>
      <c r="I13" s="30">
        <f t="shared" ca="1" si="5"/>
        <v>0</v>
      </c>
      <c r="J13" s="30" t="str">
        <f t="shared" ca="1" si="6"/>
        <v>P</v>
      </c>
      <c r="K13" s="30">
        <f t="shared" ca="1" si="7"/>
        <v>0</v>
      </c>
      <c r="L13" s="33">
        <f t="shared" ca="1" si="8"/>
        <v>0</v>
      </c>
      <c r="M13" s="33">
        <f t="shared" ca="1" si="9"/>
        <v>0</v>
      </c>
      <c r="N13" s="33" t="str">
        <f t="shared" ca="1" si="10"/>
        <v>P</v>
      </c>
      <c r="O13" s="33">
        <f t="shared" ca="1" si="11"/>
        <v>0</v>
      </c>
      <c r="P13" s="12" t="e">
        <f t="shared" ca="1" si="12"/>
        <v>#N/A</v>
      </c>
      <c r="Q13" s="12" t="e">
        <f t="shared" ca="1" si="13"/>
        <v>#N/A</v>
      </c>
      <c r="R13" s="12" t="str">
        <f t="shared" ca="1" si="14"/>
        <v/>
      </c>
      <c r="S13" s="12" t="str">
        <f t="shared" ca="1" si="15"/>
        <v>0</v>
      </c>
      <c r="T13" s="11" t="e">
        <f t="shared" ca="1" si="16"/>
        <v>#N/A</v>
      </c>
      <c r="U13" s="11" t="e">
        <f t="shared" ca="1" si="17"/>
        <v>#N/A</v>
      </c>
      <c r="V13" s="11" t="str">
        <f t="shared" ca="1" si="18"/>
        <v/>
      </c>
      <c r="W13" s="11" t="str">
        <f t="shared" ca="1" si="19"/>
        <v>0</v>
      </c>
      <c r="X13" s="12" t="e">
        <f t="shared" ca="1" si="20"/>
        <v>#N/A</v>
      </c>
      <c r="Y13" s="12" t="e">
        <f t="shared" ca="1" si="21"/>
        <v>#N/A</v>
      </c>
      <c r="Z13" s="12" t="str">
        <f t="shared" ca="1" si="22"/>
        <v/>
      </c>
      <c r="AA13" s="12" t="str">
        <f t="shared" ca="1" si="23"/>
        <v>0</v>
      </c>
      <c r="AB13" s="11">
        <f t="shared" ca="1" si="24"/>
        <v>0</v>
      </c>
      <c r="AC13" s="11">
        <f t="shared" ca="1" si="25"/>
        <v>0</v>
      </c>
      <c r="AD13" s="13">
        <f t="shared" ca="1" si="26"/>
        <v>500</v>
      </c>
      <c r="AE13" s="45" t="str">
        <f t="shared" ca="1" si="27"/>
        <v/>
      </c>
      <c r="AF13" s="43">
        <f t="shared" si="28"/>
        <v>0</v>
      </c>
      <c r="AG13" s="1">
        <f t="shared" ca="1" si="33"/>
        <v>0</v>
      </c>
      <c r="AH13" s="1">
        <f t="shared" ca="1" si="34"/>
        <v>0</v>
      </c>
      <c r="AJ13" s="46">
        <v>11</v>
      </c>
      <c r="AK13" s="46" t="e">
        <f t="shared" ca="1" si="29"/>
        <v>#N/A</v>
      </c>
      <c r="AL13" s="46" t="e">
        <f t="shared" ca="1" si="30"/>
        <v>#N/A</v>
      </c>
      <c r="AM13" s="46" t="e">
        <f t="shared" ca="1" si="31"/>
        <v>#N/A</v>
      </c>
      <c r="AN13" s="51" t="e">
        <f t="shared" ca="1" si="32"/>
        <v>#N/A</v>
      </c>
    </row>
    <row r="14" spans="1:40" ht="20.25" customHeight="1" x14ac:dyDescent="0.25">
      <c r="A14" s="41">
        <v>12</v>
      </c>
      <c r="B14" s="10"/>
      <c r="C14" s="10">
        <v>12</v>
      </c>
      <c r="D14" s="27">
        <f t="shared" ca="1" si="0"/>
        <v>0</v>
      </c>
      <c r="E14" s="27">
        <f t="shared" ca="1" si="1"/>
        <v>0</v>
      </c>
      <c r="F14" s="27" t="str">
        <f t="shared" ca="1" si="2"/>
        <v>P</v>
      </c>
      <c r="G14" s="27">
        <f t="shared" ca="1" si="3"/>
        <v>0</v>
      </c>
      <c r="H14" s="30">
        <f t="shared" ca="1" si="4"/>
        <v>0</v>
      </c>
      <c r="I14" s="30">
        <f t="shared" ca="1" si="5"/>
        <v>0</v>
      </c>
      <c r="J14" s="30" t="str">
        <f t="shared" ca="1" si="6"/>
        <v>P</v>
      </c>
      <c r="K14" s="30">
        <f t="shared" ca="1" si="7"/>
        <v>0</v>
      </c>
      <c r="L14" s="33">
        <f t="shared" ca="1" si="8"/>
        <v>0</v>
      </c>
      <c r="M14" s="33">
        <f t="shared" ca="1" si="9"/>
        <v>0</v>
      </c>
      <c r="N14" s="33" t="str">
        <f t="shared" ca="1" si="10"/>
        <v>P</v>
      </c>
      <c r="O14" s="33">
        <f t="shared" ca="1" si="11"/>
        <v>0</v>
      </c>
      <c r="P14" s="12" t="e">
        <f t="shared" ca="1" si="12"/>
        <v>#N/A</v>
      </c>
      <c r="Q14" s="12" t="e">
        <f t="shared" ca="1" si="13"/>
        <v>#N/A</v>
      </c>
      <c r="R14" s="12" t="str">
        <f t="shared" ca="1" si="14"/>
        <v/>
      </c>
      <c r="S14" s="12" t="str">
        <f t="shared" ca="1" si="15"/>
        <v>0</v>
      </c>
      <c r="T14" s="11" t="e">
        <f t="shared" ca="1" si="16"/>
        <v>#N/A</v>
      </c>
      <c r="U14" s="11" t="e">
        <f t="shared" ca="1" si="17"/>
        <v>#N/A</v>
      </c>
      <c r="V14" s="11" t="str">
        <f t="shared" ca="1" si="18"/>
        <v/>
      </c>
      <c r="W14" s="11" t="str">
        <f t="shared" ca="1" si="19"/>
        <v>0</v>
      </c>
      <c r="X14" s="12" t="e">
        <f t="shared" ca="1" si="20"/>
        <v>#N/A</v>
      </c>
      <c r="Y14" s="12" t="e">
        <f t="shared" ca="1" si="21"/>
        <v>#N/A</v>
      </c>
      <c r="Z14" s="12" t="str">
        <f t="shared" ca="1" si="22"/>
        <v/>
      </c>
      <c r="AA14" s="12" t="str">
        <f t="shared" ca="1" si="23"/>
        <v>0</v>
      </c>
      <c r="AB14" s="11">
        <f t="shared" ca="1" si="24"/>
        <v>0</v>
      </c>
      <c r="AC14" s="11">
        <f t="shared" ca="1" si="25"/>
        <v>0</v>
      </c>
      <c r="AD14" s="13">
        <f t="shared" ca="1" si="26"/>
        <v>500</v>
      </c>
      <c r="AE14" s="45" t="str">
        <f t="shared" ca="1" si="27"/>
        <v/>
      </c>
      <c r="AF14" s="43">
        <f t="shared" si="28"/>
        <v>0</v>
      </c>
      <c r="AG14" s="1">
        <f t="shared" ca="1" si="33"/>
        <v>0</v>
      </c>
      <c r="AH14" s="1">
        <f t="shared" ca="1" si="34"/>
        <v>0</v>
      </c>
      <c r="AJ14" s="46">
        <v>12</v>
      </c>
      <c r="AK14" s="46" t="e">
        <f t="shared" ca="1" si="29"/>
        <v>#N/A</v>
      </c>
      <c r="AL14" s="46" t="e">
        <f t="shared" ca="1" si="30"/>
        <v>#N/A</v>
      </c>
      <c r="AM14" s="46" t="e">
        <f t="shared" ca="1" si="31"/>
        <v>#N/A</v>
      </c>
      <c r="AN14" s="51" t="e">
        <f t="shared" ca="1" si="32"/>
        <v>#N/A</v>
      </c>
    </row>
    <row r="15" spans="1:40" ht="20.25" customHeight="1" x14ac:dyDescent="0.25">
      <c r="A15" s="41">
        <v>13</v>
      </c>
      <c r="B15" s="10"/>
      <c r="C15" s="10">
        <v>13</v>
      </c>
      <c r="D15" s="27">
        <f t="shared" ca="1" si="0"/>
        <v>0</v>
      </c>
      <c r="E15" s="27">
        <f t="shared" ca="1" si="1"/>
        <v>0</v>
      </c>
      <c r="F15" s="27" t="str">
        <f t="shared" ca="1" si="2"/>
        <v>P</v>
      </c>
      <c r="G15" s="27">
        <f t="shared" ca="1" si="3"/>
        <v>0</v>
      </c>
      <c r="H15" s="30">
        <f t="shared" ca="1" si="4"/>
        <v>0</v>
      </c>
      <c r="I15" s="30">
        <f t="shared" ca="1" si="5"/>
        <v>0</v>
      </c>
      <c r="J15" s="30" t="str">
        <f t="shared" ca="1" si="6"/>
        <v>P</v>
      </c>
      <c r="K15" s="30">
        <f t="shared" ca="1" si="7"/>
        <v>0</v>
      </c>
      <c r="L15" s="33">
        <f t="shared" ca="1" si="8"/>
        <v>0</v>
      </c>
      <c r="M15" s="33">
        <f t="shared" ca="1" si="9"/>
        <v>0</v>
      </c>
      <c r="N15" s="33" t="str">
        <f t="shared" ca="1" si="10"/>
        <v>P</v>
      </c>
      <c r="O15" s="33">
        <f t="shared" ca="1" si="11"/>
        <v>0</v>
      </c>
      <c r="P15" s="12" t="e">
        <f t="shared" ca="1" si="12"/>
        <v>#N/A</v>
      </c>
      <c r="Q15" s="12" t="e">
        <f t="shared" ca="1" si="13"/>
        <v>#N/A</v>
      </c>
      <c r="R15" s="12" t="str">
        <f t="shared" ca="1" si="14"/>
        <v/>
      </c>
      <c r="S15" s="12" t="str">
        <f t="shared" ca="1" si="15"/>
        <v>0</v>
      </c>
      <c r="T15" s="11" t="e">
        <f t="shared" ca="1" si="16"/>
        <v>#N/A</v>
      </c>
      <c r="U15" s="11" t="e">
        <f t="shared" ca="1" si="17"/>
        <v>#N/A</v>
      </c>
      <c r="V15" s="11" t="str">
        <f t="shared" ca="1" si="18"/>
        <v/>
      </c>
      <c r="W15" s="11" t="str">
        <f t="shared" ca="1" si="19"/>
        <v>0</v>
      </c>
      <c r="X15" s="12" t="e">
        <f t="shared" ca="1" si="20"/>
        <v>#N/A</v>
      </c>
      <c r="Y15" s="12" t="e">
        <f t="shared" ca="1" si="21"/>
        <v>#N/A</v>
      </c>
      <c r="Z15" s="12" t="str">
        <f t="shared" ca="1" si="22"/>
        <v/>
      </c>
      <c r="AA15" s="12" t="str">
        <f t="shared" ca="1" si="23"/>
        <v>0</v>
      </c>
      <c r="AB15" s="11">
        <f t="shared" ca="1" si="24"/>
        <v>0</v>
      </c>
      <c r="AC15" s="11">
        <f t="shared" ca="1" si="25"/>
        <v>0</v>
      </c>
      <c r="AD15" s="13">
        <f t="shared" ca="1" si="26"/>
        <v>500</v>
      </c>
      <c r="AE15" s="45" t="str">
        <f t="shared" ca="1" si="27"/>
        <v/>
      </c>
      <c r="AF15" s="43">
        <f t="shared" si="28"/>
        <v>0</v>
      </c>
      <c r="AG15" s="1">
        <f t="shared" ca="1" si="33"/>
        <v>0</v>
      </c>
      <c r="AH15" s="1">
        <f t="shared" ca="1" si="34"/>
        <v>0</v>
      </c>
      <c r="AJ15" s="46">
        <v>13</v>
      </c>
      <c r="AK15" s="46" t="e">
        <f t="shared" ca="1" si="29"/>
        <v>#N/A</v>
      </c>
      <c r="AL15" s="46" t="e">
        <f t="shared" ca="1" si="30"/>
        <v>#N/A</v>
      </c>
      <c r="AM15" s="46" t="e">
        <f t="shared" ca="1" si="31"/>
        <v>#N/A</v>
      </c>
      <c r="AN15" s="51" t="e">
        <f t="shared" ca="1" si="32"/>
        <v>#N/A</v>
      </c>
    </row>
    <row r="16" spans="1:40" ht="20.25" customHeight="1" x14ac:dyDescent="0.25">
      <c r="A16" s="41">
        <v>14</v>
      </c>
      <c r="B16" s="10"/>
      <c r="C16" s="10">
        <v>14</v>
      </c>
      <c r="D16" s="27">
        <f t="shared" ca="1" si="0"/>
        <v>0</v>
      </c>
      <c r="E16" s="27">
        <f t="shared" ca="1" si="1"/>
        <v>0</v>
      </c>
      <c r="F16" s="27" t="str">
        <f t="shared" ca="1" si="2"/>
        <v>P</v>
      </c>
      <c r="G16" s="27">
        <f t="shared" ca="1" si="3"/>
        <v>0</v>
      </c>
      <c r="H16" s="30">
        <f t="shared" ca="1" si="4"/>
        <v>0</v>
      </c>
      <c r="I16" s="30">
        <f t="shared" ca="1" si="5"/>
        <v>0</v>
      </c>
      <c r="J16" s="30" t="str">
        <f t="shared" ca="1" si="6"/>
        <v>P</v>
      </c>
      <c r="K16" s="30">
        <f t="shared" ca="1" si="7"/>
        <v>0</v>
      </c>
      <c r="L16" s="33">
        <f t="shared" ca="1" si="8"/>
        <v>0</v>
      </c>
      <c r="M16" s="33">
        <f t="shared" ca="1" si="9"/>
        <v>0</v>
      </c>
      <c r="N16" s="33" t="str">
        <f t="shared" ca="1" si="10"/>
        <v>P</v>
      </c>
      <c r="O16" s="33">
        <f t="shared" ca="1" si="11"/>
        <v>0</v>
      </c>
      <c r="P16" s="12" t="e">
        <f t="shared" ca="1" si="12"/>
        <v>#N/A</v>
      </c>
      <c r="Q16" s="12" t="e">
        <f t="shared" ca="1" si="13"/>
        <v>#N/A</v>
      </c>
      <c r="R16" s="12" t="str">
        <f t="shared" ca="1" si="14"/>
        <v/>
      </c>
      <c r="S16" s="12" t="str">
        <f t="shared" ca="1" si="15"/>
        <v>0</v>
      </c>
      <c r="T16" s="11" t="e">
        <f t="shared" ca="1" si="16"/>
        <v>#N/A</v>
      </c>
      <c r="U16" s="11" t="e">
        <f t="shared" ca="1" si="17"/>
        <v>#N/A</v>
      </c>
      <c r="V16" s="11" t="str">
        <f t="shared" ca="1" si="18"/>
        <v/>
      </c>
      <c r="W16" s="11" t="str">
        <f t="shared" ca="1" si="19"/>
        <v>0</v>
      </c>
      <c r="X16" s="12" t="e">
        <f t="shared" ca="1" si="20"/>
        <v>#N/A</v>
      </c>
      <c r="Y16" s="12" t="e">
        <f t="shared" ca="1" si="21"/>
        <v>#N/A</v>
      </c>
      <c r="Z16" s="12" t="str">
        <f t="shared" ca="1" si="22"/>
        <v/>
      </c>
      <c r="AA16" s="12" t="str">
        <f t="shared" ca="1" si="23"/>
        <v>0</v>
      </c>
      <c r="AB16" s="11">
        <f t="shared" ca="1" si="24"/>
        <v>0</v>
      </c>
      <c r="AC16" s="11">
        <f t="shared" ca="1" si="25"/>
        <v>0</v>
      </c>
      <c r="AD16" s="13">
        <f t="shared" ca="1" si="26"/>
        <v>500</v>
      </c>
      <c r="AE16" s="45" t="str">
        <f t="shared" ca="1" si="27"/>
        <v/>
      </c>
      <c r="AF16" s="43">
        <f t="shared" si="28"/>
        <v>0</v>
      </c>
      <c r="AG16" s="1">
        <f t="shared" ca="1" si="33"/>
        <v>0</v>
      </c>
      <c r="AH16" s="1">
        <f t="shared" ca="1" si="34"/>
        <v>0</v>
      </c>
      <c r="AJ16" s="46">
        <v>14</v>
      </c>
      <c r="AK16" s="46" t="e">
        <f t="shared" ca="1" si="29"/>
        <v>#N/A</v>
      </c>
      <c r="AL16" s="46" t="e">
        <f t="shared" ca="1" si="30"/>
        <v>#N/A</v>
      </c>
      <c r="AM16" s="46" t="e">
        <f t="shared" ca="1" si="31"/>
        <v>#N/A</v>
      </c>
      <c r="AN16" s="51" t="e">
        <f t="shared" ca="1" si="32"/>
        <v>#N/A</v>
      </c>
    </row>
    <row r="17" spans="1:40" ht="20.25" customHeight="1" x14ac:dyDescent="0.25">
      <c r="A17" s="41">
        <v>15</v>
      </c>
      <c r="B17" s="10"/>
      <c r="C17" s="10">
        <v>15</v>
      </c>
      <c r="D17" s="27">
        <f t="shared" ca="1" si="0"/>
        <v>0</v>
      </c>
      <c r="E17" s="27">
        <f t="shared" ca="1" si="1"/>
        <v>0</v>
      </c>
      <c r="F17" s="27" t="str">
        <f t="shared" ca="1" si="2"/>
        <v>P</v>
      </c>
      <c r="G17" s="27">
        <f t="shared" ca="1" si="3"/>
        <v>0</v>
      </c>
      <c r="H17" s="30">
        <f t="shared" ca="1" si="4"/>
        <v>0</v>
      </c>
      <c r="I17" s="30">
        <f t="shared" ca="1" si="5"/>
        <v>0</v>
      </c>
      <c r="J17" s="30" t="str">
        <f t="shared" ca="1" si="6"/>
        <v>P</v>
      </c>
      <c r="K17" s="30">
        <f t="shared" ca="1" si="7"/>
        <v>0</v>
      </c>
      <c r="L17" s="33">
        <f t="shared" ca="1" si="8"/>
        <v>0</v>
      </c>
      <c r="M17" s="33">
        <f t="shared" ca="1" si="9"/>
        <v>0</v>
      </c>
      <c r="N17" s="33" t="str">
        <f t="shared" ca="1" si="10"/>
        <v>P</v>
      </c>
      <c r="O17" s="33">
        <f t="shared" ca="1" si="11"/>
        <v>0</v>
      </c>
      <c r="P17" s="12" t="e">
        <f t="shared" ca="1" si="12"/>
        <v>#N/A</v>
      </c>
      <c r="Q17" s="12" t="e">
        <f t="shared" ca="1" si="13"/>
        <v>#N/A</v>
      </c>
      <c r="R17" s="12" t="str">
        <f t="shared" ca="1" si="14"/>
        <v/>
      </c>
      <c r="S17" s="12" t="str">
        <f t="shared" ca="1" si="15"/>
        <v>0</v>
      </c>
      <c r="T17" s="11" t="e">
        <f t="shared" ca="1" si="16"/>
        <v>#N/A</v>
      </c>
      <c r="U17" s="11" t="e">
        <f t="shared" ca="1" si="17"/>
        <v>#N/A</v>
      </c>
      <c r="V17" s="11" t="str">
        <f t="shared" ca="1" si="18"/>
        <v/>
      </c>
      <c r="W17" s="11" t="str">
        <f t="shared" ca="1" si="19"/>
        <v>0</v>
      </c>
      <c r="X17" s="12" t="e">
        <f t="shared" ca="1" si="20"/>
        <v>#N/A</v>
      </c>
      <c r="Y17" s="12" t="e">
        <f t="shared" ca="1" si="21"/>
        <v>#N/A</v>
      </c>
      <c r="Z17" s="12" t="str">
        <f t="shared" ca="1" si="22"/>
        <v/>
      </c>
      <c r="AA17" s="12" t="str">
        <f t="shared" ca="1" si="23"/>
        <v>0</v>
      </c>
      <c r="AB17" s="11">
        <f t="shared" ca="1" si="24"/>
        <v>0</v>
      </c>
      <c r="AC17" s="11">
        <f t="shared" ca="1" si="25"/>
        <v>0</v>
      </c>
      <c r="AD17" s="13">
        <f t="shared" ca="1" si="26"/>
        <v>500</v>
      </c>
      <c r="AE17" s="45" t="str">
        <f t="shared" ca="1" si="27"/>
        <v/>
      </c>
      <c r="AF17" s="43">
        <f t="shared" si="28"/>
        <v>0</v>
      </c>
      <c r="AG17" s="1">
        <f t="shared" ca="1" si="33"/>
        <v>0</v>
      </c>
      <c r="AH17" s="1">
        <f t="shared" ca="1" si="34"/>
        <v>0</v>
      </c>
      <c r="AJ17" s="46">
        <v>15</v>
      </c>
      <c r="AK17" s="46" t="e">
        <f t="shared" ca="1" si="29"/>
        <v>#N/A</v>
      </c>
      <c r="AL17" s="46" t="e">
        <f t="shared" ca="1" si="30"/>
        <v>#N/A</v>
      </c>
      <c r="AM17" s="46" t="e">
        <f t="shared" ca="1" si="31"/>
        <v>#N/A</v>
      </c>
      <c r="AN17" s="51" t="e">
        <f t="shared" ca="1" si="32"/>
        <v>#N/A</v>
      </c>
    </row>
    <row r="18" spans="1:40" ht="20.25" customHeight="1" x14ac:dyDescent="0.25">
      <c r="A18" s="41">
        <v>16</v>
      </c>
      <c r="B18" s="10"/>
      <c r="C18" s="10">
        <v>16</v>
      </c>
      <c r="D18" s="27">
        <f t="shared" ca="1" si="0"/>
        <v>0</v>
      </c>
      <c r="E18" s="27">
        <f t="shared" ca="1" si="1"/>
        <v>0</v>
      </c>
      <c r="F18" s="27" t="str">
        <f t="shared" ca="1" si="2"/>
        <v>P</v>
      </c>
      <c r="G18" s="27">
        <f t="shared" ca="1" si="3"/>
        <v>0</v>
      </c>
      <c r="H18" s="30">
        <f t="shared" ca="1" si="4"/>
        <v>0</v>
      </c>
      <c r="I18" s="30">
        <f t="shared" ca="1" si="5"/>
        <v>0</v>
      </c>
      <c r="J18" s="30" t="str">
        <f t="shared" ca="1" si="6"/>
        <v>P</v>
      </c>
      <c r="K18" s="30">
        <f t="shared" ca="1" si="7"/>
        <v>0</v>
      </c>
      <c r="L18" s="33">
        <f t="shared" ca="1" si="8"/>
        <v>0</v>
      </c>
      <c r="M18" s="33">
        <f t="shared" ca="1" si="9"/>
        <v>0</v>
      </c>
      <c r="N18" s="33" t="str">
        <f t="shared" ca="1" si="10"/>
        <v>P</v>
      </c>
      <c r="O18" s="33">
        <f t="shared" ca="1" si="11"/>
        <v>0</v>
      </c>
      <c r="P18" s="12" t="e">
        <f t="shared" ca="1" si="12"/>
        <v>#N/A</v>
      </c>
      <c r="Q18" s="12" t="e">
        <f t="shared" ca="1" si="13"/>
        <v>#N/A</v>
      </c>
      <c r="R18" s="12" t="str">
        <f t="shared" ca="1" si="14"/>
        <v/>
      </c>
      <c r="S18" s="12" t="str">
        <f t="shared" ca="1" si="15"/>
        <v>0</v>
      </c>
      <c r="T18" s="11" t="e">
        <f t="shared" ca="1" si="16"/>
        <v>#N/A</v>
      </c>
      <c r="U18" s="11" t="e">
        <f t="shared" ca="1" si="17"/>
        <v>#N/A</v>
      </c>
      <c r="V18" s="11" t="str">
        <f t="shared" ca="1" si="18"/>
        <v/>
      </c>
      <c r="W18" s="11" t="str">
        <f t="shared" ca="1" si="19"/>
        <v>0</v>
      </c>
      <c r="X18" s="12" t="e">
        <f t="shared" ca="1" si="20"/>
        <v>#N/A</v>
      </c>
      <c r="Y18" s="12" t="e">
        <f t="shared" ca="1" si="21"/>
        <v>#N/A</v>
      </c>
      <c r="Z18" s="12" t="str">
        <f t="shared" ca="1" si="22"/>
        <v/>
      </c>
      <c r="AA18" s="12" t="str">
        <f t="shared" ca="1" si="23"/>
        <v>0</v>
      </c>
      <c r="AB18" s="11">
        <f t="shared" ca="1" si="24"/>
        <v>0</v>
      </c>
      <c r="AC18" s="11">
        <f t="shared" ca="1" si="25"/>
        <v>0</v>
      </c>
      <c r="AD18" s="13">
        <f t="shared" ca="1" si="26"/>
        <v>500</v>
      </c>
      <c r="AE18" s="45" t="str">
        <f t="shared" ca="1" si="27"/>
        <v/>
      </c>
      <c r="AF18" s="43">
        <f t="shared" si="28"/>
        <v>0</v>
      </c>
      <c r="AG18" s="1">
        <f t="shared" ca="1" si="33"/>
        <v>0</v>
      </c>
      <c r="AH18" s="1">
        <f t="shared" ca="1" si="34"/>
        <v>0</v>
      </c>
      <c r="AJ18" s="46">
        <v>16</v>
      </c>
      <c r="AK18" s="46" t="e">
        <f t="shared" ca="1" si="29"/>
        <v>#N/A</v>
      </c>
      <c r="AL18" s="46" t="e">
        <f t="shared" ca="1" si="30"/>
        <v>#N/A</v>
      </c>
      <c r="AM18" s="46" t="e">
        <f t="shared" ca="1" si="31"/>
        <v>#N/A</v>
      </c>
      <c r="AN18" s="51" t="e">
        <f t="shared" ca="1" si="32"/>
        <v>#N/A</v>
      </c>
    </row>
    <row r="19" spans="1:40" ht="20.25" customHeight="1" x14ac:dyDescent="0.25">
      <c r="A19" s="41">
        <v>17</v>
      </c>
      <c r="B19" s="10"/>
      <c r="C19" s="10">
        <v>17</v>
      </c>
      <c r="D19" s="27">
        <f t="shared" ca="1" si="0"/>
        <v>0</v>
      </c>
      <c r="E19" s="27">
        <f t="shared" ca="1" si="1"/>
        <v>0</v>
      </c>
      <c r="F19" s="27" t="str">
        <f t="shared" ca="1" si="2"/>
        <v>P</v>
      </c>
      <c r="G19" s="27">
        <f t="shared" ca="1" si="3"/>
        <v>0</v>
      </c>
      <c r="H19" s="30">
        <f t="shared" ca="1" si="4"/>
        <v>0</v>
      </c>
      <c r="I19" s="30">
        <f t="shared" ca="1" si="5"/>
        <v>0</v>
      </c>
      <c r="J19" s="30" t="str">
        <f t="shared" ca="1" si="6"/>
        <v>P</v>
      </c>
      <c r="K19" s="30">
        <f t="shared" ca="1" si="7"/>
        <v>0</v>
      </c>
      <c r="L19" s="33">
        <f t="shared" ca="1" si="8"/>
        <v>0</v>
      </c>
      <c r="M19" s="33">
        <f t="shared" ca="1" si="9"/>
        <v>0</v>
      </c>
      <c r="N19" s="33" t="str">
        <f t="shared" ca="1" si="10"/>
        <v>P</v>
      </c>
      <c r="O19" s="33">
        <f t="shared" ca="1" si="11"/>
        <v>0</v>
      </c>
      <c r="P19" s="12" t="e">
        <f t="shared" ca="1" si="12"/>
        <v>#N/A</v>
      </c>
      <c r="Q19" s="12" t="e">
        <f t="shared" ca="1" si="13"/>
        <v>#N/A</v>
      </c>
      <c r="R19" s="12" t="str">
        <f t="shared" ca="1" si="14"/>
        <v/>
      </c>
      <c r="S19" s="12" t="str">
        <f t="shared" ca="1" si="15"/>
        <v>0</v>
      </c>
      <c r="T19" s="11" t="e">
        <f t="shared" ca="1" si="16"/>
        <v>#N/A</v>
      </c>
      <c r="U19" s="11" t="e">
        <f t="shared" ca="1" si="17"/>
        <v>#N/A</v>
      </c>
      <c r="V19" s="11" t="str">
        <f t="shared" ca="1" si="18"/>
        <v/>
      </c>
      <c r="W19" s="11" t="str">
        <f t="shared" ca="1" si="19"/>
        <v>0</v>
      </c>
      <c r="X19" s="12" t="e">
        <f t="shared" ca="1" si="20"/>
        <v>#N/A</v>
      </c>
      <c r="Y19" s="12" t="e">
        <f t="shared" ca="1" si="21"/>
        <v>#N/A</v>
      </c>
      <c r="Z19" s="12" t="str">
        <f t="shared" ca="1" si="22"/>
        <v/>
      </c>
      <c r="AA19" s="12" t="str">
        <f t="shared" ca="1" si="23"/>
        <v>0</v>
      </c>
      <c r="AB19" s="11">
        <f t="shared" ca="1" si="24"/>
        <v>0</v>
      </c>
      <c r="AC19" s="11">
        <f t="shared" ca="1" si="25"/>
        <v>0</v>
      </c>
      <c r="AD19" s="13">
        <f t="shared" ca="1" si="26"/>
        <v>500</v>
      </c>
      <c r="AE19" s="45" t="str">
        <f t="shared" ca="1" si="27"/>
        <v/>
      </c>
      <c r="AF19" s="43">
        <f t="shared" si="28"/>
        <v>0</v>
      </c>
      <c r="AG19" s="1">
        <f t="shared" ca="1" si="33"/>
        <v>0</v>
      </c>
      <c r="AH19" s="1">
        <f t="shared" ca="1" si="34"/>
        <v>0</v>
      </c>
      <c r="AJ19" s="46">
        <v>17</v>
      </c>
      <c r="AK19" s="46" t="e">
        <f t="shared" ca="1" si="29"/>
        <v>#N/A</v>
      </c>
      <c r="AL19" s="46" t="e">
        <f t="shared" ca="1" si="30"/>
        <v>#N/A</v>
      </c>
      <c r="AM19" s="46" t="e">
        <f t="shared" ca="1" si="31"/>
        <v>#N/A</v>
      </c>
      <c r="AN19" s="51" t="e">
        <f t="shared" ca="1" si="32"/>
        <v>#N/A</v>
      </c>
    </row>
    <row r="20" spans="1:40" ht="20.25" customHeight="1" x14ac:dyDescent="0.25">
      <c r="A20" s="41">
        <v>18</v>
      </c>
      <c r="B20" s="10"/>
      <c r="C20" s="10">
        <v>18</v>
      </c>
      <c r="D20" s="27">
        <f t="shared" ca="1" si="0"/>
        <v>0</v>
      </c>
      <c r="E20" s="27">
        <f t="shared" ca="1" si="1"/>
        <v>0</v>
      </c>
      <c r="F20" s="27" t="str">
        <f t="shared" ca="1" si="2"/>
        <v>P</v>
      </c>
      <c r="G20" s="27">
        <f t="shared" ca="1" si="3"/>
        <v>0</v>
      </c>
      <c r="H20" s="30">
        <f t="shared" ca="1" si="4"/>
        <v>0</v>
      </c>
      <c r="I20" s="30">
        <f t="shared" ca="1" si="5"/>
        <v>0</v>
      </c>
      <c r="J20" s="30" t="str">
        <f t="shared" ca="1" si="6"/>
        <v>P</v>
      </c>
      <c r="K20" s="30">
        <f t="shared" ca="1" si="7"/>
        <v>0</v>
      </c>
      <c r="L20" s="33">
        <f t="shared" ca="1" si="8"/>
        <v>0</v>
      </c>
      <c r="M20" s="33">
        <f t="shared" ca="1" si="9"/>
        <v>0</v>
      </c>
      <c r="N20" s="33" t="str">
        <f t="shared" ca="1" si="10"/>
        <v>P</v>
      </c>
      <c r="O20" s="33">
        <f t="shared" ca="1" si="11"/>
        <v>0</v>
      </c>
      <c r="P20" s="12" t="e">
        <f t="shared" ca="1" si="12"/>
        <v>#N/A</v>
      </c>
      <c r="Q20" s="12" t="e">
        <f t="shared" ca="1" si="13"/>
        <v>#N/A</v>
      </c>
      <c r="R20" s="12" t="str">
        <f t="shared" ca="1" si="14"/>
        <v/>
      </c>
      <c r="S20" s="12" t="str">
        <f t="shared" ca="1" si="15"/>
        <v>0</v>
      </c>
      <c r="T20" s="11" t="e">
        <f t="shared" ca="1" si="16"/>
        <v>#N/A</v>
      </c>
      <c r="U20" s="11" t="e">
        <f t="shared" ca="1" si="17"/>
        <v>#N/A</v>
      </c>
      <c r="V20" s="11" t="str">
        <f t="shared" ca="1" si="18"/>
        <v/>
      </c>
      <c r="W20" s="11" t="str">
        <f t="shared" ca="1" si="19"/>
        <v>0</v>
      </c>
      <c r="X20" s="12" t="e">
        <f t="shared" ca="1" si="20"/>
        <v>#N/A</v>
      </c>
      <c r="Y20" s="12" t="e">
        <f t="shared" ca="1" si="21"/>
        <v>#N/A</v>
      </c>
      <c r="Z20" s="12" t="str">
        <f t="shared" ca="1" si="22"/>
        <v/>
      </c>
      <c r="AA20" s="12" t="str">
        <f t="shared" ca="1" si="23"/>
        <v>0</v>
      </c>
      <c r="AB20" s="11">
        <f t="shared" ca="1" si="24"/>
        <v>0</v>
      </c>
      <c r="AC20" s="11">
        <f t="shared" ca="1" si="25"/>
        <v>0</v>
      </c>
      <c r="AD20" s="13">
        <f t="shared" ca="1" si="26"/>
        <v>500</v>
      </c>
      <c r="AE20" s="45" t="str">
        <f t="shared" ca="1" si="27"/>
        <v/>
      </c>
      <c r="AF20" s="43">
        <f t="shared" si="28"/>
        <v>0</v>
      </c>
      <c r="AG20" s="1">
        <f t="shared" ca="1" si="33"/>
        <v>0</v>
      </c>
      <c r="AH20" s="1">
        <f t="shared" ca="1" si="34"/>
        <v>0</v>
      </c>
      <c r="AJ20" s="46">
        <v>18</v>
      </c>
      <c r="AK20" s="46" t="e">
        <f t="shared" ca="1" si="29"/>
        <v>#N/A</v>
      </c>
      <c r="AL20" s="46" t="e">
        <f t="shared" ca="1" si="30"/>
        <v>#N/A</v>
      </c>
      <c r="AM20" s="46" t="e">
        <f t="shared" ca="1" si="31"/>
        <v>#N/A</v>
      </c>
      <c r="AN20" s="51" t="e">
        <f t="shared" ca="1" si="32"/>
        <v>#N/A</v>
      </c>
    </row>
    <row r="21" spans="1:40" ht="20.25" customHeight="1" x14ac:dyDescent="0.25">
      <c r="A21" s="41">
        <v>19</v>
      </c>
      <c r="B21" s="10"/>
      <c r="C21" s="10">
        <v>19</v>
      </c>
      <c r="D21" s="27">
        <f t="shared" ca="1" si="0"/>
        <v>0</v>
      </c>
      <c r="E21" s="27">
        <f t="shared" ca="1" si="1"/>
        <v>0</v>
      </c>
      <c r="F21" s="27" t="str">
        <f t="shared" ca="1" si="2"/>
        <v>P</v>
      </c>
      <c r="G21" s="27">
        <f t="shared" ca="1" si="3"/>
        <v>0</v>
      </c>
      <c r="H21" s="30">
        <f t="shared" ca="1" si="4"/>
        <v>0</v>
      </c>
      <c r="I21" s="30">
        <f t="shared" ca="1" si="5"/>
        <v>0</v>
      </c>
      <c r="J21" s="30" t="str">
        <f t="shared" ca="1" si="6"/>
        <v>P</v>
      </c>
      <c r="K21" s="30">
        <f t="shared" ca="1" si="7"/>
        <v>0</v>
      </c>
      <c r="L21" s="33">
        <f t="shared" ca="1" si="8"/>
        <v>0</v>
      </c>
      <c r="M21" s="33">
        <f t="shared" ca="1" si="9"/>
        <v>0</v>
      </c>
      <c r="N21" s="33" t="str">
        <f t="shared" ca="1" si="10"/>
        <v>P</v>
      </c>
      <c r="O21" s="33">
        <f t="shared" ca="1" si="11"/>
        <v>0</v>
      </c>
      <c r="P21" s="12" t="e">
        <f t="shared" ca="1" si="12"/>
        <v>#N/A</v>
      </c>
      <c r="Q21" s="12" t="e">
        <f t="shared" ca="1" si="13"/>
        <v>#N/A</v>
      </c>
      <c r="R21" s="12" t="str">
        <f t="shared" ca="1" si="14"/>
        <v/>
      </c>
      <c r="S21" s="12" t="str">
        <f t="shared" ca="1" si="15"/>
        <v>0</v>
      </c>
      <c r="T21" s="11" t="e">
        <f t="shared" ca="1" si="16"/>
        <v>#N/A</v>
      </c>
      <c r="U21" s="11" t="e">
        <f t="shared" ca="1" si="17"/>
        <v>#N/A</v>
      </c>
      <c r="V21" s="11" t="str">
        <f t="shared" ca="1" si="18"/>
        <v/>
      </c>
      <c r="W21" s="11" t="str">
        <f t="shared" ca="1" si="19"/>
        <v>0</v>
      </c>
      <c r="X21" s="12" t="e">
        <f t="shared" ca="1" si="20"/>
        <v>#N/A</v>
      </c>
      <c r="Y21" s="12" t="e">
        <f t="shared" ca="1" si="21"/>
        <v>#N/A</v>
      </c>
      <c r="Z21" s="12" t="str">
        <f t="shared" ca="1" si="22"/>
        <v/>
      </c>
      <c r="AA21" s="12" t="str">
        <f t="shared" ca="1" si="23"/>
        <v>0</v>
      </c>
      <c r="AB21" s="11">
        <f t="shared" ca="1" si="24"/>
        <v>0</v>
      </c>
      <c r="AC21" s="11">
        <f t="shared" ca="1" si="25"/>
        <v>0</v>
      </c>
      <c r="AD21" s="13">
        <f t="shared" ca="1" si="26"/>
        <v>500</v>
      </c>
      <c r="AE21" s="45" t="str">
        <f t="shared" ca="1" si="27"/>
        <v/>
      </c>
      <c r="AF21" s="43">
        <f t="shared" si="28"/>
        <v>0</v>
      </c>
      <c r="AG21" s="1">
        <f t="shared" ca="1" si="33"/>
        <v>0</v>
      </c>
      <c r="AH21" s="1">
        <f t="shared" ca="1" si="34"/>
        <v>0</v>
      </c>
      <c r="AJ21" s="46">
        <v>19</v>
      </c>
      <c r="AK21" s="46" t="e">
        <f t="shared" ca="1" si="29"/>
        <v>#N/A</v>
      </c>
      <c r="AL21" s="46" t="e">
        <f t="shared" ca="1" si="30"/>
        <v>#N/A</v>
      </c>
      <c r="AM21" s="46" t="e">
        <f t="shared" ca="1" si="31"/>
        <v>#N/A</v>
      </c>
      <c r="AN21" s="51" t="e">
        <f t="shared" ca="1" si="32"/>
        <v>#N/A</v>
      </c>
    </row>
    <row r="22" spans="1:40" ht="20.25" customHeight="1" x14ac:dyDescent="0.25">
      <c r="A22" s="41">
        <v>20</v>
      </c>
      <c r="B22" s="10"/>
      <c r="C22" s="10">
        <v>20</v>
      </c>
      <c r="D22" s="27">
        <f t="shared" ca="1" si="0"/>
        <v>0</v>
      </c>
      <c r="E22" s="27">
        <f t="shared" ca="1" si="1"/>
        <v>0</v>
      </c>
      <c r="F22" s="27" t="str">
        <f t="shared" ca="1" si="2"/>
        <v>P</v>
      </c>
      <c r="G22" s="27">
        <f t="shared" ca="1" si="3"/>
        <v>0</v>
      </c>
      <c r="H22" s="30">
        <f t="shared" ca="1" si="4"/>
        <v>0</v>
      </c>
      <c r="I22" s="30">
        <f t="shared" ca="1" si="5"/>
        <v>0</v>
      </c>
      <c r="J22" s="30" t="str">
        <f t="shared" ca="1" si="6"/>
        <v>P</v>
      </c>
      <c r="K22" s="30">
        <f t="shared" ca="1" si="7"/>
        <v>0</v>
      </c>
      <c r="L22" s="33">
        <f t="shared" ca="1" si="8"/>
        <v>0</v>
      </c>
      <c r="M22" s="33">
        <f t="shared" ca="1" si="9"/>
        <v>0</v>
      </c>
      <c r="N22" s="33" t="str">
        <f t="shared" ca="1" si="10"/>
        <v>P</v>
      </c>
      <c r="O22" s="33">
        <f t="shared" ca="1" si="11"/>
        <v>0</v>
      </c>
      <c r="P22" s="12" t="e">
        <f t="shared" ca="1" si="12"/>
        <v>#N/A</v>
      </c>
      <c r="Q22" s="12" t="e">
        <f t="shared" ca="1" si="13"/>
        <v>#N/A</v>
      </c>
      <c r="R22" s="12" t="str">
        <f t="shared" ca="1" si="14"/>
        <v/>
      </c>
      <c r="S22" s="12" t="str">
        <f t="shared" ca="1" si="15"/>
        <v>0</v>
      </c>
      <c r="T22" s="11" t="e">
        <f t="shared" ca="1" si="16"/>
        <v>#N/A</v>
      </c>
      <c r="U22" s="11" t="e">
        <f t="shared" ca="1" si="17"/>
        <v>#N/A</v>
      </c>
      <c r="V22" s="11" t="str">
        <f t="shared" ca="1" si="18"/>
        <v/>
      </c>
      <c r="W22" s="11" t="str">
        <f t="shared" ca="1" si="19"/>
        <v>0</v>
      </c>
      <c r="X22" s="12" t="e">
        <f t="shared" ca="1" si="20"/>
        <v>#N/A</v>
      </c>
      <c r="Y22" s="12" t="e">
        <f t="shared" ca="1" si="21"/>
        <v>#N/A</v>
      </c>
      <c r="Z22" s="12" t="str">
        <f t="shared" ca="1" si="22"/>
        <v/>
      </c>
      <c r="AA22" s="12" t="str">
        <f t="shared" ca="1" si="23"/>
        <v>0</v>
      </c>
      <c r="AB22" s="11">
        <f t="shared" ca="1" si="24"/>
        <v>0</v>
      </c>
      <c r="AC22" s="11">
        <f t="shared" ca="1" si="25"/>
        <v>0</v>
      </c>
      <c r="AD22" s="13">
        <f t="shared" ca="1" si="26"/>
        <v>500</v>
      </c>
      <c r="AE22" s="45" t="str">
        <f t="shared" ca="1" si="27"/>
        <v/>
      </c>
      <c r="AF22" s="43">
        <f t="shared" si="28"/>
        <v>0</v>
      </c>
      <c r="AG22" s="1">
        <f t="shared" ca="1" si="33"/>
        <v>0</v>
      </c>
      <c r="AH22" s="1">
        <f t="shared" ca="1" si="34"/>
        <v>0</v>
      </c>
      <c r="AJ22" s="46">
        <v>20</v>
      </c>
      <c r="AK22" s="46" t="e">
        <f t="shared" ca="1" si="29"/>
        <v>#N/A</v>
      </c>
      <c r="AL22" s="46" t="e">
        <f t="shared" ca="1" si="30"/>
        <v>#N/A</v>
      </c>
      <c r="AM22" s="46" t="e">
        <f t="shared" ca="1" si="31"/>
        <v>#N/A</v>
      </c>
      <c r="AN22" s="51" t="e">
        <f t="shared" ca="1" si="32"/>
        <v>#N/A</v>
      </c>
    </row>
    <row r="23" spans="1:40" ht="20.25" customHeight="1" x14ac:dyDescent="0.25">
      <c r="A23" s="41">
        <v>21</v>
      </c>
      <c r="B23" s="10"/>
      <c r="C23" s="10">
        <v>21</v>
      </c>
      <c r="D23" s="27">
        <f t="shared" ca="1" si="0"/>
        <v>0</v>
      </c>
      <c r="E23" s="27">
        <f t="shared" ca="1" si="1"/>
        <v>0</v>
      </c>
      <c r="F23" s="27" t="str">
        <f t="shared" ca="1" si="2"/>
        <v>P</v>
      </c>
      <c r="G23" s="27">
        <f t="shared" ca="1" si="3"/>
        <v>0</v>
      </c>
      <c r="H23" s="30">
        <f t="shared" ca="1" si="4"/>
        <v>0</v>
      </c>
      <c r="I23" s="30">
        <f t="shared" ca="1" si="5"/>
        <v>0</v>
      </c>
      <c r="J23" s="30" t="str">
        <f t="shared" ca="1" si="6"/>
        <v>P</v>
      </c>
      <c r="K23" s="30">
        <f t="shared" ca="1" si="7"/>
        <v>0</v>
      </c>
      <c r="L23" s="33" t="e">
        <f t="shared" ca="1" si="8"/>
        <v>#N/A</v>
      </c>
      <c r="M23" s="33" t="e">
        <f t="shared" ca="1" si="9"/>
        <v>#N/A</v>
      </c>
      <c r="N23" s="33" t="str">
        <f t="shared" ca="1" si="10"/>
        <v/>
      </c>
      <c r="O23" s="33" t="str">
        <f t="shared" ca="1" si="11"/>
        <v>0</v>
      </c>
      <c r="P23" s="12" t="e">
        <f t="shared" ca="1" si="12"/>
        <v>#N/A</v>
      </c>
      <c r="Q23" s="12" t="e">
        <f t="shared" ca="1" si="13"/>
        <v>#N/A</v>
      </c>
      <c r="R23" s="12" t="str">
        <f t="shared" ca="1" si="14"/>
        <v/>
      </c>
      <c r="S23" s="12" t="str">
        <f t="shared" ca="1" si="15"/>
        <v>0</v>
      </c>
      <c r="T23" s="11" t="e">
        <f t="shared" ca="1" si="16"/>
        <v>#N/A</v>
      </c>
      <c r="U23" s="11" t="e">
        <f t="shared" ca="1" si="17"/>
        <v>#N/A</v>
      </c>
      <c r="V23" s="11" t="str">
        <f t="shared" ca="1" si="18"/>
        <v/>
      </c>
      <c r="W23" s="11" t="str">
        <f t="shared" ca="1" si="19"/>
        <v>0</v>
      </c>
      <c r="X23" s="12" t="e">
        <f t="shared" ca="1" si="20"/>
        <v>#N/A</v>
      </c>
      <c r="Y23" s="12" t="e">
        <f t="shared" ca="1" si="21"/>
        <v>#N/A</v>
      </c>
      <c r="Z23" s="12" t="str">
        <f t="shared" ca="1" si="22"/>
        <v/>
      </c>
      <c r="AA23" s="12" t="str">
        <f t="shared" ca="1" si="23"/>
        <v>0</v>
      </c>
      <c r="AB23" s="11">
        <f t="shared" ca="1" si="24"/>
        <v>0</v>
      </c>
      <c r="AC23" s="11">
        <f t="shared" ca="1" si="25"/>
        <v>0</v>
      </c>
      <c r="AD23" s="13">
        <f t="shared" ca="1" si="26"/>
        <v>500</v>
      </c>
      <c r="AE23" s="45" t="str">
        <f t="shared" ca="1" si="27"/>
        <v/>
      </c>
      <c r="AF23" s="43">
        <f t="shared" si="28"/>
        <v>0</v>
      </c>
      <c r="AG23" s="1">
        <f t="shared" ca="1" si="33"/>
        <v>0</v>
      </c>
      <c r="AH23" s="1">
        <f t="shared" ca="1" si="34"/>
        <v>0</v>
      </c>
      <c r="AJ23" s="46">
        <v>21</v>
      </c>
      <c r="AK23" s="46" t="e">
        <f t="shared" ca="1" si="29"/>
        <v>#N/A</v>
      </c>
      <c r="AL23" s="46" t="e">
        <f t="shared" ca="1" si="30"/>
        <v>#N/A</v>
      </c>
      <c r="AM23" s="46" t="e">
        <f t="shared" ca="1" si="31"/>
        <v>#N/A</v>
      </c>
      <c r="AN23" s="51" t="e">
        <f t="shared" ca="1" si="32"/>
        <v>#N/A</v>
      </c>
    </row>
    <row r="24" spans="1:40" ht="20.25" customHeight="1" x14ac:dyDescent="0.25">
      <c r="A24" s="41">
        <v>22</v>
      </c>
      <c r="B24" s="10"/>
      <c r="C24" s="10">
        <v>22</v>
      </c>
      <c r="D24" s="27">
        <f t="shared" ca="1" si="0"/>
        <v>0</v>
      </c>
      <c r="E24" s="27">
        <f t="shared" ca="1" si="1"/>
        <v>0</v>
      </c>
      <c r="F24" s="27" t="str">
        <f t="shared" ca="1" si="2"/>
        <v>P</v>
      </c>
      <c r="G24" s="27">
        <f t="shared" ca="1" si="3"/>
        <v>0</v>
      </c>
      <c r="H24" s="30">
        <f t="shared" ca="1" si="4"/>
        <v>0</v>
      </c>
      <c r="I24" s="30">
        <f t="shared" ca="1" si="5"/>
        <v>0</v>
      </c>
      <c r="J24" s="30" t="str">
        <f t="shared" ca="1" si="6"/>
        <v>P</v>
      </c>
      <c r="K24" s="30">
        <f t="shared" ca="1" si="7"/>
        <v>0</v>
      </c>
      <c r="L24" s="33" t="e">
        <f t="shared" ca="1" si="8"/>
        <v>#N/A</v>
      </c>
      <c r="M24" s="33" t="e">
        <f t="shared" ca="1" si="9"/>
        <v>#N/A</v>
      </c>
      <c r="N24" s="33" t="str">
        <f t="shared" ca="1" si="10"/>
        <v/>
      </c>
      <c r="O24" s="33" t="str">
        <f t="shared" ca="1" si="11"/>
        <v>0</v>
      </c>
      <c r="P24" s="12" t="e">
        <f t="shared" ca="1" si="12"/>
        <v>#N/A</v>
      </c>
      <c r="Q24" s="12" t="e">
        <f t="shared" ca="1" si="13"/>
        <v>#N/A</v>
      </c>
      <c r="R24" s="12" t="str">
        <f t="shared" ca="1" si="14"/>
        <v/>
      </c>
      <c r="S24" s="12" t="str">
        <f t="shared" ca="1" si="15"/>
        <v>0</v>
      </c>
      <c r="T24" s="11" t="e">
        <f t="shared" ca="1" si="16"/>
        <v>#N/A</v>
      </c>
      <c r="U24" s="11" t="e">
        <f t="shared" ca="1" si="17"/>
        <v>#N/A</v>
      </c>
      <c r="V24" s="11" t="str">
        <f t="shared" ca="1" si="18"/>
        <v/>
      </c>
      <c r="W24" s="11" t="str">
        <f t="shared" ca="1" si="19"/>
        <v>0</v>
      </c>
      <c r="X24" s="12" t="e">
        <f t="shared" ca="1" si="20"/>
        <v>#N/A</v>
      </c>
      <c r="Y24" s="12" t="e">
        <f t="shared" ca="1" si="21"/>
        <v>#N/A</v>
      </c>
      <c r="Z24" s="12" t="str">
        <f t="shared" ca="1" si="22"/>
        <v/>
      </c>
      <c r="AA24" s="12" t="str">
        <f t="shared" ca="1" si="23"/>
        <v>0</v>
      </c>
      <c r="AB24" s="11">
        <f t="shared" ca="1" si="24"/>
        <v>0</v>
      </c>
      <c r="AC24" s="11">
        <f t="shared" ca="1" si="25"/>
        <v>0</v>
      </c>
      <c r="AD24" s="13">
        <f t="shared" ca="1" si="26"/>
        <v>500</v>
      </c>
      <c r="AE24" s="45" t="str">
        <f t="shared" ca="1" si="27"/>
        <v/>
      </c>
      <c r="AF24" s="43">
        <f t="shared" si="28"/>
        <v>0</v>
      </c>
      <c r="AG24" s="1">
        <f t="shared" ca="1" si="33"/>
        <v>0</v>
      </c>
      <c r="AH24" s="1">
        <f t="shared" ca="1" si="34"/>
        <v>0</v>
      </c>
      <c r="AJ24" s="46">
        <v>22</v>
      </c>
      <c r="AK24" s="46" t="e">
        <f t="shared" ca="1" si="29"/>
        <v>#N/A</v>
      </c>
      <c r="AL24" s="46" t="e">
        <f t="shared" ca="1" si="30"/>
        <v>#N/A</v>
      </c>
      <c r="AM24" s="46" t="e">
        <f t="shared" ca="1" si="31"/>
        <v>#N/A</v>
      </c>
      <c r="AN24" s="51" t="e">
        <f t="shared" ca="1" si="32"/>
        <v>#N/A</v>
      </c>
    </row>
    <row r="25" spans="1:40" ht="20.25" customHeight="1" x14ac:dyDescent="0.25">
      <c r="A25" s="41">
        <v>23</v>
      </c>
      <c r="B25" s="10"/>
      <c r="C25" s="10">
        <v>23</v>
      </c>
      <c r="D25" s="27">
        <f t="shared" ca="1" si="0"/>
        <v>0</v>
      </c>
      <c r="E25" s="27">
        <f t="shared" ca="1" si="1"/>
        <v>0</v>
      </c>
      <c r="F25" s="27" t="str">
        <f t="shared" ca="1" si="2"/>
        <v>P</v>
      </c>
      <c r="G25" s="27">
        <f t="shared" ca="1" si="3"/>
        <v>0</v>
      </c>
      <c r="H25" s="30">
        <f t="shared" ca="1" si="4"/>
        <v>0</v>
      </c>
      <c r="I25" s="30">
        <f t="shared" ca="1" si="5"/>
        <v>0</v>
      </c>
      <c r="J25" s="30" t="str">
        <f t="shared" ca="1" si="6"/>
        <v>P</v>
      </c>
      <c r="K25" s="30">
        <f t="shared" ca="1" si="7"/>
        <v>0</v>
      </c>
      <c r="L25" s="33" t="e">
        <f t="shared" ca="1" si="8"/>
        <v>#N/A</v>
      </c>
      <c r="M25" s="33" t="e">
        <f t="shared" ca="1" si="9"/>
        <v>#N/A</v>
      </c>
      <c r="N25" s="33" t="str">
        <f t="shared" ca="1" si="10"/>
        <v/>
      </c>
      <c r="O25" s="33" t="str">
        <f t="shared" ca="1" si="11"/>
        <v>0</v>
      </c>
      <c r="P25" s="12" t="e">
        <f t="shared" ca="1" si="12"/>
        <v>#N/A</v>
      </c>
      <c r="Q25" s="12" t="e">
        <f t="shared" ca="1" si="13"/>
        <v>#N/A</v>
      </c>
      <c r="R25" s="12" t="str">
        <f t="shared" ca="1" si="14"/>
        <v/>
      </c>
      <c r="S25" s="12" t="str">
        <f t="shared" ca="1" si="15"/>
        <v>0</v>
      </c>
      <c r="T25" s="11" t="e">
        <f t="shared" ca="1" si="16"/>
        <v>#N/A</v>
      </c>
      <c r="U25" s="11" t="e">
        <f t="shared" ca="1" si="17"/>
        <v>#N/A</v>
      </c>
      <c r="V25" s="11" t="str">
        <f t="shared" ca="1" si="18"/>
        <v/>
      </c>
      <c r="W25" s="11" t="str">
        <f t="shared" ca="1" si="19"/>
        <v>0</v>
      </c>
      <c r="X25" s="12" t="e">
        <f t="shared" ca="1" si="20"/>
        <v>#N/A</v>
      </c>
      <c r="Y25" s="12" t="e">
        <f t="shared" ca="1" si="21"/>
        <v>#N/A</v>
      </c>
      <c r="Z25" s="12" t="str">
        <f t="shared" ca="1" si="22"/>
        <v/>
      </c>
      <c r="AA25" s="12" t="str">
        <f t="shared" ca="1" si="23"/>
        <v>0</v>
      </c>
      <c r="AB25" s="11">
        <f t="shared" ca="1" si="24"/>
        <v>0</v>
      </c>
      <c r="AC25" s="11">
        <f t="shared" ca="1" si="25"/>
        <v>0</v>
      </c>
      <c r="AD25" s="13">
        <f t="shared" ca="1" si="26"/>
        <v>500</v>
      </c>
      <c r="AE25" s="45" t="str">
        <f t="shared" ca="1" si="27"/>
        <v/>
      </c>
      <c r="AF25" s="43">
        <f t="shared" si="28"/>
        <v>0</v>
      </c>
      <c r="AG25" s="1">
        <f t="shared" ca="1" si="33"/>
        <v>0</v>
      </c>
      <c r="AH25" s="1">
        <f t="shared" ca="1" si="34"/>
        <v>0</v>
      </c>
      <c r="AJ25" s="46">
        <v>23</v>
      </c>
      <c r="AK25" s="46" t="e">
        <f t="shared" ca="1" si="29"/>
        <v>#N/A</v>
      </c>
      <c r="AL25" s="46" t="e">
        <f t="shared" ca="1" si="30"/>
        <v>#N/A</v>
      </c>
      <c r="AM25" s="46" t="e">
        <f t="shared" ca="1" si="31"/>
        <v>#N/A</v>
      </c>
      <c r="AN25" s="51" t="e">
        <f t="shared" ca="1" si="32"/>
        <v>#N/A</v>
      </c>
    </row>
    <row r="26" spans="1:40" ht="20.25" customHeight="1" x14ac:dyDescent="0.25">
      <c r="A26" s="41">
        <v>24</v>
      </c>
      <c r="B26" s="10"/>
      <c r="C26" s="10">
        <v>24</v>
      </c>
      <c r="D26" s="27">
        <f t="shared" ca="1" si="0"/>
        <v>0</v>
      </c>
      <c r="E26" s="27">
        <f t="shared" ca="1" si="1"/>
        <v>0</v>
      </c>
      <c r="F26" s="27" t="str">
        <f t="shared" ca="1" si="2"/>
        <v>P</v>
      </c>
      <c r="G26" s="27">
        <f t="shared" ca="1" si="3"/>
        <v>0</v>
      </c>
      <c r="H26" s="30">
        <f t="shared" ca="1" si="4"/>
        <v>0</v>
      </c>
      <c r="I26" s="30">
        <f t="shared" ca="1" si="5"/>
        <v>0</v>
      </c>
      <c r="J26" s="30" t="str">
        <f t="shared" ca="1" si="6"/>
        <v>P</v>
      </c>
      <c r="K26" s="30">
        <f t="shared" ca="1" si="7"/>
        <v>0</v>
      </c>
      <c r="L26" s="33" t="e">
        <f t="shared" ca="1" si="8"/>
        <v>#N/A</v>
      </c>
      <c r="M26" s="33" t="e">
        <f t="shared" ca="1" si="9"/>
        <v>#N/A</v>
      </c>
      <c r="N26" s="33" t="str">
        <f t="shared" ca="1" si="10"/>
        <v/>
      </c>
      <c r="O26" s="33" t="str">
        <f t="shared" ca="1" si="11"/>
        <v>0</v>
      </c>
      <c r="P26" s="12" t="e">
        <f t="shared" ca="1" si="12"/>
        <v>#N/A</v>
      </c>
      <c r="Q26" s="12" t="e">
        <f t="shared" ca="1" si="13"/>
        <v>#N/A</v>
      </c>
      <c r="R26" s="12" t="str">
        <f t="shared" ca="1" si="14"/>
        <v/>
      </c>
      <c r="S26" s="12" t="str">
        <f t="shared" ca="1" si="15"/>
        <v>0</v>
      </c>
      <c r="T26" s="11" t="e">
        <f t="shared" ca="1" si="16"/>
        <v>#N/A</v>
      </c>
      <c r="U26" s="11" t="e">
        <f t="shared" ca="1" si="17"/>
        <v>#N/A</v>
      </c>
      <c r="V26" s="11" t="str">
        <f t="shared" ca="1" si="18"/>
        <v/>
      </c>
      <c r="W26" s="11" t="str">
        <f t="shared" ca="1" si="19"/>
        <v>0</v>
      </c>
      <c r="X26" s="12" t="e">
        <f t="shared" ca="1" si="20"/>
        <v>#N/A</v>
      </c>
      <c r="Y26" s="12" t="e">
        <f t="shared" ca="1" si="21"/>
        <v>#N/A</v>
      </c>
      <c r="Z26" s="12" t="str">
        <f t="shared" ca="1" si="22"/>
        <v/>
      </c>
      <c r="AA26" s="12" t="str">
        <f t="shared" ca="1" si="23"/>
        <v>0</v>
      </c>
      <c r="AB26" s="11">
        <f t="shared" ca="1" si="24"/>
        <v>0</v>
      </c>
      <c r="AC26" s="11">
        <f t="shared" ca="1" si="25"/>
        <v>0</v>
      </c>
      <c r="AD26" s="13">
        <f t="shared" ca="1" si="26"/>
        <v>500</v>
      </c>
      <c r="AE26" s="45" t="str">
        <f t="shared" ca="1" si="27"/>
        <v/>
      </c>
      <c r="AF26" s="43">
        <f t="shared" si="28"/>
        <v>0</v>
      </c>
      <c r="AG26" s="1">
        <f t="shared" ca="1" si="33"/>
        <v>0</v>
      </c>
      <c r="AH26" s="1">
        <f t="shared" ca="1" si="34"/>
        <v>0</v>
      </c>
      <c r="AJ26" s="46">
        <v>24</v>
      </c>
      <c r="AK26" s="46" t="e">
        <f t="shared" ca="1" si="29"/>
        <v>#N/A</v>
      </c>
      <c r="AL26" s="46" t="e">
        <f t="shared" ca="1" si="30"/>
        <v>#N/A</v>
      </c>
      <c r="AM26" s="46" t="e">
        <f t="shared" ca="1" si="31"/>
        <v>#N/A</v>
      </c>
      <c r="AN26" s="51" t="e">
        <f t="shared" ca="1" si="32"/>
        <v>#N/A</v>
      </c>
    </row>
    <row r="27" spans="1:40" ht="20.25" customHeight="1" x14ac:dyDescent="0.25">
      <c r="A27" s="41">
        <v>25</v>
      </c>
      <c r="B27" s="10"/>
      <c r="C27" s="10">
        <v>25</v>
      </c>
      <c r="D27" s="27" t="e">
        <f t="shared" ca="1" si="0"/>
        <v>#N/A</v>
      </c>
      <c r="E27" s="27" t="e">
        <f t="shared" ca="1" si="1"/>
        <v>#N/A</v>
      </c>
      <c r="F27" s="27" t="str">
        <f t="shared" ca="1" si="2"/>
        <v/>
      </c>
      <c r="G27" s="27" t="str">
        <f t="shared" ca="1" si="3"/>
        <v>0</v>
      </c>
      <c r="H27" s="30" t="e">
        <f t="shared" ca="1" si="4"/>
        <v>#N/A</v>
      </c>
      <c r="I27" s="30" t="e">
        <f t="shared" ca="1" si="5"/>
        <v>#N/A</v>
      </c>
      <c r="J27" s="30" t="str">
        <f t="shared" ca="1" si="6"/>
        <v/>
      </c>
      <c r="K27" s="30" t="str">
        <f t="shared" ca="1" si="7"/>
        <v>0</v>
      </c>
      <c r="L27" s="33" t="e">
        <f t="shared" ca="1" si="8"/>
        <v>#N/A</v>
      </c>
      <c r="M27" s="33" t="e">
        <f t="shared" ca="1" si="9"/>
        <v>#N/A</v>
      </c>
      <c r="N27" s="33" t="str">
        <f t="shared" ca="1" si="10"/>
        <v/>
      </c>
      <c r="O27" s="33" t="str">
        <f t="shared" ca="1" si="11"/>
        <v>0</v>
      </c>
      <c r="P27" s="12" t="e">
        <f t="shared" ca="1" si="12"/>
        <v>#N/A</v>
      </c>
      <c r="Q27" s="12" t="e">
        <f t="shared" ca="1" si="13"/>
        <v>#N/A</v>
      </c>
      <c r="R27" s="12" t="str">
        <f t="shared" ca="1" si="14"/>
        <v/>
      </c>
      <c r="S27" s="12" t="str">
        <f t="shared" ca="1" si="15"/>
        <v>0</v>
      </c>
      <c r="T27" s="11" t="e">
        <f t="shared" ca="1" si="16"/>
        <v>#N/A</v>
      </c>
      <c r="U27" s="11" t="e">
        <f t="shared" ca="1" si="17"/>
        <v>#N/A</v>
      </c>
      <c r="V27" s="11" t="str">
        <f t="shared" ca="1" si="18"/>
        <v/>
      </c>
      <c r="W27" s="11" t="str">
        <f t="shared" ca="1" si="19"/>
        <v>0</v>
      </c>
      <c r="X27" s="12" t="e">
        <f t="shared" ca="1" si="20"/>
        <v>#N/A</v>
      </c>
      <c r="Y27" s="12" t="e">
        <f t="shared" ca="1" si="21"/>
        <v>#N/A</v>
      </c>
      <c r="Z27" s="12" t="str">
        <f t="shared" ca="1" si="22"/>
        <v/>
      </c>
      <c r="AA27" s="12" t="str">
        <f t="shared" ca="1" si="23"/>
        <v>0</v>
      </c>
      <c r="AB27" s="11">
        <f t="shared" ca="1" si="24"/>
        <v>0</v>
      </c>
      <c r="AC27" s="11">
        <f t="shared" ca="1" si="25"/>
        <v>0</v>
      </c>
      <c r="AD27" s="13">
        <f t="shared" ca="1" si="26"/>
        <v>500</v>
      </c>
      <c r="AE27" s="45" t="str">
        <f t="shared" ca="1" si="27"/>
        <v/>
      </c>
      <c r="AF27" s="43">
        <f t="shared" si="28"/>
        <v>0</v>
      </c>
      <c r="AG27" s="1">
        <f t="shared" ca="1" si="33"/>
        <v>0</v>
      </c>
      <c r="AH27" s="1">
        <f t="shared" ca="1" si="34"/>
        <v>0</v>
      </c>
      <c r="AJ27" s="46">
        <v>25</v>
      </c>
      <c r="AK27" s="46" t="e">
        <f t="shared" ca="1" si="29"/>
        <v>#N/A</v>
      </c>
      <c r="AL27" s="46" t="e">
        <f t="shared" ca="1" si="30"/>
        <v>#N/A</v>
      </c>
      <c r="AM27" s="46" t="e">
        <f t="shared" ca="1" si="31"/>
        <v>#N/A</v>
      </c>
      <c r="AN27" s="51" t="e">
        <f t="shared" ca="1" si="32"/>
        <v>#N/A</v>
      </c>
    </row>
    <row r="28" spans="1:40" ht="20.25" customHeight="1" x14ac:dyDescent="0.25">
      <c r="A28" s="41">
        <v>26</v>
      </c>
      <c r="B28" s="10"/>
      <c r="C28" s="10">
        <v>26</v>
      </c>
      <c r="D28" s="27" t="e">
        <f t="shared" ca="1" si="0"/>
        <v>#N/A</v>
      </c>
      <c r="E28" s="27" t="e">
        <f t="shared" ca="1" si="1"/>
        <v>#N/A</v>
      </c>
      <c r="F28" s="27" t="str">
        <f t="shared" ca="1" si="2"/>
        <v/>
      </c>
      <c r="G28" s="27" t="str">
        <f t="shared" ca="1" si="3"/>
        <v>0</v>
      </c>
      <c r="H28" s="30" t="e">
        <f t="shared" ca="1" si="4"/>
        <v>#N/A</v>
      </c>
      <c r="I28" s="30" t="e">
        <f t="shared" ca="1" si="5"/>
        <v>#N/A</v>
      </c>
      <c r="J28" s="30" t="str">
        <f t="shared" ca="1" si="6"/>
        <v/>
      </c>
      <c r="K28" s="30" t="str">
        <f t="shared" ca="1" si="7"/>
        <v>0</v>
      </c>
      <c r="L28" s="33" t="e">
        <f t="shared" ca="1" si="8"/>
        <v>#N/A</v>
      </c>
      <c r="M28" s="33" t="e">
        <f t="shared" ca="1" si="9"/>
        <v>#N/A</v>
      </c>
      <c r="N28" s="33" t="str">
        <f t="shared" ca="1" si="10"/>
        <v/>
      </c>
      <c r="O28" s="33" t="str">
        <f t="shared" ca="1" si="11"/>
        <v>0</v>
      </c>
      <c r="P28" s="12" t="e">
        <f t="shared" ca="1" si="12"/>
        <v>#N/A</v>
      </c>
      <c r="Q28" s="12" t="e">
        <f t="shared" ca="1" si="13"/>
        <v>#N/A</v>
      </c>
      <c r="R28" s="12" t="str">
        <f t="shared" ca="1" si="14"/>
        <v/>
      </c>
      <c r="S28" s="12" t="str">
        <f t="shared" ca="1" si="15"/>
        <v>0</v>
      </c>
      <c r="T28" s="11" t="e">
        <f t="shared" ca="1" si="16"/>
        <v>#N/A</v>
      </c>
      <c r="U28" s="11" t="e">
        <f t="shared" ca="1" si="17"/>
        <v>#N/A</v>
      </c>
      <c r="V28" s="11" t="str">
        <f t="shared" ca="1" si="18"/>
        <v/>
      </c>
      <c r="W28" s="11" t="str">
        <f t="shared" ca="1" si="19"/>
        <v>0</v>
      </c>
      <c r="X28" s="12" t="e">
        <f t="shared" ca="1" si="20"/>
        <v>#N/A</v>
      </c>
      <c r="Y28" s="12" t="e">
        <f t="shared" ca="1" si="21"/>
        <v>#N/A</v>
      </c>
      <c r="Z28" s="12" t="str">
        <f t="shared" ca="1" si="22"/>
        <v/>
      </c>
      <c r="AA28" s="12" t="str">
        <f t="shared" ca="1" si="23"/>
        <v>0</v>
      </c>
      <c r="AB28" s="11">
        <f t="shared" ca="1" si="24"/>
        <v>0</v>
      </c>
      <c r="AC28" s="11">
        <f t="shared" ca="1" si="25"/>
        <v>0</v>
      </c>
      <c r="AD28" s="13">
        <f t="shared" ca="1" si="26"/>
        <v>500</v>
      </c>
      <c r="AE28" s="45" t="str">
        <f t="shared" ca="1" si="27"/>
        <v/>
      </c>
      <c r="AF28" s="43">
        <f t="shared" si="28"/>
        <v>0</v>
      </c>
      <c r="AG28" s="1">
        <f t="shared" ca="1" si="33"/>
        <v>0</v>
      </c>
      <c r="AH28" s="1">
        <f t="shared" ca="1" si="34"/>
        <v>0</v>
      </c>
      <c r="AJ28" s="46">
        <v>26</v>
      </c>
      <c r="AK28" s="46" t="e">
        <f t="shared" ca="1" si="29"/>
        <v>#N/A</v>
      </c>
      <c r="AL28" s="46" t="e">
        <f t="shared" ca="1" si="30"/>
        <v>#N/A</v>
      </c>
      <c r="AM28" s="46" t="e">
        <f t="shared" ca="1" si="31"/>
        <v>#N/A</v>
      </c>
      <c r="AN28" s="51" t="e">
        <f t="shared" ca="1" si="32"/>
        <v>#N/A</v>
      </c>
    </row>
    <row r="29" spans="1:40" ht="20.25" customHeight="1" x14ac:dyDescent="0.25">
      <c r="A29" s="41">
        <v>27</v>
      </c>
      <c r="B29" s="10"/>
      <c r="C29" s="10">
        <v>27</v>
      </c>
      <c r="D29" s="27" t="e">
        <f t="shared" ca="1" si="0"/>
        <v>#N/A</v>
      </c>
      <c r="E29" s="27" t="e">
        <f t="shared" ca="1" si="1"/>
        <v>#N/A</v>
      </c>
      <c r="F29" s="27" t="str">
        <f t="shared" ca="1" si="2"/>
        <v/>
      </c>
      <c r="G29" s="27" t="str">
        <f t="shared" ca="1" si="3"/>
        <v>0</v>
      </c>
      <c r="H29" s="30" t="e">
        <f t="shared" ca="1" si="4"/>
        <v>#N/A</v>
      </c>
      <c r="I29" s="30" t="e">
        <f t="shared" ca="1" si="5"/>
        <v>#N/A</v>
      </c>
      <c r="J29" s="30" t="str">
        <f t="shared" ca="1" si="6"/>
        <v/>
      </c>
      <c r="K29" s="30" t="str">
        <f t="shared" ca="1" si="7"/>
        <v>0</v>
      </c>
      <c r="L29" s="33" t="e">
        <f t="shared" ca="1" si="8"/>
        <v>#N/A</v>
      </c>
      <c r="M29" s="33" t="e">
        <f t="shared" ca="1" si="9"/>
        <v>#N/A</v>
      </c>
      <c r="N29" s="33" t="str">
        <f t="shared" ca="1" si="10"/>
        <v/>
      </c>
      <c r="O29" s="33" t="str">
        <f t="shared" ca="1" si="11"/>
        <v>0</v>
      </c>
      <c r="P29" s="12" t="e">
        <f t="shared" ca="1" si="12"/>
        <v>#N/A</v>
      </c>
      <c r="Q29" s="12" t="e">
        <f t="shared" ca="1" si="13"/>
        <v>#N/A</v>
      </c>
      <c r="R29" s="12" t="str">
        <f t="shared" ca="1" si="14"/>
        <v/>
      </c>
      <c r="S29" s="12" t="str">
        <f t="shared" ca="1" si="15"/>
        <v>0</v>
      </c>
      <c r="T29" s="11" t="e">
        <f t="shared" ca="1" si="16"/>
        <v>#N/A</v>
      </c>
      <c r="U29" s="11" t="e">
        <f t="shared" ca="1" si="17"/>
        <v>#N/A</v>
      </c>
      <c r="V29" s="11" t="str">
        <f t="shared" ca="1" si="18"/>
        <v/>
      </c>
      <c r="W29" s="11" t="str">
        <f t="shared" ca="1" si="19"/>
        <v>0</v>
      </c>
      <c r="X29" s="12" t="e">
        <f t="shared" ca="1" si="20"/>
        <v>#N/A</v>
      </c>
      <c r="Y29" s="12" t="e">
        <f t="shared" ca="1" si="21"/>
        <v>#N/A</v>
      </c>
      <c r="Z29" s="12" t="str">
        <f t="shared" ca="1" si="22"/>
        <v/>
      </c>
      <c r="AA29" s="12" t="str">
        <f t="shared" ca="1" si="23"/>
        <v>0</v>
      </c>
      <c r="AB29" s="11">
        <f t="shared" ca="1" si="24"/>
        <v>0</v>
      </c>
      <c r="AC29" s="11">
        <f t="shared" ca="1" si="25"/>
        <v>0</v>
      </c>
      <c r="AD29" s="13">
        <f t="shared" ca="1" si="26"/>
        <v>500</v>
      </c>
      <c r="AE29" s="45" t="str">
        <f t="shared" ca="1" si="27"/>
        <v/>
      </c>
      <c r="AF29" s="43">
        <f t="shared" si="28"/>
        <v>0</v>
      </c>
      <c r="AG29" s="1">
        <f t="shared" ca="1" si="33"/>
        <v>0</v>
      </c>
      <c r="AH29" s="1">
        <f t="shared" ca="1" si="34"/>
        <v>0</v>
      </c>
      <c r="AJ29" s="46">
        <v>27</v>
      </c>
      <c r="AK29" s="46" t="e">
        <f t="shared" ca="1" si="29"/>
        <v>#N/A</v>
      </c>
      <c r="AL29" s="46" t="e">
        <f t="shared" ca="1" si="30"/>
        <v>#N/A</v>
      </c>
      <c r="AM29" s="46" t="e">
        <f t="shared" ca="1" si="31"/>
        <v>#N/A</v>
      </c>
      <c r="AN29" s="51" t="e">
        <f t="shared" ca="1" si="32"/>
        <v>#N/A</v>
      </c>
    </row>
    <row r="30" spans="1:40" ht="20.25" customHeight="1" x14ac:dyDescent="0.25">
      <c r="A30" s="41">
        <v>28</v>
      </c>
      <c r="B30" s="10"/>
      <c r="C30" s="10">
        <v>28</v>
      </c>
      <c r="D30" s="27" t="e">
        <f t="shared" ca="1" si="0"/>
        <v>#N/A</v>
      </c>
      <c r="E30" s="27" t="e">
        <f t="shared" ca="1" si="1"/>
        <v>#N/A</v>
      </c>
      <c r="F30" s="27" t="str">
        <f t="shared" ca="1" si="2"/>
        <v/>
      </c>
      <c r="G30" s="27" t="str">
        <f t="shared" ca="1" si="3"/>
        <v>0</v>
      </c>
      <c r="H30" s="30" t="e">
        <f t="shared" ca="1" si="4"/>
        <v>#N/A</v>
      </c>
      <c r="I30" s="30" t="e">
        <f t="shared" ca="1" si="5"/>
        <v>#N/A</v>
      </c>
      <c r="J30" s="30" t="str">
        <f t="shared" ca="1" si="6"/>
        <v/>
      </c>
      <c r="K30" s="30" t="str">
        <f t="shared" ca="1" si="7"/>
        <v>0</v>
      </c>
      <c r="L30" s="33" t="e">
        <f t="shared" ca="1" si="8"/>
        <v>#N/A</v>
      </c>
      <c r="M30" s="33" t="e">
        <f t="shared" ca="1" si="9"/>
        <v>#N/A</v>
      </c>
      <c r="N30" s="33" t="str">
        <f t="shared" ca="1" si="10"/>
        <v/>
      </c>
      <c r="O30" s="33" t="str">
        <f t="shared" ca="1" si="11"/>
        <v>0</v>
      </c>
      <c r="P30" s="12" t="e">
        <f t="shared" ca="1" si="12"/>
        <v>#N/A</v>
      </c>
      <c r="Q30" s="12" t="e">
        <f t="shared" ca="1" si="13"/>
        <v>#N/A</v>
      </c>
      <c r="R30" s="12" t="str">
        <f t="shared" ca="1" si="14"/>
        <v/>
      </c>
      <c r="S30" s="12" t="str">
        <f t="shared" ca="1" si="15"/>
        <v>0</v>
      </c>
      <c r="T30" s="11" t="e">
        <f t="shared" ca="1" si="16"/>
        <v>#N/A</v>
      </c>
      <c r="U30" s="11" t="e">
        <f t="shared" ca="1" si="17"/>
        <v>#N/A</v>
      </c>
      <c r="V30" s="11" t="str">
        <f t="shared" ca="1" si="18"/>
        <v/>
      </c>
      <c r="W30" s="11" t="str">
        <f t="shared" ca="1" si="19"/>
        <v>0</v>
      </c>
      <c r="X30" s="12" t="e">
        <f t="shared" ca="1" si="20"/>
        <v>#N/A</v>
      </c>
      <c r="Y30" s="12" t="e">
        <f t="shared" ca="1" si="21"/>
        <v>#N/A</v>
      </c>
      <c r="Z30" s="12" t="str">
        <f t="shared" ca="1" si="22"/>
        <v/>
      </c>
      <c r="AA30" s="12" t="str">
        <f t="shared" ca="1" si="23"/>
        <v>0</v>
      </c>
      <c r="AB30" s="11">
        <f t="shared" ca="1" si="24"/>
        <v>0</v>
      </c>
      <c r="AC30" s="11">
        <f t="shared" ca="1" si="25"/>
        <v>0</v>
      </c>
      <c r="AD30" s="13">
        <f t="shared" ca="1" si="26"/>
        <v>500</v>
      </c>
      <c r="AE30" s="45" t="str">
        <f t="shared" ca="1" si="27"/>
        <v/>
      </c>
      <c r="AF30" s="43">
        <f t="shared" si="28"/>
        <v>0</v>
      </c>
      <c r="AG30" s="1">
        <f t="shared" ca="1" si="33"/>
        <v>0</v>
      </c>
      <c r="AH30" s="1">
        <f t="shared" ca="1" si="34"/>
        <v>0</v>
      </c>
      <c r="AJ30" s="46">
        <v>28</v>
      </c>
      <c r="AK30" s="46" t="e">
        <f t="shared" ca="1" si="29"/>
        <v>#N/A</v>
      </c>
      <c r="AL30" s="46" t="e">
        <f t="shared" ca="1" si="30"/>
        <v>#N/A</v>
      </c>
      <c r="AM30" s="46" t="e">
        <f t="shared" ca="1" si="31"/>
        <v>#N/A</v>
      </c>
      <c r="AN30" s="51" t="e">
        <f t="shared" ca="1" si="32"/>
        <v>#N/A</v>
      </c>
    </row>
    <row r="31" spans="1:40" ht="20.25" customHeight="1" x14ac:dyDescent="0.25">
      <c r="A31" s="41">
        <v>29</v>
      </c>
      <c r="B31" s="10"/>
      <c r="C31" s="10">
        <v>29</v>
      </c>
      <c r="D31" s="27" t="e">
        <f t="shared" ca="1" si="0"/>
        <v>#N/A</v>
      </c>
      <c r="E31" s="27" t="e">
        <f t="shared" ca="1" si="1"/>
        <v>#N/A</v>
      </c>
      <c r="F31" s="27" t="str">
        <f t="shared" ca="1" si="2"/>
        <v/>
      </c>
      <c r="G31" s="27" t="str">
        <f t="shared" ca="1" si="3"/>
        <v>0</v>
      </c>
      <c r="H31" s="30" t="e">
        <f t="shared" ca="1" si="4"/>
        <v>#N/A</v>
      </c>
      <c r="I31" s="30" t="e">
        <f t="shared" ca="1" si="5"/>
        <v>#N/A</v>
      </c>
      <c r="J31" s="30" t="str">
        <f t="shared" ca="1" si="6"/>
        <v/>
      </c>
      <c r="K31" s="30" t="str">
        <f t="shared" ca="1" si="7"/>
        <v>0</v>
      </c>
      <c r="L31" s="33" t="e">
        <f t="shared" ca="1" si="8"/>
        <v>#N/A</v>
      </c>
      <c r="M31" s="33" t="e">
        <f t="shared" ca="1" si="9"/>
        <v>#N/A</v>
      </c>
      <c r="N31" s="33" t="str">
        <f t="shared" ca="1" si="10"/>
        <v/>
      </c>
      <c r="O31" s="33" t="str">
        <f t="shared" ca="1" si="11"/>
        <v>0</v>
      </c>
      <c r="P31" s="12" t="e">
        <f t="shared" ca="1" si="12"/>
        <v>#N/A</v>
      </c>
      <c r="Q31" s="12" t="e">
        <f t="shared" ca="1" si="13"/>
        <v>#N/A</v>
      </c>
      <c r="R31" s="12" t="str">
        <f t="shared" ca="1" si="14"/>
        <v/>
      </c>
      <c r="S31" s="12" t="str">
        <f t="shared" ca="1" si="15"/>
        <v>0</v>
      </c>
      <c r="T31" s="11" t="e">
        <f t="shared" ca="1" si="16"/>
        <v>#N/A</v>
      </c>
      <c r="U31" s="11" t="e">
        <f t="shared" ca="1" si="17"/>
        <v>#N/A</v>
      </c>
      <c r="V31" s="11" t="str">
        <f t="shared" ca="1" si="18"/>
        <v/>
      </c>
      <c r="W31" s="11" t="str">
        <f t="shared" ca="1" si="19"/>
        <v>0</v>
      </c>
      <c r="X31" s="12" t="e">
        <f t="shared" ca="1" si="20"/>
        <v>#N/A</v>
      </c>
      <c r="Y31" s="12" t="e">
        <f t="shared" ca="1" si="21"/>
        <v>#N/A</v>
      </c>
      <c r="Z31" s="12" t="str">
        <f t="shared" ca="1" si="22"/>
        <v/>
      </c>
      <c r="AA31" s="12" t="str">
        <f t="shared" ca="1" si="23"/>
        <v>0</v>
      </c>
      <c r="AB31" s="11">
        <f t="shared" ca="1" si="24"/>
        <v>0</v>
      </c>
      <c r="AC31" s="11">
        <f t="shared" ca="1" si="25"/>
        <v>0</v>
      </c>
      <c r="AD31" s="13">
        <f t="shared" ca="1" si="26"/>
        <v>500</v>
      </c>
      <c r="AE31" s="45" t="str">
        <f t="shared" ca="1" si="27"/>
        <v/>
      </c>
      <c r="AF31" s="43">
        <f t="shared" si="28"/>
        <v>0</v>
      </c>
      <c r="AG31" s="1">
        <f t="shared" ca="1" si="33"/>
        <v>0</v>
      </c>
      <c r="AH31" s="1">
        <f t="shared" ca="1" si="34"/>
        <v>0</v>
      </c>
      <c r="AJ31" s="46">
        <v>29</v>
      </c>
      <c r="AK31" s="46" t="e">
        <f t="shared" ca="1" si="29"/>
        <v>#N/A</v>
      </c>
      <c r="AL31" s="46" t="e">
        <f t="shared" ca="1" si="30"/>
        <v>#N/A</v>
      </c>
      <c r="AM31" s="46" t="e">
        <f t="shared" ca="1" si="31"/>
        <v>#N/A</v>
      </c>
      <c r="AN31" s="51" t="e">
        <f t="shared" ca="1" si="32"/>
        <v>#N/A</v>
      </c>
    </row>
    <row r="32" spans="1:40" ht="20.25" customHeight="1" x14ac:dyDescent="0.25">
      <c r="A32" s="41">
        <v>30</v>
      </c>
      <c r="B32" s="10"/>
      <c r="C32" s="10">
        <v>30</v>
      </c>
      <c r="D32" s="27" t="e">
        <f t="shared" ca="1" si="0"/>
        <v>#N/A</v>
      </c>
      <c r="E32" s="27" t="e">
        <f t="shared" ca="1" si="1"/>
        <v>#N/A</v>
      </c>
      <c r="F32" s="27" t="str">
        <f t="shared" ca="1" si="2"/>
        <v/>
      </c>
      <c r="G32" s="27" t="str">
        <f t="shared" ca="1" si="3"/>
        <v>0</v>
      </c>
      <c r="H32" s="30" t="e">
        <f t="shared" ca="1" si="4"/>
        <v>#N/A</v>
      </c>
      <c r="I32" s="30" t="e">
        <f t="shared" ca="1" si="5"/>
        <v>#N/A</v>
      </c>
      <c r="J32" s="30" t="str">
        <f t="shared" ca="1" si="6"/>
        <v/>
      </c>
      <c r="K32" s="30" t="str">
        <f t="shared" ca="1" si="7"/>
        <v>0</v>
      </c>
      <c r="L32" s="33" t="e">
        <f t="shared" ca="1" si="8"/>
        <v>#N/A</v>
      </c>
      <c r="M32" s="33" t="e">
        <f t="shared" ca="1" si="9"/>
        <v>#N/A</v>
      </c>
      <c r="N32" s="33" t="str">
        <f t="shared" ca="1" si="10"/>
        <v/>
      </c>
      <c r="O32" s="33" t="str">
        <f t="shared" ca="1" si="11"/>
        <v>0</v>
      </c>
      <c r="P32" s="12" t="e">
        <f t="shared" ca="1" si="12"/>
        <v>#N/A</v>
      </c>
      <c r="Q32" s="12" t="e">
        <f t="shared" ca="1" si="13"/>
        <v>#N/A</v>
      </c>
      <c r="R32" s="12" t="str">
        <f t="shared" ca="1" si="14"/>
        <v/>
      </c>
      <c r="S32" s="12" t="str">
        <f t="shared" ca="1" si="15"/>
        <v>0</v>
      </c>
      <c r="T32" s="11" t="e">
        <f t="shared" ca="1" si="16"/>
        <v>#N/A</v>
      </c>
      <c r="U32" s="11" t="e">
        <f t="shared" ca="1" si="17"/>
        <v>#N/A</v>
      </c>
      <c r="V32" s="11" t="str">
        <f t="shared" ca="1" si="18"/>
        <v/>
      </c>
      <c r="W32" s="11" t="str">
        <f t="shared" ca="1" si="19"/>
        <v>0</v>
      </c>
      <c r="X32" s="12" t="e">
        <f t="shared" ca="1" si="20"/>
        <v>#N/A</v>
      </c>
      <c r="Y32" s="12" t="e">
        <f t="shared" ca="1" si="21"/>
        <v>#N/A</v>
      </c>
      <c r="Z32" s="12" t="str">
        <f t="shared" ca="1" si="22"/>
        <v/>
      </c>
      <c r="AA32" s="12" t="str">
        <f t="shared" ca="1" si="23"/>
        <v>0</v>
      </c>
      <c r="AB32" s="11">
        <f t="shared" ca="1" si="24"/>
        <v>0</v>
      </c>
      <c r="AC32" s="11">
        <f t="shared" ca="1" si="25"/>
        <v>0</v>
      </c>
      <c r="AD32" s="13">
        <f t="shared" ca="1" si="26"/>
        <v>500</v>
      </c>
      <c r="AE32" s="45" t="str">
        <f t="shared" ca="1" si="27"/>
        <v/>
      </c>
      <c r="AF32" s="43">
        <f t="shared" si="28"/>
        <v>0</v>
      </c>
      <c r="AG32" s="1">
        <f t="shared" ca="1" si="33"/>
        <v>0</v>
      </c>
      <c r="AH32" s="1">
        <f t="shared" ca="1" si="34"/>
        <v>0</v>
      </c>
      <c r="AJ32" s="46">
        <v>30</v>
      </c>
      <c r="AK32" s="46" t="e">
        <f t="shared" ca="1" si="29"/>
        <v>#N/A</v>
      </c>
      <c r="AL32" s="46" t="e">
        <f t="shared" ca="1" si="30"/>
        <v>#N/A</v>
      </c>
      <c r="AM32" s="46" t="e">
        <f t="shared" ca="1" si="31"/>
        <v>#N/A</v>
      </c>
      <c r="AN32" s="51" t="e">
        <f t="shared" ca="1" si="32"/>
        <v>#N/A</v>
      </c>
    </row>
    <row r="33" spans="1:40" ht="20.25" customHeight="1" x14ac:dyDescent="0.25">
      <c r="A33" s="41">
        <v>31</v>
      </c>
      <c r="B33" s="10"/>
      <c r="C33" s="10">
        <v>31</v>
      </c>
      <c r="D33" s="27" t="e">
        <f t="shared" ca="1" si="0"/>
        <v>#N/A</v>
      </c>
      <c r="E33" s="27" t="e">
        <f t="shared" ca="1" si="1"/>
        <v>#N/A</v>
      </c>
      <c r="F33" s="27" t="str">
        <f t="shared" ca="1" si="2"/>
        <v/>
      </c>
      <c r="G33" s="27" t="str">
        <f t="shared" ca="1" si="3"/>
        <v>0</v>
      </c>
      <c r="H33" s="30" t="e">
        <f t="shared" ca="1" si="4"/>
        <v>#N/A</v>
      </c>
      <c r="I33" s="30" t="e">
        <f t="shared" ca="1" si="5"/>
        <v>#N/A</v>
      </c>
      <c r="J33" s="30" t="str">
        <f t="shared" ca="1" si="6"/>
        <v/>
      </c>
      <c r="K33" s="30" t="str">
        <f t="shared" ca="1" si="7"/>
        <v>0</v>
      </c>
      <c r="L33" s="33" t="e">
        <f t="shared" ca="1" si="8"/>
        <v>#N/A</v>
      </c>
      <c r="M33" s="33" t="e">
        <f t="shared" ca="1" si="9"/>
        <v>#N/A</v>
      </c>
      <c r="N33" s="33" t="str">
        <f t="shared" ca="1" si="10"/>
        <v/>
      </c>
      <c r="O33" s="33" t="str">
        <f t="shared" ca="1" si="11"/>
        <v>0</v>
      </c>
      <c r="P33" s="12" t="e">
        <f t="shared" ca="1" si="12"/>
        <v>#N/A</v>
      </c>
      <c r="Q33" s="12" t="e">
        <f t="shared" ca="1" si="13"/>
        <v>#N/A</v>
      </c>
      <c r="R33" s="12" t="str">
        <f t="shared" ca="1" si="14"/>
        <v/>
      </c>
      <c r="S33" s="12" t="str">
        <f t="shared" ca="1" si="15"/>
        <v>0</v>
      </c>
      <c r="T33" s="11" t="e">
        <f t="shared" ca="1" si="16"/>
        <v>#N/A</v>
      </c>
      <c r="U33" s="11" t="e">
        <f t="shared" ca="1" si="17"/>
        <v>#N/A</v>
      </c>
      <c r="V33" s="11" t="str">
        <f t="shared" ca="1" si="18"/>
        <v/>
      </c>
      <c r="W33" s="11" t="str">
        <f t="shared" ca="1" si="19"/>
        <v>0</v>
      </c>
      <c r="X33" s="12" t="e">
        <f t="shared" ca="1" si="20"/>
        <v>#N/A</v>
      </c>
      <c r="Y33" s="12" t="e">
        <f t="shared" ca="1" si="21"/>
        <v>#N/A</v>
      </c>
      <c r="Z33" s="12" t="str">
        <f t="shared" ca="1" si="22"/>
        <v/>
      </c>
      <c r="AA33" s="12" t="str">
        <f t="shared" ca="1" si="23"/>
        <v>0</v>
      </c>
      <c r="AB33" s="11">
        <f t="shared" ca="1" si="24"/>
        <v>0</v>
      </c>
      <c r="AC33" s="11">
        <f t="shared" ca="1" si="25"/>
        <v>0</v>
      </c>
      <c r="AD33" s="13">
        <f t="shared" ca="1" si="26"/>
        <v>500</v>
      </c>
      <c r="AE33" s="45" t="str">
        <f t="shared" ca="1" si="27"/>
        <v/>
      </c>
      <c r="AF33" s="43">
        <f t="shared" si="28"/>
        <v>0</v>
      </c>
      <c r="AG33" s="1">
        <f t="shared" ca="1" si="33"/>
        <v>0</v>
      </c>
      <c r="AH33" s="1">
        <f t="shared" ca="1" si="34"/>
        <v>0</v>
      </c>
      <c r="AJ33" s="46">
        <v>31</v>
      </c>
      <c r="AK33" s="46" t="e">
        <f t="shared" ca="1" si="29"/>
        <v>#N/A</v>
      </c>
      <c r="AL33" s="46" t="e">
        <f t="shared" ca="1" si="30"/>
        <v>#N/A</v>
      </c>
      <c r="AM33" s="46" t="e">
        <f t="shared" ca="1" si="31"/>
        <v>#N/A</v>
      </c>
      <c r="AN33" s="51" t="e">
        <f t="shared" ca="1" si="32"/>
        <v>#N/A</v>
      </c>
    </row>
    <row r="34" spans="1:40" ht="20.25" customHeight="1" x14ac:dyDescent="0.25">
      <c r="A34" s="41">
        <v>32</v>
      </c>
      <c r="B34" s="10"/>
      <c r="C34" s="10">
        <v>32</v>
      </c>
      <c r="D34" s="27" t="e">
        <f t="shared" ca="1" si="0"/>
        <v>#N/A</v>
      </c>
      <c r="E34" s="27" t="e">
        <f t="shared" ca="1" si="1"/>
        <v>#N/A</v>
      </c>
      <c r="F34" s="27" t="str">
        <f t="shared" ca="1" si="2"/>
        <v/>
      </c>
      <c r="G34" s="27" t="str">
        <f t="shared" ca="1" si="3"/>
        <v>0</v>
      </c>
      <c r="H34" s="30" t="e">
        <f t="shared" ca="1" si="4"/>
        <v>#N/A</v>
      </c>
      <c r="I34" s="30" t="e">
        <f t="shared" ca="1" si="5"/>
        <v>#N/A</v>
      </c>
      <c r="J34" s="30" t="str">
        <f t="shared" ca="1" si="6"/>
        <v/>
      </c>
      <c r="K34" s="30" t="str">
        <f t="shared" ca="1" si="7"/>
        <v>0</v>
      </c>
      <c r="L34" s="33" t="e">
        <f t="shared" ca="1" si="8"/>
        <v>#N/A</v>
      </c>
      <c r="M34" s="33" t="e">
        <f t="shared" ca="1" si="9"/>
        <v>#N/A</v>
      </c>
      <c r="N34" s="33" t="str">
        <f t="shared" ca="1" si="10"/>
        <v/>
      </c>
      <c r="O34" s="33" t="str">
        <f t="shared" ca="1" si="11"/>
        <v>0</v>
      </c>
      <c r="P34" s="12" t="e">
        <f t="shared" ca="1" si="12"/>
        <v>#N/A</v>
      </c>
      <c r="Q34" s="12" t="e">
        <f t="shared" ca="1" si="13"/>
        <v>#N/A</v>
      </c>
      <c r="R34" s="12" t="str">
        <f t="shared" ca="1" si="14"/>
        <v/>
      </c>
      <c r="S34" s="12" t="str">
        <f t="shared" ca="1" si="15"/>
        <v>0</v>
      </c>
      <c r="T34" s="11" t="e">
        <f t="shared" ca="1" si="16"/>
        <v>#N/A</v>
      </c>
      <c r="U34" s="11" t="e">
        <f t="shared" ca="1" si="17"/>
        <v>#N/A</v>
      </c>
      <c r="V34" s="11" t="str">
        <f t="shared" ca="1" si="18"/>
        <v/>
      </c>
      <c r="W34" s="11" t="str">
        <f t="shared" ca="1" si="19"/>
        <v>0</v>
      </c>
      <c r="X34" s="12" t="e">
        <f t="shared" ca="1" si="20"/>
        <v>#N/A</v>
      </c>
      <c r="Y34" s="12" t="e">
        <f t="shared" ca="1" si="21"/>
        <v>#N/A</v>
      </c>
      <c r="Z34" s="12" t="str">
        <f t="shared" ca="1" si="22"/>
        <v/>
      </c>
      <c r="AA34" s="12" t="str">
        <f t="shared" ca="1" si="23"/>
        <v>0</v>
      </c>
      <c r="AB34" s="11">
        <f t="shared" ca="1" si="24"/>
        <v>0</v>
      </c>
      <c r="AC34" s="11">
        <f t="shared" ca="1" si="25"/>
        <v>0</v>
      </c>
      <c r="AD34" s="13">
        <f t="shared" ca="1" si="26"/>
        <v>500</v>
      </c>
      <c r="AE34" s="45" t="str">
        <f t="shared" ca="1" si="27"/>
        <v/>
      </c>
      <c r="AF34" s="43">
        <f t="shared" si="28"/>
        <v>0</v>
      </c>
      <c r="AG34" s="1">
        <f t="shared" ca="1" si="33"/>
        <v>0</v>
      </c>
      <c r="AH34" s="1">
        <f t="shared" ca="1" si="34"/>
        <v>0</v>
      </c>
      <c r="AJ34" s="46">
        <v>32</v>
      </c>
      <c r="AK34" s="46" t="e">
        <f t="shared" ca="1" si="29"/>
        <v>#N/A</v>
      </c>
      <c r="AL34" s="46" t="e">
        <f t="shared" ca="1" si="30"/>
        <v>#N/A</v>
      </c>
      <c r="AM34" s="46" t="e">
        <f t="shared" ca="1" si="31"/>
        <v>#N/A</v>
      </c>
      <c r="AN34" s="51" t="e">
        <f t="shared" ca="1" si="32"/>
        <v>#N/A</v>
      </c>
    </row>
    <row r="35" spans="1:40" ht="20.25" customHeight="1" x14ac:dyDescent="0.25">
      <c r="A35" s="41">
        <v>33</v>
      </c>
      <c r="B35" s="10"/>
      <c r="C35" s="10">
        <v>33</v>
      </c>
      <c r="D35" s="27" t="e">
        <f t="shared" ref="D35:D62" ca="1" si="35">INDIRECT("Match1!"&amp;VLOOKUP($A35,match1,3,0))</f>
        <v>#N/A</v>
      </c>
      <c r="E35" s="27" t="e">
        <f t="shared" ref="E35:E62" ca="1" si="36">INDIRECT("Match1!"&amp;VLOOKUP($A35,match1,4,0))</f>
        <v>#N/A</v>
      </c>
      <c r="F35" s="27" t="str">
        <f t="shared" ref="F35:F62" ca="1" si="37">IF(NOT(ISERROR(D35)),IF(D35&gt;E35,"G","P"),"")</f>
        <v/>
      </c>
      <c r="G35" s="27" t="str">
        <f t="shared" ref="G35:G62" ca="1" si="38">IF(NOT(ISERROR(D35)),D35-E35,"0")</f>
        <v>0</v>
      </c>
      <c r="H35" s="30" t="e">
        <f t="shared" ref="H35:H62" ca="1" si="39">INDIRECT("Match2!"&amp;VLOOKUP($A35,match2,3,0))</f>
        <v>#N/A</v>
      </c>
      <c r="I35" s="30" t="e">
        <f t="shared" ref="I35:I62" ca="1" si="40">INDIRECT("Match2!"&amp;VLOOKUP($A35,match2,4,0))</f>
        <v>#N/A</v>
      </c>
      <c r="J35" s="30" t="str">
        <f t="shared" ref="J35:J62" ca="1" si="41">IF(NOT(ISERROR(H35)),IF(H35&gt;I35,"G","P"),"")</f>
        <v/>
      </c>
      <c r="K35" s="30" t="str">
        <f t="shared" ref="K35:K62" ca="1" si="42">IF(NOT(ISERROR(H35)),H35-I35,"0")</f>
        <v>0</v>
      </c>
      <c r="L35" s="33" t="e">
        <f t="shared" ref="L35:L62" ca="1" si="43">INDIRECT("Match3!"&amp;VLOOKUP($A35,match3,3,0))</f>
        <v>#N/A</v>
      </c>
      <c r="M35" s="33" t="e">
        <f t="shared" ref="M35:M62" ca="1" si="44">INDIRECT("Match3!"&amp;VLOOKUP($A35,match3,4,0))</f>
        <v>#N/A</v>
      </c>
      <c r="N35" s="33" t="str">
        <f t="shared" ref="N35:N62" ca="1" si="45">IF(NOT(ISERROR(L35)),IF(L35&gt;M35,"G","P"),"")</f>
        <v/>
      </c>
      <c r="O35" s="33" t="str">
        <f t="shared" ref="O35:O62" ca="1" si="46">IF(NOT(ISERROR(L35)),L35-M35,"0")</f>
        <v>0</v>
      </c>
      <c r="P35" s="12" t="e">
        <f t="shared" ref="P35:P62" ca="1" si="47">INDIRECT("Match4!"&amp;VLOOKUP($A35,match4,3,0))</f>
        <v>#N/A</v>
      </c>
      <c r="Q35" s="12" t="e">
        <f t="shared" ref="Q35:Q62" ca="1" si="48">INDIRECT("Match4!"&amp;VLOOKUP($A35,match4,4,0))</f>
        <v>#N/A</v>
      </c>
      <c r="R35" s="12" t="str">
        <f t="shared" ref="R35:R62" ca="1" si="49">IF(NOT(ISERROR(P35)),IF(P35&gt;Q35,"G","P"),"")</f>
        <v/>
      </c>
      <c r="S35" s="12" t="str">
        <f t="shared" ref="S35:S62" ca="1" si="50">IF(NOT(ISERROR(P35)),P35-Q35,"0")</f>
        <v>0</v>
      </c>
      <c r="T35" s="11" t="e">
        <f t="shared" ref="T35:T62" ca="1" si="51">INDIRECT("Match5!"&amp;VLOOKUP($A35,match5,3,0))</f>
        <v>#N/A</v>
      </c>
      <c r="U35" s="11" t="e">
        <f t="shared" ref="U35:U62" ca="1" si="52">INDIRECT("Match5!"&amp;VLOOKUP($A35,match5,4,0))</f>
        <v>#N/A</v>
      </c>
      <c r="V35" s="11" t="str">
        <f t="shared" ref="V35:V62" ca="1" si="53">IF(NOT(ISERROR(T35)),IF(T35&gt;U35,"G","P"),"")</f>
        <v/>
      </c>
      <c r="W35" s="11" t="str">
        <f t="shared" ref="W35:W62" ca="1" si="54">IF(NOT(ISERROR(T35)),T35-U35,"0")</f>
        <v>0</v>
      </c>
      <c r="X35" s="12" t="e">
        <f t="shared" ref="X35:X62" ca="1" si="55">INDIRECT("Match6!"&amp;VLOOKUP($A35,match6,3,0))</f>
        <v>#N/A</v>
      </c>
      <c r="Y35" s="12" t="e">
        <f t="shared" ref="Y35:Y62" ca="1" si="56">INDIRECT("Match6!"&amp;VLOOKUP($A35,match6,4,0))</f>
        <v>#N/A</v>
      </c>
      <c r="Z35" s="12" t="str">
        <f t="shared" ref="Z35:Z62" ca="1" si="57">IF(NOT(ISERROR(X35)),IF(X35&gt;Y35,"G","P"),"")</f>
        <v/>
      </c>
      <c r="AA35" s="12" t="str">
        <f t="shared" ref="AA35:AA62" ca="1" si="58">IF(NOT(ISERROR(X35)),X35-Y35,"0")</f>
        <v>0</v>
      </c>
      <c r="AB35" s="11">
        <f t="shared" ref="AB35:AB62" ca="1" si="59">COUNTIF(F35:Z35,"G")</f>
        <v>0</v>
      </c>
      <c r="AC35" s="11">
        <f t="shared" ref="AC35:AC62" ca="1" si="60">G35+K35+O35+S35+W35+AA35</f>
        <v>0</v>
      </c>
      <c r="AD35" s="13">
        <f t="shared" ref="AD35:AD62" ca="1" si="61">AB35*1000+500+AC35</f>
        <v>500</v>
      </c>
      <c r="AE35" s="45" t="str">
        <f t="shared" ref="AE35:AE62" ca="1" si="62">IF(AD35=500,"",COUNTIFS(calcul_score,"&gt;"&amp;AD35,calcul_score,"&lt;&gt;500")+1)</f>
        <v/>
      </c>
      <c r="AF35" s="43">
        <f t="shared" ref="AF35:AF63" si="63">IF(A35&lt;&gt;"",VLOOKUP(A35,joueurs,2,0),"")</f>
        <v>0</v>
      </c>
      <c r="AG35" s="1">
        <f t="shared" ca="1" si="33"/>
        <v>0</v>
      </c>
      <c r="AH35" s="1">
        <f t="shared" ca="1" si="34"/>
        <v>0</v>
      </c>
      <c r="AJ35" s="46">
        <v>33</v>
      </c>
      <c r="AK35" s="46" t="e">
        <f t="shared" ca="1" si="29"/>
        <v>#N/A</v>
      </c>
      <c r="AL35" s="46" t="e">
        <f t="shared" ca="1" si="30"/>
        <v>#N/A</v>
      </c>
      <c r="AM35" s="46" t="e">
        <f t="shared" ca="1" si="31"/>
        <v>#N/A</v>
      </c>
      <c r="AN35" s="51" t="e">
        <f t="shared" ref="AN35:AN63" ca="1" si="64">VLOOKUP(ROW()-ROW($AL$2),gagnant,4,FALSE)</f>
        <v>#N/A</v>
      </c>
    </row>
    <row r="36" spans="1:40" ht="20.25" customHeight="1" x14ac:dyDescent="0.25">
      <c r="A36" s="41">
        <v>34</v>
      </c>
      <c r="B36" s="10"/>
      <c r="C36" s="10">
        <v>34</v>
      </c>
      <c r="D36" s="27" t="e">
        <f t="shared" ca="1" si="35"/>
        <v>#N/A</v>
      </c>
      <c r="E36" s="27" t="e">
        <f t="shared" ca="1" si="36"/>
        <v>#N/A</v>
      </c>
      <c r="F36" s="27" t="str">
        <f t="shared" ca="1" si="37"/>
        <v/>
      </c>
      <c r="G36" s="27" t="str">
        <f t="shared" ca="1" si="38"/>
        <v>0</v>
      </c>
      <c r="H36" s="30" t="e">
        <f t="shared" ca="1" si="39"/>
        <v>#N/A</v>
      </c>
      <c r="I36" s="30" t="e">
        <f t="shared" ca="1" si="40"/>
        <v>#N/A</v>
      </c>
      <c r="J36" s="30" t="str">
        <f t="shared" ca="1" si="41"/>
        <v/>
      </c>
      <c r="K36" s="30" t="str">
        <f t="shared" ca="1" si="42"/>
        <v>0</v>
      </c>
      <c r="L36" s="33" t="e">
        <f t="shared" ca="1" si="43"/>
        <v>#N/A</v>
      </c>
      <c r="M36" s="33" t="e">
        <f t="shared" ca="1" si="44"/>
        <v>#N/A</v>
      </c>
      <c r="N36" s="33" t="str">
        <f t="shared" ca="1" si="45"/>
        <v/>
      </c>
      <c r="O36" s="33" t="str">
        <f t="shared" ca="1" si="46"/>
        <v>0</v>
      </c>
      <c r="P36" s="12" t="e">
        <f t="shared" ca="1" si="47"/>
        <v>#N/A</v>
      </c>
      <c r="Q36" s="12" t="e">
        <f t="shared" ca="1" si="48"/>
        <v>#N/A</v>
      </c>
      <c r="R36" s="12" t="str">
        <f t="shared" ca="1" si="49"/>
        <v/>
      </c>
      <c r="S36" s="12" t="str">
        <f t="shared" ca="1" si="50"/>
        <v>0</v>
      </c>
      <c r="T36" s="11" t="e">
        <f t="shared" ca="1" si="51"/>
        <v>#N/A</v>
      </c>
      <c r="U36" s="11" t="e">
        <f t="shared" ca="1" si="52"/>
        <v>#N/A</v>
      </c>
      <c r="V36" s="11" t="str">
        <f t="shared" ca="1" si="53"/>
        <v/>
      </c>
      <c r="W36" s="11" t="str">
        <f t="shared" ca="1" si="54"/>
        <v>0</v>
      </c>
      <c r="X36" s="12" t="e">
        <f t="shared" ca="1" si="55"/>
        <v>#N/A</v>
      </c>
      <c r="Y36" s="12" t="e">
        <f t="shared" ca="1" si="56"/>
        <v>#N/A</v>
      </c>
      <c r="Z36" s="12" t="str">
        <f t="shared" ca="1" si="57"/>
        <v/>
      </c>
      <c r="AA36" s="12" t="str">
        <f t="shared" ca="1" si="58"/>
        <v>0</v>
      </c>
      <c r="AB36" s="11">
        <f t="shared" ca="1" si="59"/>
        <v>0</v>
      </c>
      <c r="AC36" s="11">
        <f t="shared" ca="1" si="60"/>
        <v>0</v>
      </c>
      <c r="AD36" s="13">
        <f t="shared" ca="1" si="61"/>
        <v>500</v>
      </c>
      <c r="AE36" s="45" t="str">
        <f t="shared" ca="1" si="62"/>
        <v/>
      </c>
      <c r="AF36" s="43">
        <f t="shared" si="63"/>
        <v>0</v>
      </c>
      <c r="AG36" s="1">
        <f t="shared" ca="1" si="33"/>
        <v>0</v>
      </c>
      <c r="AH36" s="1">
        <f t="shared" ca="1" si="34"/>
        <v>0</v>
      </c>
      <c r="AJ36" s="46">
        <v>34</v>
      </c>
      <c r="AK36" s="46" t="e">
        <f t="shared" ca="1" si="29"/>
        <v>#N/A</v>
      </c>
      <c r="AL36" s="46" t="e">
        <f t="shared" ca="1" si="30"/>
        <v>#N/A</v>
      </c>
      <c r="AM36" s="46" t="e">
        <f t="shared" ca="1" si="31"/>
        <v>#N/A</v>
      </c>
      <c r="AN36" s="51" t="e">
        <f t="shared" ca="1" si="64"/>
        <v>#N/A</v>
      </c>
    </row>
    <row r="37" spans="1:40" ht="20.25" customHeight="1" x14ac:dyDescent="0.25">
      <c r="A37" s="41">
        <v>35</v>
      </c>
      <c r="B37" s="10"/>
      <c r="C37" s="10">
        <v>35</v>
      </c>
      <c r="D37" s="27" t="e">
        <f t="shared" ca="1" si="35"/>
        <v>#N/A</v>
      </c>
      <c r="E37" s="27" t="e">
        <f t="shared" ca="1" si="36"/>
        <v>#N/A</v>
      </c>
      <c r="F37" s="27" t="str">
        <f t="shared" ca="1" si="37"/>
        <v/>
      </c>
      <c r="G37" s="27" t="str">
        <f t="shared" ca="1" si="38"/>
        <v>0</v>
      </c>
      <c r="H37" s="30" t="e">
        <f t="shared" ca="1" si="39"/>
        <v>#N/A</v>
      </c>
      <c r="I37" s="30" t="e">
        <f t="shared" ca="1" si="40"/>
        <v>#N/A</v>
      </c>
      <c r="J37" s="30" t="str">
        <f t="shared" ca="1" si="41"/>
        <v/>
      </c>
      <c r="K37" s="30" t="str">
        <f t="shared" ca="1" si="42"/>
        <v>0</v>
      </c>
      <c r="L37" s="33" t="e">
        <f t="shared" ca="1" si="43"/>
        <v>#N/A</v>
      </c>
      <c r="M37" s="33" t="e">
        <f t="shared" ca="1" si="44"/>
        <v>#N/A</v>
      </c>
      <c r="N37" s="33" t="str">
        <f t="shared" ca="1" si="45"/>
        <v/>
      </c>
      <c r="O37" s="33" t="str">
        <f t="shared" ca="1" si="46"/>
        <v>0</v>
      </c>
      <c r="P37" s="12" t="e">
        <f t="shared" ca="1" si="47"/>
        <v>#N/A</v>
      </c>
      <c r="Q37" s="12" t="e">
        <f t="shared" ca="1" si="48"/>
        <v>#N/A</v>
      </c>
      <c r="R37" s="12" t="str">
        <f t="shared" ca="1" si="49"/>
        <v/>
      </c>
      <c r="S37" s="12" t="str">
        <f t="shared" ca="1" si="50"/>
        <v>0</v>
      </c>
      <c r="T37" s="11" t="e">
        <f t="shared" ca="1" si="51"/>
        <v>#N/A</v>
      </c>
      <c r="U37" s="11" t="e">
        <f t="shared" ca="1" si="52"/>
        <v>#N/A</v>
      </c>
      <c r="V37" s="11" t="str">
        <f t="shared" ca="1" si="53"/>
        <v/>
      </c>
      <c r="W37" s="11" t="str">
        <f t="shared" ca="1" si="54"/>
        <v>0</v>
      </c>
      <c r="X37" s="12" t="e">
        <f t="shared" ca="1" si="55"/>
        <v>#N/A</v>
      </c>
      <c r="Y37" s="12" t="e">
        <f t="shared" ca="1" si="56"/>
        <v>#N/A</v>
      </c>
      <c r="Z37" s="12" t="str">
        <f t="shared" ca="1" si="57"/>
        <v/>
      </c>
      <c r="AA37" s="12" t="str">
        <f t="shared" ca="1" si="58"/>
        <v>0</v>
      </c>
      <c r="AB37" s="11">
        <f t="shared" ca="1" si="59"/>
        <v>0</v>
      </c>
      <c r="AC37" s="11">
        <f t="shared" ca="1" si="60"/>
        <v>0</v>
      </c>
      <c r="AD37" s="13">
        <f t="shared" ca="1" si="61"/>
        <v>500</v>
      </c>
      <c r="AE37" s="45" t="str">
        <f t="shared" ca="1" si="62"/>
        <v/>
      </c>
      <c r="AF37" s="43">
        <f t="shared" si="63"/>
        <v>0</v>
      </c>
      <c r="AG37" s="1">
        <f t="shared" ca="1" si="33"/>
        <v>0</v>
      </c>
      <c r="AH37" s="1">
        <f t="shared" ca="1" si="34"/>
        <v>0</v>
      </c>
      <c r="AJ37" s="46">
        <v>35</v>
      </c>
      <c r="AK37" s="46" t="e">
        <f t="shared" ca="1" si="29"/>
        <v>#N/A</v>
      </c>
      <c r="AL37" s="46" t="e">
        <f t="shared" ca="1" si="30"/>
        <v>#N/A</v>
      </c>
      <c r="AM37" s="46" t="e">
        <f t="shared" ca="1" si="31"/>
        <v>#N/A</v>
      </c>
      <c r="AN37" s="51" t="e">
        <f t="shared" ca="1" si="64"/>
        <v>#N/A</v>
      </c>
    </row>
    <row r="38" spans="1:40" ht="20.25" customHeight="1" x14ac:dyDescent="0.25">
      <c r="A38" s="41">
        <v>36</v>
      </c>
      <c r="B38" s="10"/>
      <c r="C38" s="10">
        <v>36</v>
      </c>
      <c r="D38" s="27" t="e">
        <f t="shared" ca="1" si="35"/>
        <v>#N/A</v>
      </c>
      <c r="E38" s="27" t="e">
        <f t="shared" ca="1" si="36"/>
        <v>#N/A</v>
      </c>
      <c r="F38" s="27" t="str">
        <f t="shared" ca="1" si="37"/>
        <v/>
      </c>
      <c r="G38" s="27" t="str">
        <f t="shared" ca="1" si="38"/>
        <v>0</v>
      </c>
      <c r="H38" s="30" t="e">
        <f t="shared" ca="1" si="39"/>
        <v>#N/A</v>
      </c>
      <c r="I38" s="30" t="e">
        <f t="shared" ca="1" si="40"/>
        <v>#N/A</v>
      </c>
      <c r="J38" s="30" t="str">
        <f t="shared" ca="1" si="41"/>
        <v/>
      </c>
      <c r="K38" s="30" t="str">
        <f t="shared" ca="1" si="42"/>
        <v>0</v>
      </c>
      <c r="L38" s="33" t="e">
        <f t="shared" ca="1" si="43"/>
        <v>#N/A</v>
      </c>
      <c r="M38" s="33" t="e">
        <f t="shared" ca="1" si="44"/>
        <v>#N/A</v>
      </c>
      <c r="N38" s="33" t="str">
        <f t="shared" ca="1" si="45"/>
        <v/>
      </c>
      <c r="O38" s="33" t="str">
        <f t="shared" ca="1" si="46"/>
        <v>0</v>
      </c>
      <c r="P38" s="12" t="e">
        <f t="shared" ca="1" si="47"/>
        <v>#N/A</v>
      </c>
      <c r="Q38" s="12" t="e">
        <f t="shared" ca="1" si="48"/>
        <v>#N/A</v>
      </c>
      <c r="R38" s="12" t="str">
        <f t="shared" ca="1" si="49"/>
        <v/>
      </c>
      <c r="S38" s="12" t="str">
        <f t="shared" ca="1" si="50"/>
        <v>0</v>
      </c>
      <c r="T38" s="11" t="e">
        <f t="shared" ca="1" si="51"/>
        <v>#N/A</v>
      </c>
      <c r="U38" s="11" t="e">
        <f t="shared" ca="1" si="52"/>
        <v>#N/A</v>
      </c>
      <c r="V38" s="11" t="str">
        <f t="shared" ca="1" si="53"/>
        <v/>
      </c>
      <c r="W38" s="11" t="str">
        <f t="shared" ca="1" si="54"/>
        <v>0</v>
      </c>
      <c r="X38" s="12" t="e">
        <f t="shared" ca="1" si="55"/>
        <v>#N/A</v>
      </c>
      <c r="Y38" s="12" t="e">
        <f t="shared" ca="1" si="56"/>
        <v>#N/A</v>
      </c>
      <c r="Z38" s="12" t="str">
        <f t="shared" ca="1" si="57"/>
        <v/>
      </c>
      <c r="AA38" s="12" t="str">
        <f t="shared" ca="1" si="58"/>
        <v>0</v>
      </c>
      <c r="AB38" s="11">
        <f t="shared" ca="1" si="59"/>
        <v>0</v>
      </c>
      <c r="AC38" s="11">
        <f t="shared" ca="1" si="60"/>
        <v>0</v>
      </c>
      <c r="AD38" s="13">
        <f t="shared" ca="1" si="61"/>
        <v>500</v>
      </c>
      <c r="AE38" s="45" t="str">
        <f t="shared" ca="1" si="62"/>
        <v/>
      </c>
      <c r="AF38" s="43">
        <f t="shared" si="63"/>
        <v>0</v>
      </c>
      <c r="AG38" s="1">
        <f t="shared" ca="1" si="33"/>
        <v>0</v>
      </c>
      <c r="AH38" s="1">
        <f t="shared" ca="1" si="34"/>
        <v>0</v>
      </c>
      <c r="AJ38" s="46">
        <v>36</v>
      </c>
      <c r="AK38" s="46" t="e">
        <f t="shared" ca="1" si="29"/>
        <v>#N/A</v>
      </c>
      <c r="AL38" s="46" t="e">
        <f t="shared" ca="1" si="30"/>
        <v>#N/A</v>
      </c>
      <c r="AM38" s="46" t="e">
        <f t="shared" ca="1" si="31"/>
        <v>#N/A</v>
      </c>
      <c r="AN38" s="51" t="e">
        <f t="shared" ca="1" si="64"/>
        <v>#N/A</v>
      </c>
    </row>
    <row r="39" spans="1:40" ht="20.25" hidden="1" customHeight="1" x14ac:dyDescent="0.25">
      <c r="A39" s="41">
        <v>37</v>
      </c>
      <c r="B39" s="21"/>
      <c r="C39" s="21"/>
      <c r="D39" s="27" t="e">
        <f t="shared" ca="1" si="35"/>
        <v>#N/A</v>
      </c>
      <c r="E39" s="27" t="e">
        <f t="shared" ca="1" si="36"/>
        <v>#N/A</v>
      </c>
      <c r="F39" s="27" t="str">
        <f t="shared" ca="1" si="37"/>
        <v/>
      </c>
      <c r="G39" s="27" t="str">
        <f t="shared" ca="1" si="38"/>
        <v>0</v>
      </c>
      <c r="H39" s="30" t="e">
        <f t="shared" ca="1" si="39"/>
        <v>#N/A</v>
      </c>
      <c r="I39" s="30" t="e">
        <f t="shared" ca="1" si="40"/>
        <v>#N/A</v>
      </c>
      <c r="J39" s="30" t="str">
        <f t="shared" ca="1" si="41"/>
        <v/>
      </c>
      <c r="K39" s="30" t="str">
        <f t="shared" ca="1" si="42"/>
        <v>0</v>
      </c>
      <c r="L39" s="33" t="e">
        <f t="shared" ca="1" si="43"/>
        <v>#N/A</v>
      </c>
      <c r="M39" s="33" t="e">
        <f t="shared" ca="1" si="44"/>
        <v>#N/A</v>
      </c>
      <c r="N39" s="33" t="str">
        <f t="shared" ca="1" si="45"/>
        <v/>
      </c>
      <c r="O39" s="33" t="str">
        <f t="shared" ca="1" si="46"/>
        <v>0</v>
      </c>
      <c r="P39" s="12" t="e">
        <f t="shared" ca="1" si="47"/>
        <v>#N/A</v>
      </c>
      <c r="Q39" s="12" t="e">
        <f t="shared" ca="1" si="48"/>
        <v>#N/A</v>
      </c>
      <c r="R39" s="12" t="str">
        <f t="shared" ca="1" si="49"/>
        <v/>
      </c>
      <c r="S39" s="12" t="str">
        <f t="shared" ca="1" si="50"/>
        <v>0</v>
      </c>
      <c r="T39" s="11" t="e">
        <f t="shared" ca="1" si="51"/>
        <v>#N/A</v>
      </c>
      <c r="U39" s="11" t="e">
        <f t="shared" ca="1" si="52"/>
        <v>#N/A</v>
      </c>
      <c r="V39" s="11" t="str">
        <f t="shared" ca="1" si="53"/>
        <v/>
      </c>
      <c r="W39" s="11" t="str">
        <f t="shared" ca="1" si="54"/>
        <v>0</v>
      </c>
      <c r="X39" s="12" t="e">
        <f t="shared" ca="1" si="55"/>
        <v>#N/A</v>
      </c>
      <c r="Y39" s="12" t="e">
        <f t="shared" ca="1" si="56"/>
        <v>#N/A</v>
      </c>
      <c r="Z39" s="12" t="str">
        <f t="shared" ca="1" si="57"/>
        <v/>
      </c>
      <c r="AA39" s="12" t="str">
        <f t="shared" ca="1" si="58"/>
        <v>0</v>
      </c>
      <c r="AB39" s="11">
        <f t="shared" ca="1" si="59"/>
        <v>0</v>
      </c>
      <c r="AC39" s="11">
        <f t="shared" ca="1" si="60"/>
        <v>0</v>
      </c>
      <c r="AD39" s="13">
        <f t="shared" ca="1" si="61"/>
        <v>500</v>
      </c>
      <c r="AE39" s="14" t="str">
        <f t="shared" ca="1" si="62"/>
        <v/>
      </c>
      <c r="AF39" s="43">
        <f t="shared" si="63"/>
        <v>0</v>
      </c>
      <c r="AJ39" s="46"/>
      <c r="AK39" s="46"/>
      <c r="AL39" s="46"/>
      <c r="AN39" s="52" t="e">
        <f t="shared" ca="1" si="64"/>
        <v>#N/A</v>
      </c>
    </row>
    <row r="40" spans="1:40" ht="20.25" hidden="1" customHeight="1" x14ac:dyDescent="0.25">
      <c r="A40" s="41">
        <v>38</v>
      </c>
      <c r="B40" s="21"/>
      <c r="C40" s="21"/>
      <c r="D40" s="27" t="e">
        <f t="shared" ca="1" si="35"/>
        <v>#N/A</v>
      </c>
      <c r="E40" s="27" t="e">
        <f t="shared" ca="1" si="36"/>
        <v>#N/A</v>
      </c>
      <c r="F40" s="27" t="str">
        <f t="shared" ca="1" si="37"/>
        <v/>
      </c>
      <c r="G40" s="27" t="str">
        <f t="shared" ca="1" si="38"/>
        <v>0</v>
      </c>
      <c r="H40" s="30" t="e">
        <f t="shared" ca="1" si="39"/>
        <v>#N/A</v>
      </c>
      <c r="I40" s="30" t="e">
        <f t="shared" ca="1" si="40"/>
        <v>#N/A</v>
      </c>
      <c r="J40" s="30" t="str">
        <f t="shared" ca="1" si="41"/>
        <v/>
      </c>
      <c r="K40" s="30" t="str">
        <f t="shared" ca="1" si="42"/>
        <v>0</v>
      </c>
      <c r="L40" s="33" t="e">
        <f t="shared" ca="1" si="43"/>
        <v>#N/A</v>
      </c>
      <c r="M40" s="33" t="e">
        <f t="shared" ca="1" si="44"/>
        <v>#N/A</v>
      </c>
      <c r="N40" s="33" t="str">
        <f t="shared" ca="1" si="45"/>
        <v/>
      </c>
      <c r="O40" s="33" t="str">
        <f t="shared" ca="1" si="46"/>
        <v>0</v>
      </c>
      <c r="P40" s="12" t="e">
        <f t="shared" ca="1" si="47"/>
        <v>#N/A</v>
      </c>
      <c r="Q40" s="12" t="e">
        <f t="shared" ca="1" si="48"/>
        <v>#N/A</v>
      </c>
      <c r="R40" s="12" t="str">
        <f t="shared" ca="1" si="49"/>
        <v/>
      </c>
      <c r="S40" s="12" t="str">
        <f t="shared" ca="1" si="50"/>
        <v>0</v>
      </c>
      <c r="T40" s="11" t="e">
        <f t="shared" ca="1" si="51"/>
        <v>#N/A</v>
      </c>
      <c r="U40" s="11" t="e">
        <f t="shared" ca="1" si="52"/>
        <v>#N/A</v>
      </c>
      <c r="V40" s="11" t="str">
        <f t="shared" ca="1" si="53"/>
        <v/>
      </c>
      <c r="W40" s="11" t="str">
        <f t="shared" ca="1" si="54"/>
        <v>0</v>
      </c>
      <c r="X40" s="12" t="e">
        <f t="shared" ca="1" si="55"/>
        <v>#N/A</v>
      </c>
      <c r="Y40" s="12" t="e">
        <f t="shared" ca="1" si="56"/>
        <v>#N/A</v>
      </c>
      <c r="Z40" s="12" t="str">
        <f t="shared" ca="1" si="57"/>
        <v/>
      </c>
      <c r="AA40" s="12" t="str">
        <f t="shared" ca="1" si="58"/>
        <v>0</v>
      </c>
      <c r="AB40" s="11">
        <f t="shared" ca="1" si="59"/>
        <v>0</v>
      </c>
      <c r="AC40" s="11">
        <f t="shared" ca="1" si="60"/>
        <v>0</v>
      </c>
      <c r="AD40" s="13">
        <f t="shared" ca="1" si="61"/>
        <v>500</v>
      </c>
      <c r="AE40" s="14" t="str">
        <f t="shared" ca="1" si="62"/>
        <v/>
      </c>
      <c r="AF40" s="43">
        <f t="shared" si="63"/>
        <v>0</v>
      </c>
      <c r="AJ40" s="46"/>
      <c r="AK40" s="46"/>
      <c r="AL40" s="46"/>
      <c r="AN40" s="52" t="e">
        <f t="shared" ca="1" si="64"/>
        <v>#N/A</v>
      </c>
    </row>
    <row r="41" spans="1:40" ht="20.25" hidden="1" customHeight="1" x14ac:dyDescent="0.25">
      <c r="A41" s="41">
        <v>39</v>
      </c>
      <c r="B41" s="21"/>
      <c r="C41" s="21"/>
      <c r="D41" s="27" t="e">
        <f t="shared" ca="1" si="35"/>
        <v>#N/A</v>
      </c>
      <c r="E41" s="27" t="e">
        <f t="shared" ca="1" si="36"/>
        <v>#N/A</v>
      </c>
      <c r="F41" s="27" t="str">
        <f t="shared" ca="1" si="37"/>
        <v/>
      </c>
      <c r="G41" s="27" t="str">
        <f t="shared" ca="1" si="38"/>
        <v>0</v>
      </c>
      <c r="H41" s="30" t="e">
        <f t="shared" ca="1" si="39"/>
        <v>#N/A</v>
      </c>
      <c r="I41" s="30" t="e">
        <f t="shared" ca="1" si="40"/>
        <v>#N/A</v>
      </c>
      <c r="J41" s="30" t="str">
        <f t="shared" ca="1" si="41"/>
        <v/>
      </c>
      <c r="K41" s="30" t="str">
        <f t="shared" ca="1" si="42"/>
        <v>0</v>
      </c>
      <c r="L41" s="33" t="e">
        <f t="shared" ca="1" si="43"/>
        <v>#N/A</v>
      </c>
      <c r="M41" s="33" t="e">
        <f t="shared" ca="1" si="44"/>
        <v>#N/A</v>
      </c>
      <c r="N41" s="33" t="str">
        <f t="shared" ca="1" si="45"/>
        <v/>
      </c>
      <c r="O41" s="33" t="str">
        <f t="shared" ca="1" si="46"/>
        <v>0</v>
      </c>
      <c r="P41" s="12" t="e">
        <f t="shared" ca="1" si="47"/>
        <v>#N/A</v>
      </c>
      <c r="Q41" s="12" t="e">
        <f t="shared" ca="1" si="48"/>
        <v>#N/A</v>
      </c>
      <c r="R41" s="12" t="str">
        <f t="shared" ca="1" si="49"/>
        <v/>
      </c>
      <c r="S41" s="12" t="str">
        <f t="shared" ca="1" si="50"/>
        <v>0</v>
      </c>
      <c r="T41" s="11" t="e">
        <f t="shared" ca="1" si="51"/>
        <v>#N/A</v>
      </c>
      <c r="U41" s="11" t="e">
        <f t="shared" ca="1" si="52"/>
        <v>#N/A</v>
      </c>
      <c r="V41" s="11" t="str">
        <f t="shared" ca="1" si="53"/>
        <v/>
      </c>
      <c r="W41" s="11" t="str">
        <f t="shared" ca="1" si="54"/>
        <v>0</v>
      </c>
      <c r="X41" s="12" t="e">
        <f t="shared" ca="1" si="55"/>
        <v>#N/A</v>
      </c>
      <c r="Y41" s="12" t="e">
        <f t="shared" ca="1" si="56"/>
        <v>#N/A</v>
      </c>
      <c r="Z41" s="12" t="str">
        <f t="shared" ca="1" si="57"/>
        <v/>
      </c>
      <c r="AA41" s="12" t="str">
        <f t="shared" ca="1" si="58"/>
        <v>0</v>
      </c>
      <c r="AB41" s="11">
        <f t="shared" ca="1" si="59"/>
        <v>0</v>
      </c>
      <c r="AC41" s="11">
        <f t="shared" ca="1" si="60"/>
        <v>0</v>
      </c>
      <c r="AD41" s="13">
        <f t="shared" ca="1" si="61"/>
        <v>500</v>
      </c>
      <c r="AE41" s="14" t="str">
        <f t="shared" ca="1" si="62"/>
        <v/>
      </c>
      <c r="AF41" s="43">
        <f t="shared" si="63"/>
        <v>0</v>
      </c>
      <c r="AN41" s="52" t="e">
        <f t="shared" ca="1" si="64"/>
        <v>#N/A</v>
      </c>
    </row>
    <row r="42" spans="1:40" ht="20.25" hidden="1" customHeight="1" x14ac:dyDescent="0.25">
      <c r="A42" s="41">
        <v>40</v>
      </c>
      <c r="B42" s="21"/>
      <c r="C42" s="21"/>
      <c r="D42" s="27" t="e">
        <f t="shared" ca="1" si="35"/>
        <v>#N/A</v>
      </c>
      <c r="E42" s="27" t="e">
        <f t="shared" ca="1" si="36"/>
        <v>#N/A</v>
      </c>
      <c r="F42" s="27" t="str">
        <f t="shared" ca="1" si="37"/>
        <v/>
      </c>
      <c r="G42" s="27" t="str">
        <f t="shared" ca="1" si="38"/>
        <v>0</v>
      </c>
      <c r="H42" s="30" t="e">
        <f t="shared" ca="1" si="39"/>
        <v>#N/A</v>
      </c>
      <c r="I42" s="30" t="e">
        <f t="shared" ca="1" si="40"/>
        <v>#N/A</v>
      </c>
      <c r="J42" s="30" t="str">
        <f t="shared" ca="1" si="41"/>
        <v/>
      </c>
      <c r="K42" s="30" t="str">
        <f t="shared" ca="1" si="42"/>
        <v>0</v>
      </c>
      <c r="L42" s="33" t="e">
        <f t="shared" ca="1" si="43"/>
        <v>#N/A</v>
      </c>
      <c r="M42" s="33" t="e">
        <f t="shared" ca="1" si="44"/>
        <v>#N/A</v>
      </c>
      <c r="N42" s="33" t="str">
        <f t="shared" ca="1" si="45"/>
        <v/>
      </c>
      <c r="O42" s="33" t="str">
        <f t="shared" ca="1" si="46"/>
        <v>0</v>
      </c>
      <c r="P42" s="12" t="e">
        <f t="shared" ca="1" si="47"/>
        <v>#N/A</v>
      </c>
      <c r="Q42" s="12" t="e">
        <f t="shared" ca="1" si="48"/>
        <v>#N/A</v>
      </c>
      <c r="R42" s="12" t="str">
        <f t="shared" ca="1" si="49"/>
        <v/>
      </c>
      <c r="S42" s="12" t="str">
        <f t="shared" ca="1" si="50"/>
        <v>0</v>
      </c>
      <c r="T42" s="11" t="e">
        <f t="shared" ca="1" si="51"/>
        <v>#N/A</v>
      </c>
      <c r="U42" s="11" t="e">
        <f t="shared" ca="1" si="52"/>
        <v>#N/A</v>
      </c>
      <c r="V42" s="11" t="str">
        <f t="shared" ca="1" si="53"/>
        <v/>
      </c>
      <c r="W42" s="11" t="str">
        <f t="shared" ca="1" si="54"/>
        <v>0</v>
      </c>
      <c r="X42" s="12" t="e">
        <f t="shared" ca="1" si="55"/>
        <v>#N/A</v>
      </c>
      <c r="Y42" s="12" t="e">
        <f t="shared" ca="1" si="56"/>
        <v>#N/A</v>
      </c>
      <c r="Z42" s="12" t="str">
        <f t="shared" ca="1" si="57"/>
        <v/>
      </c>
      <c r="AA42" s="12" t="str">
        <f t="shared" ca="1" si="58"/>
        <v>0</v>
      </c>
      <c r="AB42" s="11">
        <f t="shared" ca="1" si="59"/>
        <v>0</v>
      </c>
      <c r="AC42" s="11">
        <f t="shared" ca="1" si="60"/>
        <v>0</v>
      </c>
      <c r="AD42" s="13">
        <f t="shared" ca="1" si="61"/>
        <v>500</v>
      </c>
      <c r="AE42" s="14" t="str">
        <f t="shared" ca="1" si="62"/>
        <v/>
      </c>
      <c r="AF42" s="43">
        <f t="shared" si="63"/>
        <v>0</v>
      </c>
      <c r="AN42" s="52" t="e">
        <f t="shared" ca="1" si="64"/>
        <v>#N/A</v>
      </c>
    </row>
    <row r="43" spans="1:40" ht="20.25" hidden="1" customHeight="1" x14ac:dyDescent="0.25">
      <c r="A43" s="41">
        <v>41</v>
      </c>
      <c r="B43" s="21"/>
      <c r="C43" s="21"/>
      <c r="D43" s="27" t="e">
        <f t="shared" ca="1" si="35"/>
        <v>#N/A</v>
      </c>
      <c r="E43" s="27" t="e">
        <f t="shared" ca="1" si="36"/>
        <v>#N/A</v>
      </c>
      <c r="F43" s="27" t="str">
        <f t="shared" ca="1" si="37"/>
        <v/>
      </c>
      <c r="G43" s="27" t="str">
        <f t="shared" ca="1" si="38"/>
        <v>0</v>
      </c>
      <c r="H43" s="30" t="e">
        <f t="shared" ca="1" si="39"/>
        <v>#N/A</v>
      </c>
      <c r="I43" s="30" t="e">
        <f t="shared" ca="1" si="40"/>
        <v>#N/A</v>
      </c>
      <c r="J43" s="30" t="str">
        <f t="shared" ca="1" si="41"/>
        <v/>
      </c>
      <c r="K43" s="30" t="str">
        <f t="shared" ca="1" si="42"/>
        <v>0</v>
      </c>
      <c r="L43" s="33" t="e">
        <f t="shared" ca="1" si="43"/>
        <v>#N/A</v>
      </c>
      <c r="M43" s="33" t="e">
        <f t="shared" ca="1" si="44"/>
        <v>#N/A</v>
      </c>
      <c r="N43" s="33" t="str">
        <f t="shared" ca="1" si="45"/>
        <v/>
      </c>
      <c r="O43" s="33" t="str">
        <f t="shared" ca="1" si="46"/>
        <v>0</v>
      </c>
      <c r="P43" s="12" t="e">
        <f t="shared" ca="1" si="47"/>
        <v>#N/A</v>
      </c>
      <c r="Q43" s="12" t="e">
        <f t="shared" ca="1" si="48"/>
        <v>#N/A</v>
      </c>
      <c r="R43" s="12" t="str">
        <f t="shared" ca="1" si="49"/>
        <v/>
      </c>
      <c r="S43" s="12" t="str">
        <f t="shared" ca="1" si="50"/>
        <v>0</v>
      </c>
      <c r="T43" s="11" t="e">
        <f t="shared" ca="1" si="51"/>
        <v>#N/A</v>
      </c>
      <c r="U43" s="11" t="e">
        <f t="shared" ca="1" si="52"/>
        <v>#N/A</v>
      </c>
      <c r="V43" s="11" t="str">
        <f t="shared" ca="1" si="53"/>
        <v/>
      </c>
      <c r="W43" s="11" t="str">
        <f t="shared" ca="1" si="54"/>
        <v>0</v>
      </c>
      <c r="X43" s="12" t="e">
        <f t="shared" ca="1" si="55"/>
        <v>#N/A</v>
      </c>
      <c r="Y43" s="12" t="e">
        <f t="shared" ca="1" si="56"/>
        <v>#N/A</v>
      </c>
      <c r="Z43" s="12" t="str">
        <f t="shared" ca="1" si="57"/>
        <v/>
      </c>
      <c r="AA43" s="12" t="str">
        <f t="shared" ca="1" si="58"/>
        <v>0</v>
      </c>
      <c r="AB43" s="11">
        <f t="shared" ca="1" si="59"/>
        <v>0</v>
      </c>
      <c r="AC43" s="11">
        <f t="shared" ca="1" si="60"/>
        <v>0</v>
      </c>
      <c r="AD43" s="13">
        <f t="shared" ca="1" si="61"/>
        <v>500</v>
      </c>
      <c r="AE43" s="14" t="str">
        <f t="shared" ca="1" si="62"/>
        <v/>
      </c>
      <c r="AF43" s="43">
        <f t="shared" si="63"/>
        <v>0</v>
      </c>
      <c r="AN43" s="52" t="e">
        <f t="shared" ca="1" si="64"/>
        <v>#N/A</v>
      </c>
    </row>
    <row r="44" spans="1:40" ht="20.25" hidden="1" customHeight="1" x14ac:dyDescent="0.25">
      <c r="A44" s="41">
        <v>42</v>
      </c>
      <c r="B44" s="21"/>
      <c r="C44" s="21"/>
      <c r="D44" s="27" t="e">
        <f t="shared" ca="1" si="35"/>
        <v>#N/A</v>
      </c>
      <c r="E44" s="27" t="e">
        <f t="shared" ca="1" si="36"/>
        <v>#N/A</v>
      </c>
      <c r="F44" s="27" t="str">
        <f t="shared" ca="1" si="37"/>
        <v/>
      </c>
      <c r="G44" s="27" t="str">
        <f t="shared" ca="1" si="38"/>
        <v>0</v>
      </c>
      <c r="H44" s="30" t="e">
        <f t="shared" ca="1" si="39"/>
        <v>#N/A</v>
      </c>
      <c r="I44" s="30" t="e">
        <f t="shared" ca="1" si="40"/>
        <v>#N/A</v>
      </c>
      <c r="J44" s="30" t="str">
        <f t="shared" ca="1" si="41"/>
        <v/>
      </c>
      <c r="K44" s="30" t="str">
        <f t="shared" ca="1" si="42"/>
        <v>0</v>
      </c>
      <c r="L44" s="33" t="e">
        <f t="shared" ca="1" si="43"/>
        <v>#N/A</v>
      </c>
      <c r="M44" s="33" t="e">
        <f t="shared" ca="1" si="44"/>
        <v>#N/A</v>
      </c>
      <c r="N44" s="33" t="str">
        <f t="shared" ca="1" si="45"/>
        <v/>
      </c>
      <c r="O44" s="33" t="str">
        <f t="shared" ca="1" si="46"/>
        <v>0</v>
      </c>
      <c r="P44" s="12" t="e">
        <f t="shared" ca="1" si="47"/>
        <v>#N/A</v>
      </c>
      <c r="Q44" s="12" t="e">
        <f t="shared" ca="1" si="48"/>
        <v>#N/A</v>
      </c>
      <c r="R44" s="12" t="str">
        <f t="shared" ca="1" si="49"/>
        <v/>
      </c>
      <c r="S44" s="12" t="str">
        <f t="shared" ca="1" si="50"/>
        <v>0</v>
      </c>
      <c r="T44" s="11" t="e">
        <f t="shared" ca="1" si="51"/>
        <v>#N/A</v>
      </c>
      <c r="U44" s="11" t="e">
        <f t="shared" ca="1" si="52"/>
        <v>#N/A</v>
      </c>
      <c r="V44" s="11" t="str">
        <f t="shared" ca="1" si="53"/>
        <v/>
      </c>
      <c r="W44" s="11" t="str">
        <f t="shared" ca="1" si="54"/>
        <v>0</v>
      </c>
      <c r="X44" s="12" t="e">
        <f t="shared" ca="1" si="55"/>
        <v>#N/A</v>
      </c>
      <c r="Y44" s="12" t="e">
        <f t="shared" ca="1" si="56"/>
        <v>#N/A</v>
      </c>
      <c r="Z44" s="12" t="str">
        <f t="shared" ca="1" si="57"/>
        <v/>
      </c>
      <c r="AA44" s="12" t="str">
        <f t="shared" ca="1" si="58"/>
        <v>0</v>
      </c>
      <c r="AB44" s="11">
        <f t="shared" ca="1" si="59"/>
        <v>0</v>
      </c>
      <c r="AC44" s="11">
        <f t="shared" ca="1" si="60"/>
        <v>0</v>
      </c>
      <c r="AD44" s="13">
        <f t="shared" ca="1" si="61"/>
        <v>500</v>
      </c>
      <c r="AE44" s="14" t="str">
        <f t="shared" ca="1" si="62"/>
        <v/>
      </c>
      <c r="AF44" s="43">
        <f t="shared" si="63"/>
        <v>0</v>
      </c>
      <c r="AN44" s="52" t="e">
        <f t="shared" ca="1" si="64"/>
        <v>#N/A</v>
      </c>
    </row>
    <row r="45" spans="1:40" ht="20.25" hidden="1" customHeight="1" x14ac:dyDescent="0.25">
      <c r="A45" s="41">
        <v>43</v>
      </c>
      <c r="B45" s="21"/>
      <c r="C45" s="21"/>
      <c r="D45" s="27" t="e">
        <f t="shared" ca="1" si="35"/>
        <v>#N/A</v>
      </c>
      <c r="E45" s="27" t="e">
        <f t="shared" ca="1" si="36"/>
        <v>#N/A</v>
      </c>
      <c r="F45" s="27" t="str">
        <f t="shared" ca="1" si="37"/>
        <v/>
      </c>
      <c r="G45" s="27" t="str">
        <f t="shared" ca="1" si="38"/>
        <v>0</v>
      </c>
      <c r="H45" s="30" t="e">
        <f t="shared" ca="1" si="39"/>
        <v>#N/A</v>
      </c>
      <c r="I45" s="30" t="e">
        <f t="shared" ca="1" si="40"/>
        <v>#N/A</v>
      </c>
      <c r="J45" s="30" t="str">
        <f t="shared" ca="1" si="41"/>
        <v/>
      </c>
      <c r="K45" s="30" t="str">
        <f t="shared" ca="1" si="42"/>
        <v>0</v>
      </c>
      <c r="L45" s="33" t="e">
        <f t="shared" ca="1" si="43"/>
        <v>#N/A</v>
      </c>
      <c r="M45" s="33" t="e">
        <f t="shared" ca="1" si="44"/>
        <v>#N/A</v>
      </c>
      <c r="N45" s="33" t="str">
        <f t="shared" ca="1" si="45"/>
        <v/>
      </c>
      <c r="O45" s="33" t="str">
        <f t="shared" ca="1" si="46"/>
        <v>0</v>
      </c>
      <c r="P45" s="12" t="e">
        <f t="shared" ca="1" si="47"/>
        <v>#N/A</v>
      </c>
      <c r="Q45" s="12" t="e">
        <f t="shared" ca="1" si="48"/>
        <v>#N/A</v>
      </c>
      <c r="R45" s="12" t="str">
        <f t="shared" ca="1" si="49"/>
        <v/>
      </c>
      <c r="S45" s="12" t="str">
        <f t="shared" ca="1" si="50"/>
        <v>0</v>
      </c>
      <c r="T45" s="11" t="e">
        <f t="shared" ca="1" si="51"/>
        <v>#N/A</v>
      </c>
      <c r="U45" s="11" t="e">
        <f t="shared" ca="1" si="52"/>
        <v>#N/A</v>
      </c>
      <c r="V45" s="11" t="str">
        <f t="shared" ca="1" si="53"/>
        <v/>
      </c>
      <c r="W45" s="11" t="str">
        <f t="shared" ca="1" si="54"/>
        <v>0</v>
      </c>
      <c r="X45" s="12" t="e">
        <f t="shared" ca="1" si="55"/>
        <v>#N/A</v>
      </c>
      <c r="Y45" s="12" t="e">
        <f t="shared" ca="1" si="56"/>
        <v>#N/A</v>
      </c>
      <c r="Z45" s="12" t="str">
        <f t="shared" ca="1" si="57"/>
        <v/>
      </c>
      <c r="AA45" s="12" t="str">
        <f t="shared" ca="1" si="58"/>
        <v>0</v>
      </c>
      <c r="AB45" s="11">
        <f t="shared" ca="1" si="59"/>
        <v>0</v>
      </c>
      <c r="AC45" s="11">
        <f t="shared" ca="1" si="60"/>
        <v>0</v>
      </c>
      <c r="AD45" s="13">
        <f t="shared" ca="1" si="61"/>
        <v>500</v>
      </c>
      <c r="AE45" s="14" t="str">
        <f t="shared" ca="1" si="62"/>
        <v/>
      </c>
      <c r="AF45" s="43">
        <f t="shared" si="63"/>
        <v>0</v>
      </c>
      <c r="AN45" s="52" t="e">
        <f t="shared" ca="1" si="64"/>
        <v>#N/A</v>
      </c>
    </row>
    <row r="46" spans="1:40" ht="20.25" hidden="1" customHeight="1" x14ac:dyDescent="0.25">
      <c r="A46" s="41">
        <v>44</v>
      </c>
      <c r="B46" s="21"/>
      <c r="C46" s="21"/>
      <c r="D46" s="27" t="e">
        <f t="shared" ca="1" si="35"/>
        <v>#N/A</v>
      </c>
      <c r="E46" s="27" t="e">
        <f t="shared" ca="1" si="36"/>
        <v>#N/A</v>
      </c>
      <c r="F46" s="27" t="str">
        <f t="shared" ca="1" si="37"/>
        <v/>
      </c>
      <c r="G46" s="27" t="str">
        <f t="shared" ca="1" si="38"/>
        <v>0</v>
      </c>
      <c r="H46" s="30" t="e">
        <f t="shared" ca="1" si="39"/>
        <v>#N/A</v>
      </c>
      <c r="I46" s="30" t="e">
        <f t="shared" ca="1" si="40"/>
        <v>#N/A</v>
      </c>
      <c r="J46" s="30" t="str">
        <f t="shared" ca="1" si="41"/>
        <v/>
      </c>
      <c r="K46" s="30" t="str">
        <f t="shared" ca="1" si="42"/>
        <v>0</v>
      </c>
      <c r="L46" s="33" t="e">
        <f t="shared" ca="1" si="43"/>
        <v>#N/A</v>
      </c>
      <c r="M46" s="33" t="e">
        <f t="shared" ca="1" si="44"/>
        <v>#N/A</v>
      </c>
      <c r="N46" s="33" t="str">
        <f t="shared" ca="1" si="45"/>
        <v/>
      </c>
      <c r="O46" s="33" t="str">
        <f t="shared" ca="1" si="46"/>
        <v>0</v>
      </c>
      <c r="P46" s="12" t="e">
        <f t="shared" ca="1" si="47"/>
        <v>#N/A</v>
      </c>
      <c r="Q46" s="12" t="e">
        <f t="shared" ca="1" si="48"/>
        <v>#N/A</v>
      </c>
      <c r="R46" s="12" t="str">
        <f t="shared" ca="1" si="49"/>
        <v/>
      </c>
      <c r="S46" s="12" t="str">
        <f t="shared" ca="1" si="50"/>
        <v>0</v>
      </c>
      <c r="T46" s="11" t="e">
        <f t="shared" ca="1" si="51"/>
        <v>#N/A</v>
      </c>
      <c r="U46" s="11" t="e">
        <f t="shared" ca="1" si="52"/>
        <v>#N/A</v>
      </c>
      <c r="V46" s="11" t="str">
        <f t="shared" ca="1" si="53"/>
        <v/>
      </c>
      <c r="W46" s="11" t="str">
        <f t="shared" ca="1" si="54"/>
        <v>0</v>
      </c>
      <c r="X46" s="12" t="e">
        <f t="shared" ca="1" si="55"/>
        <v>#N/A</v>
      </c>
      <c r="Y46" s="12" t="e">
        <f t="shared" ca="1" si="56"/>
        <v>#N/A</v>
      </c>
      <c r="Z46" s="12" t="str">
        <f t="shared" ca="1" si="57"/>
        <v/>
      </c>
      <c r="AA46" s="12" t="str">
        <f t="shared" ca="1" si="58"/>
        <v>0</v>
      </c>
      <c r="AB46" s="11">
        <f t="shared" ca="1" si="59"/>
        <v>0</v>
      </c>
      <c r="AC46" s="11">
        <f t="shared" ca="1" si="60"/>
        <v>0</v>
      </c>
      <c r="AD46" s="13">
        <f t="shared" ca="1" si="61"/>
        <v>500</v>
      </c>
      <c r="AE46" s="14" t="str">
        <f t="shared" ca="1" si="62"/>
        <v/>
      </c>
      <c r="AF46" s="43">
        <f t="shared" si="63"/>
        <v>0</v>
      </c>
      <c r="AN46" s="52" t="e">
        <f t="shared" ca="1" si="64"/>
        <v>#N/A</v>
      </c>
    </row>
    <row r="47" spans="1:40" ht="20.25" hidden="1" customHeight="1" x14ac:dyDescent="0.25">
      <c r="A47" s="41">
        <v>45</v>
      </c>
      <c r="B47" s="21"/>
      <c r="C47" s="21"/>
      <c r="D47" s="27" t="e">
        <f t="shared" ca="1" si="35"/>
        <v>#N/A</v>
      </c>
      <c r="E47" s="27" t="e">
        <f t="shared" ca="1" si="36"/>
        <v>#N/A</v>
      </c>
      <c r="F47" s="27" t="str">
        <f t="shared" ca="1" si="37"/>
        <v/>
      </c>
      <c r="G47" s="27" t="str">
        <f t="shared" ca="1" si="38"/>
        <v>0</v>
      </c>
      <c r="H47" s="30" t="e">
        <f t="shared" ca="1" si="39"/>
        <v>#N/A</v>
      </c>
      <c r="I47" s="30" t="e">
        <f t="shared" ca="1" si="40"/>
        <v>#N/A</v>
      </c>
      <c r="J47" s="30" t="str">
        <f t="shared" ca="1" si="41"/>
        <v/>
      </c>
      <c r="K47" s="30" t="str">
        <f t="shared" ca="1" si="42"/>
        <v>0</v>
      </c>
      <c r="L47" s="33" t="e">
        <f t="shared" ca="1" si="43"/>
        <v>#N/A</v>
      </c>
      <c r="M47" s="33" t="e">
        <f t="shared" ca="1" si="44"/>
        <v>#N/A</v>
      </c>
      <c r="N47" s="33" t="str">
        <f t="shared" ca="1" si="45"/>
        <v/>
      </c>
      <c r="O47" s="33" t="str">
        <f t="shared" ca="1" si="46"/>
        <v>0</v>
      </c>
      <c r="P47" s="12" t="e">
        <f t="shared" ca="1" si="47"/>
        <v>#N/A</v>
      </c>
      <c r="Q47" s="12" t="e">
        <f t="shared" ca="1" si="48"/>
        <v>#N/A</v>
      </c>
      <c r="R47" s="12" t="str">
        <f t="shared" ca="1" si="49"/>
        <v/>
      </c>
      <c r="S47" s="12" t="str">
        <f t="shared" ca="1" si="50"/>
        <v>0</v>
      </c>
      <c r="T47" s="11" t="e">
        <f t="shared" ca="1" si="51"/>
        <v>#N/A</v>
      </c>
      <c r="U47" s="11" t="e">
        <f t="shared" ca="1" si="52"/>
        <v>#N/A</v>
      </c>
      <c r="V47" s="11" t="str">
        <f t="shared" ca="1" si="53"/>
        <v/>
      </c>
      <c r="W47" s="11" t="str">
        <f t="shared" ca="1" si="54"/>
        <v>0</v>
      </c>
      <c r="X47" s="12" t="e">
        <f t="shared" ca="1" si="55"/>
        <v>#N/A</v>
      </c>
      <c r="Y47" s="12" t="e">
        <f t="shared" ca="1" si="56"/>
        <v>#N/A</v>
      </c>
      <c r="Z47" s="12" t="str">
        <f t="shared" ca="1" si="57"/>
        <v/>
      </c>
      <c r="AA47" s="12" t="str">
        <f t="shared" ca="1" si="58"/>
        <v>0</v>
      </c>
      <c r="AB47" s="11">
        <f t="shared" ca="1" si="59"/>
        <v>0</v>
      </c>
      <c r="AC47" s="11">
        <f t="shared" ca="1" si="60"/>
        <v>0</v>
      </c>
      <c r="AD47" s="13">
        <f t="shared" ca="1" si="61"/>
        <v>500</v>
      </c>
      <c r="AE47" s="14" t="str">
        <f t="shared" ca="1" si="62"/>
        <v/>
      </c>
      <c r="AF47" s="43">
        <f t="shared" si="63"/>
        <v>0</v>
      </c>
      <c r="AN47" s="52" t="e">
        <f t="shared" ca="1" si="64"/>
        <v>#N/A</v>
      </c>
    </row>
    <row r="48" spans="1:40" ht="20.25" hidden="1" customHeight="1" x14ac:dyDescent="0.25">
      <c r="A48" s="41">
        <v>46</v>
      </c>
      <c r="B48" s="21"/>
      <c r="C48" s="21"/>
      <c r="D48" s="27" t="e">
        <f t="shared" ca="1" si="35"/>
        <v>#N/A</v>
      </c>
      <c r="E48" s="27" t="e">
        <f t="shared" ca="1" si="36"/>
        <v>#N/A</v>
      </c>
      <c r="F48" s="27" t="str">
        <f t="shared" ca="1" si="37"/>
        <v/>
      </c>
      <c r="G48" s="27" t="str">
        <f t="shared" ca="1" si="38"/>
        <v>0</v>
      </c>
      <c r="H48" s="30" t="e">
        <f t="shared" ca="1" si="39"/>
        <v>#N/A</v>
      </c>
      <c r="I48" s="30" t="e">
        <f t="shared" ca="1" si="40"/>
        <v>#N/A</v>
      </c>
      <c r="J48" s="30" t="str">
        <f t="shared" ca="1" si="41"/>
        <v/>
      </c>
      <c r="K48" s="30" t="str">
        <f t="shared" ca="1" si="42"/>
        <v>0</v>
      </c>
      <c r="L48" s="33" t="e">
        <f t="shared" ca="1" si="43"/>
        <v>#N/A</v>
      </c>
      <c r="M48" s="33" t="e">
        <f t="shared" ca="1" si="44"/>
        <v>#N/A</v>
      </c>
      <c r="N48" s="33" t="str">
        <f t="shared" ca="1" si="45"/>
        <v/>
      </c>
      <c r="O48" s="33" t="str">
        <f t="shared" ca="1" si="46"/>
        <v>0</v>
      </c>
      <c r="P48" s="12" t="e">
        <f t="shared" ca="1" si="47"/>
        <v>#N/A</v>
      </c>
      <c r="Q48" s="12" t="e">
        <f t="shared" ca="1" si="48"/>
        <v>#N/A</v>
      </c>
      <c r="R48" s="12" t="str">
        <f t="shared" ca="1" si="49"/>
        <v/>
      </c>
      <c r="S48" s="12" t="str">
        <f t="shared" ca="1" si="50"/>
        <v>0</v>
      </c>
      <c r="T48" s="11" t="e">
        <f t="shared" ca="1" si="51"/>
        <v>#N/A</v>
      </c>
      <c r="U48" s="11" t="e">
        <f t="shared" ca="1" si="52"/>
        <v>#N/A</v>
      </c>
      <c r="V48" s="11" t="str">
        <f t="shared" ca="1" si="53"/>
        <v/>
      </c>
      <c r="W48" s="11" t="str">
        <f t="shared" ca="1" si="54"/>
        <v>0</v>
      </c>
      <c r="X48" s="12" t="e">
        <f t="shared" ca="1" si="55"/>
        <v>#N/A</v>
      </c>
      <c r="Y48" s="12" t="e">
        <f t="shared" ca="1" si="56"/>
        <v>#N/A</v>
      </c>
      <c r="Z48" s="12" t="str">
        <f t="shared" ca="1" si="57"/>
        <v/>
      </c>
      <c r="AA48" s="12" t="str">
        <f t="shared" ca="1" si="58"/>
        <v>0</v>
      </c>
      <c r="AB48" s="11">
        <f t="shared" ca="1" si="59"/>
        <v>0</v>
      </c>
      <c r="AC48" s="11">
        <f t="shared" ca="1" si="60"/>
        <v>0</v>
      </c>
      <c r="AD48" s="13">
        <f t="shared" ca="1" si="61"/>
        <v>500</v>
      </c>
      <c r="AE48" s="14" t="str">
        <f t="shared" ca="1" si="62"/>
        <v/>
      </c>
      <c r="AF48" s="43">
        <f t="shared" si="63"/>
        <v>0</v>
      </c>
      <c r="AN48" s="52" t="e">
        <f t="shared" ca="1" si="64"/>
        <v>#N/A</v>
      </c>
    </row>
    <row r="49" spans="1:40" ht="20.25" hidden="1" customHeight="1" x14ac:dyDescent="0.25">
      <c r="A49" s="41">
        <v>47</v>
      </c>
      <c r="B49" s="21"/>
      <c r="C49" s="21"/>
      <c r="D49" s="27" t="e">
        <f t="shared" ca="1" si="35"/>
        <v>#N/A</v>
      </c>
      <c r="E49" s="27" t="e">
        <f t="shared" ca="1" si="36"/>
        <v>#N/A</v>
      </c>
      <c r="F49" s="27" t="str">
        <f t="shared" ca="1" si="37"/>
        <v/>
      </c>
      <c r="G49" s="27" t="str">
        <f t="shared" ca="1" si="38"/>
        <v>0</v>
      </c>
      <c r="H49" s="30" t="e">
        <f t="shared" ca="1" si="39"/>
        <v>#N/A</v>
      </c>
      <c r="I49" s="30" t="e">
        <f t="shared" ca="1" si="40"/>
        <v>#N/A</v>
      </c>
      <c r="J49" s="30" t="str">
        <f t="shared" ca="1" si="41"/>
        <v/>
      </c>
      <c r="K49" s="30" t="str">
        <f t="shared" ca="1" si="42"/>
        <v>0</v>
      </c>
      <c r="L49" s="33" t="e">
        <f t="shared" ca="1" si="43"/>
        <v>#N/A</v>
      </c>
      <c r="M49" s="33" t="e">
        <f t="shared" ca="1" si="44"/>
        <v>#N/A</v>
      </c>
      <c r="N49" s="33" t="str">
        <f t="shared" ca="1" si="45"/>
        <v/>
      </c>
      <c r="O49" s="33" t="str">
        <f t="shared" ca="1" si="46"/>
        <v>0</v>
      </c>
      <c r="P49" s="12" t="e">
        <f t="shared" ca="1" si="47"/>
        <v>#N/A</v>
      </c>
      <c r="Q49" s="12" t="e">
        <f t="shared" ca="1" si="48"/>
        <v>#N/A</v>
      </c>
      <c r="R49" s="12" t="str">
        <f t="shared" ca="1" si="49"/>
        <v/>
      </c>
      <c r="S49" s="12" t="str">
        <f t="shared" ca="1" si="50"/>
        <v>0</v>
      </c>
      <c r="T49" s="11" t="e">
        <f t="shared" ca="1" si="51"/>
        <v>#N/A</v>
      </c>
      <c r="U49" s="11" t="e">
        <f t="shared" ca="1" si="52"/>
        <v>#N/A</v>
      </c>
      <c r="V49" s="11" t="str">
        <f t="shared" ca="1" si="53"/>
        <v/>
      </c>
      <c r="W49" s="11" t="str">
        <f t="shared" ca="1" si="54"/>
        <v>0</v>
      </c>
      <c r="X49" s="12" t="e">
        <f t="shared" ca="1" si="55"/>
        <v>#N/A</v>
      </c>
      <c r="Y49" s="12" t="e">
        <f t="shared" ca="1" si="56"/>
        <v>#N/A</v>
      </c>
      <c r="Z49" s="12" t="str">
        <f t="shared" ca="1" si="57"/>
        <v/>
      </c>
      <c r="AA49" s="12" t="str">
        <f t="shared" ca="1" si="58"/>
        <v>0</v>
      </c>
      <c r="AB49" s="11">
        <f t="shared" ca="1" si="59"/>
        <v>0</v>
      </c>
      <c r="AC49" s="11">
        <f t="shared" ca="1" si="60"/>
        <v>0</v>
      </c>
      <c r="AD49" s="13">
        <f t="shared" ca="1" si="61"/>
        <v>500</v>
      </c>
      <c r="AE49" s="14" t="str">
        <f t="shared" ca="1" si="62"/>
        <v/>
      </c>
      <c r="AF49" s="43">
        <f t="shared" si="63"/>
        <v>0</v>
      </c>
      <c r="AN49" s="52" t="e">
        <f t="shared" ca="1" si="64"/>
        <v>#N/A</v>
      </c>
    </row>
    <row r="50" spans="1:40" ht="20.25" hidden="1" customHeight="1" x14ac:dyDescent="0.25">
      <c r="A50" s="41">
        <v>48</v>
      </c>
      <c r="B50" s="21"/>
      <c r="C50" s="21"/>
      <c r="D50" s="27" t="e">
        <f t="shared" ca="1" si="35"/>
        <v>#N/A</v>
      </c>
      <c r="E50" s="27" t="e">
        <f t="shared" ca="1" si="36"/>
        <v>#N/A</v>
      </c>
      <c r="F50" s="27" t="str">
        <f t="shared" ca="1" si="37"/>
        <v/>
      </c>
      <c r="G50" s="27" t="str">
        <f t="shared" ca="1" si="38"/>
        <v>0</v>
      </c>
      <c r="H50" s="30" t="e">
        <f t="shared" ca="1" si="39"/>
        <v>#N/A</v>
      </c>
      <c r="I50" s="30" t="e">
        <f t="shared" ca="1" si="40"/>
        <v>#N/A</v>
      </c>
      <c r="J50" s="30" t="str">
        <f t="shared" ca="1" si="41"/>
        <v/>
      </c>
      <c r="K50" s="30" t="str">
        <f t="shared" ca="1" si="42"/>
        <v>0</v>
      </c>
      <c r="L50" s="33" t="e">
        <f t="shared" ca="1" si="43"/>
        <v>#N/A</v>
      </c>
      <c r="M50" s="33" t="e">
        <f t="shared" ca="1" si="44"/>
        <v>#N/A</v>
      </c>
      <c r="N50" s="33" t="str">
        <f t="shared" ca="1" si="45"/>
        <v/>
      </c>
      <c r="O50" s="33" t="str">
        <f t="shared" ca="1" si="46"/>
        <v>0</v>
      </c>
      <c r="P50" s="12" t="e">
        <f t="shared" ca="1" si="47"/>
        <v>#N/A</v>
      </c>
      <c r="Q50" s="12" t="e">
        <f t="shared" ca="1" si="48"/>
        <v>#N/A</v>
      </c>
      <c r="R50" s="12" t="str">
        <f t="shared" ca="1" si="49"/>
        <v/>
      </c>
      <c r="S50" s="12" t="str">
        <f t="shared" ca="1" si="50"/>
        <v>0</v>
      </c>
      <c r="T50" s="11" t="e">
        <f t="shared" ca="1" si="51"/>
        <v>#N/A</v>
      </c>
      <c r="U50" s="11" t="e">
        <f t="shared" ca="1" si="52"/>
        <v>#N/A</v>
      </c>
      <c r="V50" s="11" t="str">
        <f t="shared" ca="1" si="53"/>
        <v/>
      </c>
      <c r="W50" s="11" t="str">
        <f t="shared" ca="1" si="54"/>
        <v>0</v>
      </c>
      <c r="X50" s="12" t="e">
        <f t="shared" ca="1" si="55"/>
        <v>#N/A</v>
      </c>
      <c r="Y50" s="12" t="e">
        <f t="shared" ca="1" si="56"/>
        <v>#N/A</v>
      </c>
      <c r="Z50" s="12" t="str">
        <f t="shared" ca="1" si="57"/>
        <v/>
      </c>
      <c r="AA50" s="12" t="str">
        <f t="shared" ca="1" si="58"/>
        <v>0</v>
      </c>
      <c r="AB50" s="11">
        <f t="shared" ca="1" si="59"/>
        <v>0</v>
      </c>
      <c r="AC50" s="11">
        <f t="shared" ca="1" si="60"/>
        <v>0</v>
      </c>
      <c r="AD50" s="13">
        <f t="shared" ca="1" si="61"/>
        <v>500</v>
      </c>
      <c r="AE50" s="14" t="str">
        <f t="shared" ca="1" si="62"/>
        <v/>
      </c>
      <c r="AF50" s="43">
        <f t="shared" si="63"/>
        <v>0</v>
      </c>
      <c r="AN50" s="52" t="e">
        <f t="shared" ca="1" si="64"/>
        <v>#N/A</v>
      </c>
    </row>
    <row r="51" spans="1:40" ht="20.25" hidden="1" customHeight="1" x14ac:dyDescent="0.25">
      <c r="A51" s="41">
        <v>49</v>
      </c>
      <c r="B51" s="21"/>
      <c r="C51" s="21"/>
      <c r="D51" s="27" t="e">
        <f t="shared" ca="1" si="35"/>
        <v>#N/A</v>
      </c>
      <c r="E51" s="27" t="e">
        <f t="shared" ca="1" si="36"/>
        <v>#N/A</v>
      </c>
      <c r="F51" s="27" t="str">
        <f t="shared" ca="1" si="37"/>
        <v/>
      </c>
      <c r="G51" s="27" t="str">
        <f t="shared" ca="1" si="38"/>
        <v>0</v>
      </c>
      <c r="H51" s="30" t="e">
        <f t="shared" ca="1" si="39"/>
        <v>#N/A</v>
      </c>
      <c r="I51" s="30" t="e">
        <f t="shared" ca="1" si="40"/>
        <v>#N/A</v>
      </c>
      <c r="J51" s="30" t="str">
        <f t="shared" ca="1" si="41"/>
        <v/>
      </c>
      <c r="K51" s="30" t="str">
        <f t="shared" ca="1" si="42"/>
        <v>0</v>
      </c>
      <c r="L51" s="33" t="e">
        <f t="shared" ca="1" si="43"/>
        <v>#N/A</v>
      </c>
      <c r="M51" s="33" t="e">
        <f t="shared" ca="1" si="44"/>
        <v>#N/A</v>
      </c>
      <c r="N51" s="33" t="str">
        <f t="shared" ca="1" si="45"/>
        <v/>
      </c>
      <c r="O51" s="33" t="str">
        <f t="shared" ca="1" si="46"/>
        <v>0</v>
      </c>
      <c r="P51" s="12" t="e">
        <f t="shared" ca="1" si="47"/>
        <v>#N/A</v>
      </c>
      <c r="Q51" s="12" t="e">
        <f t="shared" ca="1" si="48"/>
        <v>#N/A</v>
      </c>
      <c r="R51" s="12" t="str">
        <f t="shared" ca="1" si="49"/>
        <v/>
      </c>
      <c r="S51" s="12" t="str">
        <f t="shared" ca="1" si="50"/>
        <v>0</v>
      </c>
      <c r="T51" s="11" t="e">
        <f t="shared" ca="1" si="51"/>
        <v>#N/A</v>
      </c>
      <c r="U51" s="11" t="e">
        <f t="shared" ca="1" si="52"/>
        <v>#N/A</v>
      </c>
      <c r="V51" s="11" t="str">
        <f t="shared" ca="1" si="53"/>
        <v/>
      </c>
      <c r="W51" s="11" t="str">
        <f t="shared" ca="1" si="54"/>
        <v>0</v>
      </c>
      <c r="X51" s="12" t="e">
        <f t="shared" ca="1" si="55"/>
        <v>#N/A</v>
      </c>
      <c r="Y51" s="12" t="e">
        <f t="shared" ca="1" si="56"/>
        <v>#N/A</v>
      </c>
      <c r="Z51" s="12" t="str">
        <f t="shared" ca="1" si="57"/>
        <v/>
      </c>
      <c r="AA51" s="12" t="str">
        <f t="shared" ca="1" si="58"/>
        <v>0</v>
      </c>
      <c r="AB51" s="11">
        <f t="shared" ca="1" si="59"/>
        <v>0</v>
      </c>
      <c r="AC51" s="11">
        <f t="shared" ca="1" si="60"/>
        <v>0</v>
      </c>
      <c r="AD51" s="13">
        <f t="shared" ca="1" si="61"/>
        <v>500</v>
      </c>
      <c r="AE51" s="14" t="str">
        <f t="shared" ca="1" si="62"/>
        <v/>
      </c>
      <c r="AF51" s="43">
        <f t="shared" si="63"/>
        <v>0</v>
      </c>
      <c r="AN51" s="52" t="e">
        <f t="shared" ca="1" si="64"/>
        <v>#N/A</v>
      </c>
    </row>
    <row r="52" spans="1:40" ht="20.25" hidden="1" customHeight="1" x14ac:dyDescent="0.25">
      <c r="A52" s="41">
        <v>50</v>
      </c>
      <c r="B52" s="21"/>
      <c r="C52" s="21"/>
      <c r="D52" s="27" t="e">
        <f t="shared" ca="1" si="35"/>
        <v>#N/A</v>
      </c>
      <c r="E52" s="27" t="e">
        <f t="shared" ca="1" si="36"/>
        <v>#N/A</v>
      </c>
      <c r="F52" s="27" t="str">
        <f t="shared" ca="1" si="37"/>
        <v/>
      </c>
      <c r="G52" s="27" t="str">
        <f t="shared" ca="1" si="38"/>
        <v>0</v>
      </c>
      <c r="H52" s="30" t="e">
        <f t="shared" ca="1" si="39"/>
        <v>#N/A</v>
      </c>
      <c r="I52" s="30" t="e">
        <f t="shared" ca="1" si="40"/>
        <v>#N/A</v>
      </c>
      <c r="J52" s="30" t="str">
        <f t="shared" ca="1" si="41"/>
        <v/>
      </c>
      <c r="K52" s="30" t="str">
        <f t="shared" ca="1" si="42"/>
        <v>0</v>
      </c>
      <c r="L52" s="33" t="e">
        <f t="shared" ca="1" si="43"/>
        <v>#N/A</v>
      </c>
      <c r="M52" s="33" t="e">
        <f t="shared" ca="1" si="44"/>
        <v>#N/A</v>
      </c>
      <c r="N52" s="33" t="str">
        <f t="shared" ca="1" si="45"/>
        <v/>
      </c>
      <c r="O52" s="33" t="str">
        <f t="shared" ca="1" si="46"/>
        <v>0</v>
      </c>
      <c r="P52" s="12" t="e">
        <f t="shared" ca="1" si="47"/>
        <v>#N/A</v>
      </c>
      <c r="Q52" s="12" t="e">
        <f t="shared" ca="1" si="48"/>
        <v>#N/A</v>
      </c>
      <c r="R52" s="12" t="str">
        <f t="shared" ca="1" si="49"/>
        <v/>
      </c>
      <c r="S52" s="12" t="str">
        <f t="shared" ca="1" si="50"/>
        <v>0</v>
      </c>
      <c r="T52" s="11" t="e">
        <f t="shared" ca="1" si="51"/>
        <v>#N/A</v>
      </c>
      <c r="U52" s="11" t="e">
        <f t="shared" ca="1" si="52"/>
        <v>#N/A</v>
      </c>
      <c r="V52" s="11" t="str">
        <f t="shared" ca="1" si="53"/>
        <v/>
      </c>
      <c r="W52" s="11" t="str">
        <f t="shared" ca="1" si="54"/>
        <v>0</v>
      </c>
      <c r="X52" s="12" t="e">
        <f t="shared" ca="1" si="55"/>
        <v>#N/A</v>
      </c>
      <c r="Y52" s="12" t="e">
        <f t="shared" ca="1" si="56"/>
        <v>#N/A</v>
      </c>
      <c r="Z52" s="12" t="str">
        <f t="shared" ca="1" si="57"/>
        <v/>
      </c>
      <c r="AA52" s="12" t="str">
        <f t="shared" ca="1" si="58"/>
        <v>0</v>
      </c>
      <c r="AB52" s="11">
        <f t="shared" ca="1" si="59"/>
        <v>0</v>
      </c>
      <c r="AC52" s="11">
        <f t="shared" ca="1" si="60"/>
        <v>0</v>
      </c>
      <c r="AD52" s="13">
        <f t="shared" ca="1" si="61"/>
        <v>500</v>
      </c>
      <c r="AE52" s="14" t="str">
        <f t="shared" ca="1" si="62"/>
        <v/>
      </c>
      <c r="AF52" s="43">
        <f t="shared" si="63"/>
        <v>0</v>
      </c>
      <c r="AN52" s="52" t="e">
        <f t="shared" ca="1" si="64"/>
        <v>#N/A</v>
      </c>
    </row>
    <row r="53" spans="1:40" ht="20.25" hidden="1" customHeight="1" x14ac:dyDescent="0.25">
      <c r="A53" s="41">
        <v>51</v>
      </c>
      <c r="B53" s="21"/>
      <c r="C53" s="21"/>
      <c r="D53" s="27" t="e">
        <f t="shared" ca="1" si="35"/>
        <v>#N/A</v>
      </c>
      <c r="E53" s="27" t="e">
        <f t="shared" ca="1" si="36"/>
        <v>#N/A</v>
      </c>
      <c r="F53" s="27" t="str">
        <f t="shared" ca="1" si="37"/>
        <v/>
      </c>
      <c r="G53" s="27" t="str">
        <f t="shared" ca="1" si="38"/>
        <v>0</v>
      </c>
      <c r="H53" s="30" t="e">
        <f t="shared" ca="1" si="39"/>
        <v>#N/A</v>
      </c>
      <c r="I53" s="30" t="e">
        <f t="shared" ca="1" si="40"/>
        <v>#N/A</v>
      </c>
      <c r="J53" s="30" t="str">
        <f t="shared" ca="1" si="41"/>
        <v/>
      </c>
      <c r="K53" s="30" t="str">
        <f t="shared" ca="1" si="42"/>
        <v>0</v>
      </c>
      <c r="L53" s="33" t="e">
        <f t="shared" ca="1" si="43"/>
        <v>#N/A</v>
      </c>
      <c r="M53" s="33" t="e">
        <f t="shared" ca="1" si="44"/>
        <v>#N/A</v>
      </c>
      <c r="N53" s="33" t="str">
        <f t="shared" ca="1" si="45"/>
        <v/>
      </c>
      <c r="O53" s="33" t="str">
        <f t="shared" ca="1" si="46"/>
        <v>0</v>
      </c>
      <c r="P53" s="12" t="e">
        <f t="shared" ca="1" si="47"/>
        <v>#N/A</v>
      </c>
      <c r="Q53" s="12" t="e">
        <f t="shared" ca="1" si="48"/>
        <v>#N/A</v>
      </c>
      <c r="R53" s="12" t="str">
        <f t="shared" ca="1" si="49"/>
        <v/>
      </c>
      <c r="S53" s="12" t="str">
        <f t="shared" ca="1" si="50"/>
        <v>0</v>
      </c>
      <c r="T53" s="11" t="e">
        <f t="shared" ca="1" si="51"/>
        <v>#N/A</v>
      </c>
      <c r="U53" s="11" t="e">
        <f t="shared" ca="1" si="52"/>
        <v>#N/A</v>
      </c>
      <c r="V53" s="11" t="str">
        <f t="shared" ca="1" si="53"/>
        <v/>
      </c>
      <c r="W53" s="11" t="str">
        <f t="shared" ca="1" si="54"/>
        <v>0</v>
      </c>
      <c r="X53" s="12" t="e">
        <f t="shared" ca="1" si="55"/>
        <v>#N/A</v>
      </c>
      <c r="Y53" s="12" t="e">
        <f t="shared" ca="1" si="56"/>
        <v>#N/A</v>
      </c>
      <c r="Z53" s="12" t="str">
        <f t="shared" ca="1" si="57"/>
        <v/>
      </c>
      <c r="AA53" s="12" t="str">
        <f t="shared" ca="1" si="58"/>
        <v>0</v>
      </c>
      <c r="AB53" s="11">
        <f t="shared" ca="1" si="59"/>
        <v>0</v>
      </c>
      <c r="AC53" s="11">
        <f t="shared" ca="1" si="60"/>
        <v>0</v>
      </c>
      <c r="AD53" s="13">
        <f t="shared" ca="1" si="61"/>
        <v>500</v>
      </c>
      <c r="AE53" s="14" t="str">
        <f t="shared" ca="1" si="62"/>
        <v/>
      </c>
      <c r="AF53" s="43">
        <f t="shared" si="63"/>
        <v>0</v>
      </c>
      <c r="AN53" s="52" t="e">
        <f t="shared" ca="1" si="64"/>
        <v>#N/A</v>
      </c>
    </row>
    <row r="54" spans="1:40" ht="20.25" hidden="1" customHeight="1" x14ac:dyDescent="0.25">
      <c r="A54" s="41">
        <v>52</v>
      </c>
      <c r="B54" s="21"/>
      <c r="C54" s="21"/>
      <c r="D54" s="27" t="e">
        <f t="shared" ca="1" si="35"/>
        <v>#N/A</v>
      </c>
      <c r="E54" s="27" t="e">
        <f t="shared" ca="1" si="36"/>
        <v>#N/A</v>
      </c>
      <c r="F54" s="27" t="str">
        <f t="shared" ca="1" si="37"/>
        <v/>
      </c>
      <c r="G54" s="27" t="str">
        <f t="shared" ca="1" si="38"/>
        <v>0</v>
      </c>
      <c r="H54" s="30" t="e">
        <f t="shared" ca="1" si="39"/>
        <v>#N/A</v>
      </c>
      <c r="I54" s="30" t="e">
        <f t="shared" ca="1" si="40"/>
        <v>#N/A</v>
      </c>
      <c r="J54" s="30" t="str">
        <f t="shared" ca="1" si="41"/>
        <v/>
      </c>
      <c r="K54" s="30" t="str">
        <f t="shared" ca="1" si="42"/>
        <v>0</v>
      </c>
      <c r="L54" s="33" t="e">
        <f t="shared" ca="1" si="43"/>
        <v>#N/A</v>
      </c>
      <c r="M54" s="33" t="e">
        <f t="shared" ca="1" si="44"/>
        <v>#N/A</v>
      </c>
      <c r="N54" s="33" t="str">
        <f t="shared" ca="1" si="45"/>
        <v/>
      </c>
      <c r="O54" s="33" t="str">
        <f t="shared" ca="1" si="46"/>
        <v>0</v>
      </c>
      <c r="P54" s="12" t="e">
        <f t="shared" ca="1" si="47"/>
        <v>#N/A</v>
      </c>
      <c r="Q54" s="12" t="e">
        <f t="shared" ca="1" si="48"/>
        <v>#N/A</v>
      </c>
      <c r="R54" s="12" t="str">
        <f t="shared" ca="1" si="49"/>
        <v/>
      </c>
      <c r="S54" s="12" t="str">
        <f t="shared" ca="1" si="50"/>
        <v>0</v>
      </c>
      <c r="T54" s="11" t="e">
        <f t="shared" ca="1" si="51"/>
        <v>#N/A</v>
      </c>
      <c r="U54" s="11" t="e">
        <f t="shared" ca="1" si="52"/>
        <v>#N/A</v>
      </c>
      <c r="V54" s="11" t="str">
        <f t="shared" ca="1" si="53"/>
        <v/>
      </c>
      <c r="W54" s="11" t="str">
        <f t="shared" ca="1" si="54"/>
        <v>0</v>
      </c>
      <c r="X54" s="12" t="e">
        <f t="shared" ca="1" si="55"/>
        <v>#N/A</v>
      </c>
      <c r="Y54" s="12" t="e">
        <f t="shared" ca="1" si="56"/>
        <v>#N/A</v>
      </c>
      <c r="Z54" s="12" t="str">
        <f t="shared" ca="1" si="57"/>
        <v/>
      </c>
      <c r="AA54" s="12" t="str">
        <f t="shared" ca="1" si="58"/>
        <v>0</v>
      </c>
      <c r="AB54" s="11">
        <f t="shared" ca="1" si="59"/>
        <v>0</v>
      </c>
      <c r="AC54" s="11">
        <f t="shared" ca="1" si="60"/>
        <v>0</v>
      </c>
      <c r="AD54" s="13">
        <f t="shared" ca="1" si="61"/>
        <v>500</v>
      </c>
      <c r="AE54" s="14" t="str">
        <f t="shared" ca="1" si="62"/>
        <v/>
      </c>
      <c r="AF54" s="43">
        <f t="shared" si="63"/>
        <v>0</v>
      </c>
      <c r="AN54" s="52" t="e">
        <f t="shared" ca="1" si="64"/>
        <v>#N/A</v>
      </c>
    </row>
    <row r="55" spans="1:40" ht="20.25" hidden="1" customHeight="1" x14ac:dyDescent="0.25">
      <c r="A55" s="41">
        <v>53</v>
      </c>
      <c r="B55" s="21"/>
      <c r="C55" s="21"/>
      <c r="D55" s="27" t="e">
        <f t="shared" ca="1" si="35"/>
        <v>#N/A</v>
      </c>
      <c r="E55" s="27" t="e">
        <f t="shared" ca="1" si="36"/>
        <v>#N/A</v>
      </c>
      <c r="F55" s="27" t="str">
        <f t="shared" ca="1" si="37"/>
        <v/>
      </c>
      <c r="G55" s="27" t="str">
        <f t="shared" ca="1" si="38"/>
        <v>0</v>
      </c>
      <c r="H55" s="30" t="e">
        <f t="shared" ca="1" si="39"/>
        <v>#N/A</v>
      </c>
      <c r="I55" s="30" t="e">
        <f t="shared" ca="1" si="40"/>
        <v>#N/A</v>
      </c>
      <c r="J55" s="30" t="str">
        <f t="shared" ca="1" si="41"/>
        <v/>
      </c>
      <c r="K55" s="30" t="str">
        <f t="shared" ca="1" si="42"/>
        <v>0</v>
      </c>
      <c r="L55" s="33" t="e">
        <f t="shared" ca="1" si="43"/>
        <v>#N/A</v>
      </c>
      <c r="M55" s="33" t="e">
        <f t="shared" ca="1" si="44"/>
        <v>#N/A</v>
      </c>
      <c r="N55" s="33" t="str">
        <f t="shared" ca="1" si="45"/>
        <v/>
      </c>
      <c r="O55" s="33" t="str">
        <f t="shared" ca="1" si="46"/>
        <v>0</v>
      </c>
      <c r="P55" s="12" t="e">
        <f t="shared" ca="1" si="47"/>
        <v>#N/A</v>
      </c>
      <c r="Q55" s="12" t="e">
        <f t="shared" ca="1" si="48"/>
        <v>#N/A</v>
      </c>
      <c r="R55" s="12" t="str">
        <f t="shared" ca="1" si="49"/>
        <v/>
      </c>
      <c r="S55" s="12" t="str">
        <f t="shared" ca="1" si="50"/>
        <v>0</v>
      </c>
      <c r="T55" s="11" t="e">
        <f t="shared" ca="1" si="51"/>
        <v>#N/A</v>
      </c>
      <c r="U55" s="11" t="e">
        <f t="shared" ca="1" si="52"/>
        <v>#N/A</v>
      </c>
      <c r="V55" s="11" t="str">
        <f t="shared" ca="1" si="53"/>
        <v/>
      </c>
      <c r="W55" s="11" t="str">
        <f t="shared" ca="1" si="54"/>
        <v>0</v>
      </c>
      <c r="X55" s="12" t="e">
        <f t="shared" ca="1" si="55"/>
        <v>#N/A</v>
      </c>
      <c r="Y55" s="12" t="e">
        <f t="shared" ca="1" si="56"/>
        <v>#N/A</v>
      </c>
      <c r="Z55" s="12" t="str">
        <f t="shared" ca="1" si="57"/>
        <v/>
      </c>
      <c r="AA55" s="12" t="str">
        <f t="shared" ca="1" si="58"/>
        <v>0</v>
      </c>
      <c r="AB55" s="11">
        <f t="shared" ca="1" si="59"/>
        <v>0</v>
      </c>
      <c r="AC55" s="11">
        <f t="shared" ca="1" si="60"/>
        <v>0</v>
      </c>
      <c r="AD55" s="13">
        <f t="shared" ca="1" si="61"/>
        <v>500</v>
      </c>
      <c r="AE55" s="14" t="str">
        <f t="shared" ca="1" si="62"/>
        <v/>
      </c>
      <c r="AF55" s="43">
        <f t="shared" si="63"/>
        <v>0</v>
      </c>
      <c r="AN55" s="52" t="e">
        <f t="shared" ca="1" si="64"/>
        <v>#N/A</v>
      </c>
    </row>
    <row r="56" spans="1:40" ht="20.25" hidden="1" customHeight="1" x14ac:dyDescent="0.25">
      <c r="A56" s="41">
        <v>54</v>
      </c>
      <c r="B56" s="21"/>
      <c r="C56" s="21"/>
      <c r="D56" s="27" t="e">
        <f t="shared" ca="1" si="35"/>
        <v>#N/A</v>
      </c>
      <c r="E56" s="27" t="e">
        <f t="shared" ca="1" si="36"/>
        <v>#N/A</v>
      </c>
      <c r="F56" s="27" t="str">
        <f t="shared" ca="1" si="37"/>
        <v/>
      </c>
      <c r="G56" s="27" t="str">
        <f t="shared" ca="1" si="38"/>
        <v>0</v>
      </c>
      <c r="H56" s="30" t="e">
        <f t="shared" ca="1" si="39"/>
        <v>#N/A</v>
      </c>
      <c r="I56" s="30" t="e">
        <f t="shared" ca="1" si="40"/>
        <v>#N/A</v>
      </c>
      <c r="J56" s="30" t="str">
        <f t="shared" ca="1" si="41"/>
        <v/>
      </c>
      <c r="K56" s="30" t="str">
        <f t="shared" ca="1" si="42"/>
        <v>0</v>
      </c>
      <c r="L56" s="33" t="e">
        <f t="shared" ca="1" si="43"/>
        <v>#N/A</v>
      </c>
      <c r="M56" s="33" t="e">
        <f t="shared" ca="1" si="44"/>
        <v>#N/A</v>
      </c>
      <c r="N56" s="33" t="str">
        <f t="shared" ca="1" si="45"/>
        <v/>
      </c>
      <c r="O56" s="33" t="str">
        <f t="shared" ca="1" si="46"/>
        <v>0</v>
      </c>
      <c r="P56" s="12" t="e">
        <f t="shared" ca="1" si="47"/>
        <v>#N/A</v>
      </c>
      <c r="Q56" s="12" t="e">
        <f t="shared" ca="1" si="48"/>
        <v>#N/A</v>
      </c>
      <c r="R56" s="12" t="str">
        <f t="shared" ca="1" si="49"/>
        <v/>
      </c>
      <c r="S56" s="12" t="str">
        <f t="shared" ca="1" si="50"/>
        <v>0</v>
      </c>
      <c r="T56" s="11" t="e">
        <f t="shared" ca="1" si="51"/>
        <v>#N/A</v>
      </c>
      <c r="U56" s="11" t="e">
        <f t="shared" ca="1" si="52"/>
        <v>#N/A</v>
      </c>
      <c r="V56" s="11" t="str">
        <f t="shared" ca="1" si="53"/>
        <v/>
      </c>
      <c r="W56" s="11" t="str">
        <f t="shared" ca="1" si="54"/>
        <v>0</v>
      </c>
      <c r="X56" s="12" t="e">
        <f t="shared" ca="1" si="55"/>
        <v>#N/A</v>
      </c>
      <c r="Y56" s="12" t="e">
        <f t="shared" ca="1" si="56"/>
        <v>#N/A</v>
      </c>
      <c r="Z56" s="12" t="str">
        <f t="shared" ca="1" si="57"/>
        <v/>
      </c>
      <c r="AA56" s="12" t="str">
        <f t="shared" ca="1" si="58"/>
        <v>0</v>
      </c>
      <c r="AB56" s="11">
        <f t="shared" ca="1" si="59"/>
        <v>0</v>
      </c>
      <c r="AC56" s="11">
        <f t="shared" ca="1" si="60"/>
        <v>0</v>
      </c>
      <c r="AD56" s="13">
        <f t="shared" ca="1" si="61"/>
        <v>500</v>
      </c>
      <c r="AE56" s="14" t="str">
        <f t="shared" ca="1" si="62"/>
        <v/>
      </c>
      <c r="AF56" s="43">
        <f t="shared" si="63"/>
        <v>0</v>
      </c>
      <c r="AN56" s="52" t="e">
        <f t="shared" ca="1" si="64"/>
        <v>#N/A</v>
      </c>
    </row>
    <row r="57" spans="1:40" ht="20.25" hidden="1" customHeight="1" x14ac:dyDescent="0.25">
      <c r="A57" s="41">
        <v>55</v>
      </c>
      <c r="B57" s="21"/>
      <c r="C57" s="21"/>
      <c r="D57" s="27" t="e">
        <f t="shared" ca="1" si="35"/>
        <v>#N/A</v>
      </c>
      <c r="E57" s="27" t="e">
        <f t="shared" ca="1" si="36"/>
        <v>#N/A</v>
      </c>
      <c r="F57" s="27" t="str">
        <f t="shared" ca="1" si="37"/>
        <v/>
      </c>
      <c r="G57" s="27" t="str">
        <f t="shared" ca="1" si="38"/>
        <v>0</v>
      </c>
      <c r="H57" s="30" t="e">
        <f t="shared" ca="1" si="39"/>
        <v>#N/A</v>
      </c>
      <c r="I57" s="30" t="e">
        <f t="shared" ca="1" si="40"/>
        <v>#N/A</v>
      </c>
      <c r="J57" s="30" t="str">
        <f t="shared" ca="1" si="41"/>
        <v/>
      </c>
      <c r="K57" s="30" t="str">
        <f t="shared" ca="1" si="42"/>
        <v>0</v>
      </c>
      <c r="L57" s="33" t="e">
        <f t="shared" ca="1" si="43"/>
        <v>#N/A</v>
      </c>
      <c r="M57" s="33" t="e">
        <f t="shared" ca="1" si="44"/>
        <v>#N/A</v>
      </c>
      <c r="N57" s="33" t="str">
        <f t="shared" ca="1" si="45"/>
        <v/>
      </c>
      <c r="O57" s="33" t="str">
        <f t="shared" ca="1" si="46"/>
        <v>0</v>
      </c>
      <c r="P57" s="12" t="e">
        <f t="shared" ca="1" si="47"/>
        <v>#N/A</v>
      </c>
      <c r="Q57" s="12" t="e">
        <f t="shared" ca="1" si="48"/>
        <v>#N/A</v>
      </c>
      <c r="R57" s="12" t="str">
        <f t="shared" ca="1" si="49"/>
        <v/>
      </c>
      <c r="S57" s="12" t="str">
        <f t="shared" ca="1" si="50"/>
        <v>0</v>
      </c>
      <c r="T57" s="11" t="e">
        <f t="shared" ca="1" si="51"/>
        <v>#N/A</v>
      </c>
      <c r="U57" s="11" t="e">
        <f t="shared" ca="1" si="52"/>
        <v>#N/A</v>
      </c>
      <c r="V57" s="11" t="str">
        <f t="shared" ca="1" si="53"/>
        <v/>
      </c>
      <c r="W57" s="11" t="str">
        <f t="shared" ca="1" si="54"/>
        <v>0</v>
      </c>
      <c r="X57" s="12" t="e">
        <f t="shared" ca="1" si="55"/>
        <v>#N/A</v>
      </c>
      <c r="Y57" s="12" t="e">
        <f t="shared" ca="1" si="56"/>
        <v>#N/A</v>
      </c>
      <c r="Z57" s="12" t="str">
        <f t="shared" ca="1" si="57"/>
        <v/>
      </c>
      <c r="AA57" s="12" t="str">
        <f t="shared" ca="1" si="58"/>
        <v>0</v>
      </c>
      <c r="AB57" s="11">
        <f t="shared" ca="1" si="59"/>
        <v>0</v>
      </c>
      <c r="AC57" s="11">
        <f t="shared" ca="1" si="60"/>
        <v>0</v>
      </c>
      <c r="AD57" s="13">
        <f t="shared" ca="1" si="61"/>
        <v>500</v>
      </c>
      <c r="AE57" s="14" t="str">
        <f t="shared" ca="1" si="62"/>
        <v/>
      </c>
      <c r="AF57" s="43">
        <f t="shared" si="63"/>
        <v>0</v>
      </c>
      <c r="AN57" s="52" t="e">
        <f t="shared" ca="1" si="64"/>
        <v>#N/A</v>
      </c>
    </row>
    <row r="58" spans="1:40" ht="20.25" hidden="1" customHeight="1" x14ac:dyDescent="0.25">
      <c r="A58" s="41">
        <v>56</v>
      </c>
      <c r="B58" s="21"/>
      <c r="C58" s="21"/>
      <c r="D58" s="27" t="e">
        <f t="shared" ca="1" si="35"/>
        <v>#N/A</v>
      </c>
      <c r="E58" s="27" t="e">
        <f t="shared" ca="1" si="36"/>
        <v>#N/A</v>
      </c>
      <c r="F58" s="27" t="str">
        <f t="shared" ca="1" si="37"/>
        <v/>
      </c>
      <c r="G58" s="27" t="str">
        <f t="shared" ca="1" si="38"/>
        <v>0</v>
      </c>
      <c r="H58" s="30" t="e">
        <f t="shared" ca="1" si="39"/>
        <v>#N/A</v>
      </c>
      <c r="I58" s="30" t="e">
        <f t="shared" ca="1" si="40"/>
        <v>#N/A</v>
      </c>
      <c r="J58" s="30" t="str">
        <f t="shared" ca="1" si="41"/>
        <v/>
      </c>
      <c r="K58" s="30" t="str">
        <f t="shared" ca="1" si="42"/>
        <v>0</v>
      </c>
      <c r="L58" s="33" t="e">
        <f t="shared" ca="1" si="43"/>
        <v>#N/A</v>
      </c>
      <c r="M58" s="33" t="e">
        <f t="shared" ca="1" si="44"/>
        <v>#N/A</v>
      </c>
      <c r="N58" s="33" t="str">
        <f t="shared" ca="1" si="45"/>
        <v/>
      </c>
      <c r="O58" s="33" t="str">
        <f t="shared" ca="1" si="46"/>
        <v>0</v>
      </c>
      <c r="P58" s="12" t="e">
        <f t="shared" ca="1" si="47"/>
        <v>#N/A</v>
      </c>
      <c r="Q58" s="12" t="e">
        <f t="shared" ca="1" si="48"/>
        <v>#N/A</v>
      </c>
      <c r="R58" s="12" t="str">
        <f t="shared" ca="1" si="49"/>
        <v/>
      </c>
      <c r="S58" s="12" t="str">
        <f t="shared" ca="1" si="50"/>
        <v>0</v>
      </c>
      <c r="T58" s="11" t="e">
        <f t="shared" ca="1" si="51"/>
        <v>#N/A</v>
      </c>
      <c r="U58" s="11" t="e">
        <f t="shared" ca="1" si="52"/>
        <v>#N/A</v>
      </c>
      <c r="V58" s="11" t="str">
        <f t="shared" ca="1" si="53"/>
        <v/>
      </c>
      <c r="W58" s="11" t="str">
        <f t="shared" ca="1" si="54"/>
        <v>0</v>
      </c>
      <c r="X58" s="12" t="e">
        <f t="shared" ca="1" si="55"/>
        <v>#N/A</v>
      </c>
      <c r="Y58" s="12" t="e">
        <f t="shared" ca="1" si="56"/>
        <v>#N/A</v>
      </c>
      <c r="Z58" s="12" t="str">
        <f t="shared" ca="1" si="57"/>
        <v/>
      </c>
      <c r="AA58" s="12" t="str">
        <f t="shared" ca="1" si="58"/>
        <v>0</v>
      </c>
      <c r="AB58" s="11">
        <f t="shared" ca="1" si="59"/>
        <v>0</v>
      </c>
      <c r="AC58" s="11">
        <f t="shared" ca="1" si="60"/>
        <v>0</v>
      </c>
      <c r="AD58" s="13">
        <f t="shared" ca="1" si="61"/>
        <v>500</v>
      </c>
      <c r="AE58" s="14" t="str">
        <f t="shared" ca="1" si="62"/>
        <v/>
      </c>
      <c r="AF58" s="43">
        <f t="shared" si="63"/>
        <v>0</v>
      </c>
      <c r="AN58" s="52" t="e">
        <f t="shared" ca="1" si="64"/>
        <v>#N/A</v>
      </c>
    </row>
    <row r="59" spans="1:40" ht="20.25" hidden="1" customHeight="1" x14ac:dyDescent="0.25">
      <c r="A59" s="41">
        <v>57</v>
      </c>
      <c r="B59" s="21"/>
      <c r="C59" s="21"/>
      <c r="D59" s="27" t="e">
        <f t="shared" ca="1" si="35"/>
        <v>#N/A</v>
      </c>
      <c r="E59" s="27" t="e">
        <f t="shared" ca="1" si="36"/>
        <v>#N/A</v>
      </c>
      <c r="F59" s="27" t="str">
        <f t="shared" ca="1" si="37"/>
        <v/>
      </c>
      <c r="G59" s="27" t="str">
        <f t="shared" ca="1" si="38"/>
        <v>0</v>
      </c>
      <c r="H59" s="30" t="e">
        <f t="shared" ca="1" si="39"/>
        <v>#N/A</v>
      </c>
      <c r="I59" s="30" t="e">
        <f t="shared" ca="1" si="40"/>
        <v>#N/A</v>
      </c>
      <c r="J59" s="30" t="str">
        <f t="shared" ca="1" si="41"/>
        <v/>
      </c>
      <c r="K59" s="30" t="str">
        <f t="shared" ca="1" si="42"/>
        <v>0</v>
      </c>
      <c r="L59" s="33" t="e">
        <f t="shared" ca="1" si="43"/>
        <v>#N/A</v>
      </c>
      <c r="M59" s="33" t="e">
        <f t="shared" ca="1" si="44"/>
        <v>#N/A</v>
      </c>
      <c r="N59" s="33" t="str">
        <f t="shared" ca="1" si="45"/>
        <v/>
      </c>
      <c r="O59" s="33" t="str">
        <f t="shared" ca="1" si="46"/>
        <v>0</v>
      </c>
      <c r="P59" s="12" t="e">
        <f t="shared" ca="1" si="47"/>
        <v>#N/A</v>
      </c>
      <c r="Q59" s="12" t="e">
        <f t="shared" ca="1" si="48"/>
        <v>#N/A</v>
      </c>
      <c r="R59" s="12" t="str">
        <f t="shared" ca="1" si="49"/>
        <v/>
      </c>
      <c r="S59" s="12" t="str">
        <f t="shared" ca="1" si="50"/>
        <v>0</v>
      </c>
      <c r="T59" s="11" t="e">
        <f t="shared" ca="1" si="51"/>
        <v>#N/A</v>
      </c>
      <c r="U59" s="11" t="e">
        <f t="shared" ca="1" si="52"/>
        <v>#N/A</v>
      </c>
      <c r="V59" s="11" t="str">
        <f t="shared" ca="1" si="53"/>
        <v/>
      </c>
      <c r="W59" s="11" t="str">
        <f t="shared" ca="1" si="54"/>
        <v>0</v>
      </c>
      <c r="X59" s="12" t="e">
        <f t="shared" ca="1" si="55"/>
        <v>#N/A</v>
      </c>
      <c r="Y59" s="12" t="e">
        <f t="shared" ca="1" si="56"/>
        <v>#N/A</v>
      </c>
      <c r="Z59" s="12" t="str">
        <f t="shared" ca="1" si="57"/>
        <v/>
      </c>
      <c r="AA59" s="12" t="str">
        <f t="shared" ca="1" si="58"/>
        <v>0</v>
      </c>
      <c r="AB59" s="11">
        <f t="shared" ca="1" si="59"/>
        <v>0</v>
      </c>
      <c r="AC59" s="11">
        <f t="shared" ca="1" si="60"/>
        <v>0</v>
      </c>
      <c r="AD59" s="13">
        <f t="shared" ca="1" si="61"/>
        <v>500</v>
      </c>
      <c r="AE59" s="14" t="str">
        <f t="shared" ca="1" si="62"/>
        <v/>
      </c>
      <c r="AF59" s="43">
        <f t="shared" si="63"/>
        <v>0</v>
      </c>
      <c r="AN59" s="52" t="e">
        <f t="shared" ca="1" si="64"/>
        <v>#N/A</v>
      </c>
    </row>
    <row r="60" spans="1:40" ht="20.25" hidden="1" customHeight="1" x14ac:dyDescent="0.25">
      <c r="A60" s="41">
        <v>58</v>
      </c>
      <c r="B60" s="21"/>
      <c r="C60" s="21"/>
      <c r="D60" s="27" t="e">
        <f t="shared" ca="1" si="35"/>
        <v>#N/A</v>
      </c>
      <c r="E60" s="27" t="e">
        <f t="shared" ca="1" si="36"/>
        <v>#N/A</v>
      </c>
      <c r="F60" s="27" t="str">
        <f t="shared" ca="1" si="37"/>
        <v/>
      </c>
      <c r="G60" s="27" t="str">
        <f t="shared" ca="1" si="38"/>
        <v>0</v>
      </c>
      <c r="H60" s="30" t="e">
        <f t="shared" ca="1" si="39"/>
        <v>#N/A</v>
      </c>
      <c r="I60" s="30" t="e">
        <f t="shared" ca="1" si="40"/>
        <v>#N/A</v>
      </c>
      <c r="J60" s="30" t="str">
        <f t="shared" ca="1" si="41"/>
        <v/>
      </c>
      <c r="K60" s="30" t="str">
        <f t="shared" ca="1" si="42"/>
        <v>0</v>
      </c>
      <c r="L60" s="33" t="e">
        <f t="shared" ca="1" si="43"/>
        <v>#N/A</v>
      </c>
      <c r="M60" s="33" t="e">
        <f t="shared" ca="1" si="44"/>
        <v>#N/A</v>
      </c>
      <c r="N60" s="33" t="str">
        <f t="shared" ca="1" si="45"/>
        <v/>
      </c>
      <c r="O60" s="33" t="str">
        <f t="shared" ca="1" si="46"/>
        <v>0</v>
      </c>
      <c r="P60" s="12" t="e">
        <f t="shared" ca="1" si="47"/>
        <v>#N/A</v>
      </c>
      <c r="Q60" s="12" t="e">
        <f t="shared" ca="1" si="48"/>
        <v>#N/A</v>
      </c>
      <c r="R60" s="12" t="str">
        <f t="shared" ca="1" si="49"/>
        <v/>
      </c>
      <c r="S60" s="12" t="str">
        <f t="shared" ca="1" si="50"/>
        <v>0</v>
      </c>
      <c r="T60" s="11" t="e">
        <f t="shared" ca="1" si="51"/>
        <v>#N/A</v>
      </c>
      <c r="U60" s="11" t="e">
        <f t="shared" ca="1" si="52"/>
        <v>#N/A</v>
      </c>
      <c r="V60" s="11" t="str">
        <f t="shared" ca="1" si="53"/>
        <v/>
      </c>
      <c r="W60" s="11" t="str">
        <f t="shared" ca="1" si="54"/>
        <v>0</v>
      </c>
      <c r="X60" s="12" t="e">
        <f t="shared" ca="1" si="55"/>
        <v>#N/A</v>
      </c>
      <c r="Y60" s="12" t="e">
        <f t="shared" ca="1" si="56"/>
        <v>#N/A</v>
      </c>
      <c r="Z60" s="12" t="str">
        <f t="shared" ca="1" si="57"/>
        <v/>
      </c>
      <c r="AA60" s="12" t="str">
        <f t="shared" ca="1" si="58"/>
        <v>0</v>
      </c>
      <c r="AB60" s="11">
        <f t="shared" ca="1" si="59"/>
        <v>0</v>
      </c>
      <c r="AC60" s="11">
        <f t="shared" ca="1" si="60"/>
        <v>0</v>
      </c>
      <c r="AD60" s="13">
        <f t="shared" ca="1" si="61"/>
        <v>500</v>
      </c>
      <c r="AE60" s="14" t="str">
        <f t="shared" ca="1" si="62"/>
        <v/>
      </c>
      <c r="AF60" s="43">
        <f t="shared" si="63"/>
        <v>0</v>
      </c>
      <c r="AN60" s="52" t="e">
        <f t="shared" ca="1" si="64"/>
        <v>#N/A</v>
      </c>
    </row>
    <row r="61" spans="1:40" ht="20.25" hidden="1" customHeight="1" x14ac:dyDescent="0.25">
      <c r="A61" s="41">
        <v>59</v>
      </c>
      <c r="B61" s="21"/>
      <c r="C61" s="21"/>
      <c r="D61" s="27" t="e">
        <f t="shared" ca="1" si="35"/>
        <v>#N/A</v>
      </c>
      <c r="E61" s="27" t="e">
        <f t="shared" ca="1" si="36"/>
        <v>#N/A</v>
      </c>
      <c r="F61" s="27" t="str">
        <f t="shared" ca="1" si="37"/>
        <v/>
      </c>
      <c r="G61" s="27" t="str">
        <f t="shared" ca="1" si="38"/>
        <v>0</v>
      </c>
      <c r="H61" s="30" t="e">
        <f t="shared" ca="1" si="39"/>
        <v>#N/A</v>
      </c>
      <c r="I61" s="30" t="e">
        <f t="shared" ca="1" si="40"/>
        <v>#N/A</v>
      </c>
      <c r="J61" s="30" t="str">
        <f t="shared" ca="1" si="41"/>
        <v/>
      </c>
      <c r="K61" s="30" t="str">
        <f t="shared" ca="1" si="42"/>
        <v>0</v>
      </c>
      <c r="L61" s="33" t="e">
        <f t="shared" ca="1" si="43"/>
        <v>#N/A</v>
      </c>
      <c r="M61" s="33" t="e">
        <f t="shared" ca="1" si="44"/>
        <v>#N/A</v>
      </c>
      <c r="N61" s="33" t="str">
        <f t="shared" ca="1" si="45"/>
        <v/>
      </c>
      <c r="O61" s="33" t="str">
        <f t="shared" ca="1" si="46"/>
        <v>0</v>
      </c>
      <c r="P61" s="12" t="e">
        <f t="shared" ca="1" si="47"/>
        <v>#N/A</v>
      </c>
      <c r="Q61" s="12" t="e">
        <f t="shared" ca="1" si="48"/>
        <v>#N/A</v>
      </c>
      <c r="R61" s="12" t="str">
        <f t="shared" ca="1" si="49"/>
        <v/>
      </c>
      <c r="S61" s="12" t="str">
        <f t="shared" ca="1" si="50"/>
        <v>0</v>
      </c>
      <c r="T61" s="11" t="e">
        <f t="shared" ca="1" si="51"/>
        <v>#N/A</v>
      </c>
      <c r="U61" s="11" t="e">
        <f t="shared" ca="1" si="52"/>
        <v>#N/A</v>
      </c>
      <c r="V61" s="11" t="str">
        <f t="shared" ca="1" si="53"/>
        <v/>
      </c>
      <c r="W61" s="11" t="str">
        <f t="shared" ca="1" si="54"/>
        <v>0</v>
      </c>
      <c r="X61" s="12" t="e">
        <f t="shared" ca="1" si="55"/>
        <v>#N/A</v>
      </c>
      <c r="Y61" s="12" t="e">
        <f t="shared" ca="1" si="56"/>
        <v>#N/A</v>
      </c>
      <c r="Z61" s="12" t="str">
        <f t="shared" ca="1" si="57"/>
        <v/>
      </c>
      <c r="AA61" s="12" t="str">
        <f t="shared" ca="1" si="58"/>
        <v>0</v>
      </c>
      <c r="AB61" s="11">
        <f t="shared" ca="1" si="59"/>
        <v>0</v>
      </c>
      <c r="AC61" s="11">
        <f t="shared" ca="1" si="60"/>
        <v>0</v>
      </c>
      <c r="AD61" s="13">
        <f t="shared" ca="1" si="61"/>
        <v>500</v>
      </c>
      <c r="AE61" s="14" t="str">
        <f t="shared" ca="1" si="62"/>
        <v/>
      </c>
      <c r="AF61" s="43">
        <f t="shared" si="63"/>
        <v>0</v>
      </c>
      <c r="AN61" s="52" t="e">
        <f t="shared" ca="1" si="64"/>
        <v>#N/A</v>
      </c>
    </row>
    <row r="62" spans="1:40" ht="20.25" hidden="1" customHeight="1" x14ac:dyDescent="0.25">
      <c r="A62" s="41">
        <v>60</v>
      </c>
      <c r="B62" s="21"/>
      <c r="C62" s="21"/>
      <c r="D62" s="27" t="e">
        <f t="shared" ca="1" si="35"/>
        <v>#N/A</v>
      </c>
      <c r="E62" s="27" t="e">
        <f t="shared" ca="1" si="36"/>
        <v>#N/A</v>
      </c>
      <c r="F62" s="27" t="str">
        <f t="shared" ca="1" si="37"/>
        <v/>
      </c>
      <c r="G62" s="27" t="str">
        <f t="shared" ca="1" si="38"/>
        <v>0</v>
      </c>
      <c r="H62" s="30" t="e">
        <f t="shared" ca="1" si="39"/>
        <v>#N/A</v>
      </c>
      <c r="I62" s="30" t="e">
        <f t="shared" ca="1" si="40"/>
        <v>#N/A</v>
      </c>
      <c r="J62" s="30" t="str">
        <f t="shared" ca="1" si="41"/>
        <v/>
      </c>
      <c r="K62" s="30" t="str">
        <f t="shared" ca="1" si="42"/>
        <v>0</v>
      </c>
      <c r="L62" s="33" t="e">
        <f t="shared" ca="1" si="43"/>
        <v>#N/A</v>
      </c>
      <c r="M62" s="33" t="e">
        <f t="shared" ca="1" si="44"/>
        <v>#N/A</v>
      </c>
      <c r="N62" s="33" t="str">
        <f t="shared" ca="1" si="45"/>
        <v/>
      </c>
      <c r="O62" s="33" t="str">
        <f t="shared" ca="1" si="46"/>
        <v>0</v>
      </c>
      <c r="P62" s="12" t="e">
        <f t="shared" ca="1" si="47"/>
        <v>#N/A</v>
      </c>
      <c r="Q62" s="12" t="e">
        <f t="shared" ca="1" si="48"/>
        <v>#N/A</v>
      </c>
      <c r="R62" s="12" t="str">
        <f t="shared" ca="1" si="49"/>
        <v/>
      </c>
      <c r="S62" s="12" t="str">
        <f t="shared" ca="1" si="50"/>
        <v>0</v>
      </c>
      <c r="T62" s="11" t="e">
        <f t="shared" ca="1" si="51"/>
        <v>#N/A</v>
      </c>
      <c r="U62" s="11" t="e">
        <f t="shared" ca="1" si="52"/>
        <v>#N/A</v>
      </c>
      <c r="V62" s="11" t="str">
        <f t="shared" ca="1" si="53"/>
        <v/>
      </c>
      <c r="W62" s="11" t="str">
        <f t="shared" ca="1" si="54"/>
        <v>0</v>
      </c>
      <c r="X62" s="12" t="e">
        <f t="shared" ca="1" si="55"/>
        <v>#N/A</v>
      </c>
      <c r="Y62" s="12" t="e">
        <f t="shared" ca="1" si="56"/>
        <v>#N/A</v>
      </c>
      <c r="Z62" s="12" t="str">
        <f t="shared" ca="1" si="57"/>
        <v/>
      </c>
      <c r="AA62" s="12" t="str">
        <f t="shared" ca="1" si="58"/>
        <v>0</v>
      </c>
      <c r="AB62" s="11">
        <f t="shared" ca="1" si="59"/>
        <v>0</v>
      </c>
      <c r="AC62" s="11">
        <f t="shared" ca="1" si="60"/>
        <v>0</v>
      </c>
      <c r="AD62" s="13">
        <f t="shared" ca="1" si="61"/>
        <v>500</v>
      </c>
      <c r="AE62" s="14" t="str">
        <f t="shared" ca="1" si="62"/>
        <v/>
      </c>
      <c r="AF62" s="43">
        <f t="shared" si="63"/>
        <v>0</v>
      </c>
      <c r="AN62" s="52" t="e">
        <f t="shared" ca="1" si="64"/>
        <v>#N/A</v>
      </c>
    </row>
    <row r="63" spans="1:40" hidden="1" x14ac:dyDescent="0.25">
      <c r="AF63" s="43" t="str">
        <f t="shared" si="63"/>
        <v/>
      </c>
      <c r="AN63" s="52" t="e">
        <f t="shared" ca="1" si="64"/>
        <v>#N/A</v>
      </c>
    </row>
  </sheetData>
  <sheetProtection selectLockedCells="1"/>
  <mergeCells count="8">
    <mergeCell ref="X1:AA1"/>
    <mergeCell ref="AB1:AE1"/>
    <mergeCell ref="A1:B2"/>
    <mergeCell ref="D1:G1"/>
    <mergeCell ref="H1:K1"/>
    <mergeCell ref="L1:O1"/>
    <mergeCell ref="P1:S1"/>
    <mergeCell ref="T1:W1"/>
  </mergeCells>
  <conditionalFormatting sqref="G3:G62">
    <cfRule type="expression" dxfId="5" priority="2" stopIfTrue="1">
      <formula>G3&lt;0</formula>
    </cfRule>
  </conditionalFormatting>
  <conditionalFormatting sqref="K3:K62">
    <cfRule type="expression" dxfId="4" priority="1" stopIfTrue="1">
      <formula>K3&lt;0</formula>
    </cfRule>
  </conditionalFormatting>
  <conditionalFormatting sqref="O3:O62">
    <cfRule type="expression" dxfId="3" priority="5" stopIfTrue="1">
      <formula>O3&lt;0</formula>
    </cfRule>
  </conditionalFormatting>
  <conditionalFormatting sqref="S3:S62">
    <cfRule type="expression" dxfId="2" priority="4" stopIfTrue="1">
      <formula>S3&lt;0</formula>
    </cfRule>
  </conditionalFormatting>
  <conditionalFormatting sqref="W3:W62">
    <cfRule type="expression" dxfId="1" priority="3" stopIfTrue="1">
      <formula>W3&lt;0</formula>
    </cfRule>
  </conditionalFormatting>
  <conditionalFormatting sqref="AA3:AA62">
    <cfRule type="expression" dxfId="0" priority="6" stopIfTrue="1">
      <formula>AA3&lt;0</formula>
    </cfRule>
  </conditionalFormatting>
  <printOptions horizontalCentered="1" verticalCentered="1"/>
  <pageMargins left="0.23622047244094502" right="0.23622047244094502" top="1.1417322834645671" bottom="1.1417322834645671" header="0.74803149606299213" footer="0.74803149606299213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ML63"/>
  <sheetViews>
    <sheetView topLeftCell="E1" workbookViewId="0">
      <selection activeCell="H12" sqref="H12"/>
    </sheetView>
  </sheetViews>
  <sheetFormatPr baseColWidth="10" defaultRowHeight="15" x14ac:dyDescent="0.25"/>
  <cols>
    <col min="1" max="1" width="3.25" style="1" hidden="1" customWidth="1"/>
    <col min="2" max="2" width="6.875" style="1" hidden="1" customWidth="1"/>
    <col min="3" max="3" width="8.75" style="1" hidden="1" customWidth="1"/>
    <col min="4" max="4" width="9.25" style="1" hidden="1" customWidth="1"/>
    <col min="5" max="5" width="2.75" style="1" customWidth="1"/>
    <col min="6" max="6" width="10.875" style="1" customWidth="1"/>
    <col min="7" max="7" width="5" style="1" customWidth="1"/>
    <col min="8" max="8" width="4.25" style="1" customWidth="1"/>
    <col min="9" max="9" width="16.625" style="1" customWidth="1"/>
    <col min="10" max="10" width="9.875" style="1" customWidth="1"/>
    <col min="11" max="11" width="4.25" style="1" customWidth="1"/>
    <col min="12" max="12" width="16.625" style="1" customWidth="1"/>
    <col min="13" max="13" width="7.125" style="1" customWidth="1"/>
    <col min="14" max="14" width="4.25" style="1" customWidth="1"/>
    <col min="15" max="15" width="16.625" style="1" customWidth="1"/>
    <col min="16" max="16" width="9.875" style="1" customWidth="1"/>
    <col min="17" max="17" width="4.25" style="1" customWidth="1"/>
    <col min="18" max="18" width="16.625" style="1" customWidth="1"/>
    <col min="19" max="19" width="3.5" style="1" customWidth="1"/>
    <col min="20" max="1026" width="9.875" style="1" customWidth="1"/>
    <col min="1027" max="1027" width="11" style="40" customWidth="1"/>
    <col min="1028" max="16384" width="11" style="40"/>
  </cols>
  <sheetData>
    <row r="1" spans="1:24" ht="15" customHeight="1" x14ac:dyDescent="0.25">
      <c r="A1" s="1" t="s">
        <v>15</v>
      </c>
      <c r="B1" s="1" t="s">
        <v>16</v>
      </c>
      <c r="C1" s="1" t="s">
        <v>17</v>
      </c>
      <c r="D1" s="1" t="s">
        <v>18</v>
      </c>
      <c r="E1" s="55" t="s">
        <v>0</v>
      </c>
      <c r="F1" s="5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</row>
    <row r="2" spans="1:24" ht="30" customHeight="1" x14ac:dyDescent="0.5">
      <c r="A2" s="1">
        <f>H5</f>
        <v>1</v>
      </c>
      <c r="B2" s="1" t="str">
        <f ca="1">CELL("adresse",I5)</f>
        <v>$I$5</v>
      </c>
      <c r="C2" s="1" t="str">
        <f ca="1">CELL("adresse",H8)</f>
        <v>$H$8</v>
      </c>
      <c r="D2" s="1" t="str">
        <f ca="1">CELL("adresse",K8)</f>
        <v>$K$8</v>
      </c>
      <c r="E2" s="55"/>
      <c r="F2" s="55"/>
      <c r="G2" s="35"/>
      <c r="H2" s="60" t="s">
        <v>19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36"/>
      <c r="T2" s="36"/>
      <c r="U2" s="36"/>
      <c r="V2" s="36"/>
      <c r="W2" s="36"/>
      <c r="X2" s="17"/>
    </row>
    <row r="3" spans="1:24" ht="20.25" customHeight="1" x14ac:dyDescent="0.25">
      <c r="A3" s="1">
        <f>H6</f>
        <v>2</v>
      </c>
      <c r="B3" s="1" t="str">
        <f ca="1">CELL("adresse",I6)</f>
        <v>$I$6</v>
      </c>
      <c r="C3" s="1" t="str">
        <f ca="1">CELL("adresse",H8)</f>
        <v>$H$8</v>
      </c>
      <c r="D3" s="1" t="str">
        <f ca="1">CELL("adresse",K8)</f>
        <v>$K$8</v>
      </c>
      <c r="E3" s="9">
        <v>1</v>
      </c>
      <c r="F3" s="21" t="str">
        <f>Equipes!B3</f>
        <v>greg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4" ht="20.25" customHeight="1" x14ac:dyDescent="0.35">
      <c r="A4" s="1">
        <f>H7</f>
        <v>0</v>
      </c>
      <c r="B4" s="1" t="str">
        <f ca="1">CELL("adresse",I7)</f>
        <v>$I$7</v>
      </c>
      <c r="C4" s="1" t="str">
        <f ca="1">CELL("adresse",H8)</f>
        <v>$H$8</v>
      </c>
      <c r="D4" s="1" t="str">
        <f ca="1">CELL("adresse",K8)</f>
        <v>$K$8</v>
      </c>
      <c r="E4" s="9">
        <v>2</v>
      </c>
      <c r="F4" s="21" t="str">
        <f>Equipes!B4</f>
        <v>simon</v>
      </c>
      <c r="G4" s="35"/>
      <c r="H4" s="61" t="s">
        <v>20</v>
      </c>
      <c r="I4" s="61"/>
      <c r="J4" s="61"/>
      <c r="K4" s="61"/>
      <c r="L4" s="61"/>
      <c r="M4" s="35"/>
      <c r="N4" s="61" t="s">
        <v>21</v>
      </c>
      <c r="O4" s="61"/>
      <c r="P4" s="61"/>
      <c r="Q4" s="61"/>
      <c r="R4" s="61"/>
      <c r="S4" s="35"/>
      <c r="T4" s="35"/>
      <c r="U4" s="35"/>
      <c r="V4" s="35"/>
      <c r="W4" s="35"/>
    </row>
    <row r="5" spans="1:24" ht="20.25" customHeight="1" x14ac:dyDescent="0.25">
      <c r="A5" s="1">
        <f>K5</f>
        <v>3</v>
      </c>
      <c r="B5" s="1" t="str">
        <f ca="1">CELL("adresse",L5)</f>
        <v>$L$5</v>
      </c>
      <c r="C5" s="1" t="str">
        <f ca="1">CELL("adresse",K8)</f>
        <v>$K$8</v>
      </c>
      <c r="D5" s="1" t="str">
        <f ca="1">CELL("adresse",H8)</f>
        <v>$H$8</v>
      </c>
      <c r="E5" s="9">
        <v>3</v>
      </c>
      <c r="F5" s="21" t="str">
        <f>Equipes!B5</f>
        <v xml:space="preserve">nat </v>
      </c>
      <c r="G5" s="35"/>
      <c r="H5" s="18">
        <v>1</v>
      </c>
      <c r="I5" s="19" t="str">
        <f>IF(H5&lt;&gt;"",VLOOKUP(H5,joueurs,2,0),"")</f>
        <v>greg</v>
      </c>
      <c r="J5" s="62" t="s">
        <v>22</v>
      </c>
      <c r="K5" s="18">
        <v>3</v>
      </c>
      <c r="L5" s="19" t="str">
        <f>IF(K5&lt;&gt;"",VLOOKUP(K5,joueurs,2,0),"")</f>
        <v xml:space="preserve">nat </v>
      </c>
      <c r="M5" s="35"/>
      <c r="N5" s="18">
        <v>5</v>
      </c>
      <c r="O5" s="19">
        <f>IF(N5&lt;&gt;"",VLOOKUP(N5,joueurs,2,0),"")</f>
        <v>0</v>
      </c>
      <c r="P5" s="62" t="s">
        <v>22</v>
      </c>
      <c r="Q5" s="18">
        <v>7</v>
      </c>
      <c r="R5" s="19">
        <f>IF(Q5&lt;&gt;"",VLOOKUP(Q5,joueurs,2,0),"")</f>
        <v>0</v>
      </c>
      <c r="S5" s="35"/>
      <c r="T5" s="35"/>
      <c r="U5" s="35"/>
      <c r="V5" s="35"/>
      <c r="W5" s="35"/>
    </row>
    <row r="6" spans="1:24" ht="20.25" customHeight="1" x14ac:dyDescent="0.25">
      <c r="A6" s="1">
        <f>K6</f>
        <v>4</v>
      </c>
      <c r="B6" s="1" t="str">
        <f ca="1">CELL("adresse",L6)</f>
        <v>$L$6</v>
      </c>
      <c r="C6" s="1" t="str">
        <f ca="1">CELL("adresse",K8)</f>
        <v>$K$8</v>
      </c>
      <c r="D6" s="1" t="str">
        <f ca="1">CELL("adresse",H8)</f>
        <v>$H$8</v>
      </c>
      <c r="E6" s="9">
        <v>4</v>
      </c>
      <c r="F6" s="21" t="str">
        <f>Equipes!B6</f>
        <v>mickey</v>
      </c>
      <c r="G6" s="35"/>
      <c r="H6" s="18">
        <v>2</v>
      </c>
      <c r="I6" s="19" t="str">
        <f>IF(H6&lt;&gt;"",VLOOKUP(H6,joueurs,2,0),"")</f>
        <v>simon</v>
      </c>
      <c r="J6" s="62"/>
      <c r="K6" s="18">
        <v>4</v>
      </c>
      <c r="L6" s="19" t="str">
        <f>IF(K6&lt;&gt;"",VLOOKUP(K6,joueurs,2,0),"")</f>
        <v>mickey</v>
      </c>
      <c r="M6" s="35"/>
      <c r="N6" s="18">
        <v>6</v>
      </c>
      <c r="O6" s="19">
        <f>IF(N6&lt;&gt;"",VLOOKUP(N6,joueurs,2,0),"")</f>
        <v>0</v>
      </c>
      <c r="P6" s="62"/>
      <c r="Q6" s="18">
        <v>8</v>
      </c>
      <c r="R6" s="19">
        <f>IF(Q6&lt;&gt;"",VLOOKUP(Q6,joueurs,2,0),"")</f>
        <v>0</v>
      </c>
      <c r="S6" s="35"/>
      <c r="T6" s="35"/>
      <c r="U6" s="35"/>
      <c r="V6" s="35"/>
      <c r="W6" s="35"/>
    </row>
    <row r="7" spans="1:24" ht="20.25" customHeight="1" x14ac:dyDescent="0.25">
      <c r="A7" s="1">
        <f>K7</f>
        <v>0</v>
      </c>
      <c r="B7" s="1" t="str">
        <f ca="1">CELL("adresse",L7)</f>
        <v>$L$7</v>
      </c>
      <c r="C7" s="1" t="str">
        <f ca="1">CELL("adresse",K8)</f>
        <v>$K$8</v>
      </c>
      <c r="D7" s="1" t="str">
        <f ca="1">CELL("adresse",H8)</f>
        <v>$H$8</v>
      </c>
      <c r="E7" s="9">
        <v>5</v>
      </c>
      <c r="F7" s="21">
        <f>Equipes!B7</f>
        <v>0</v>
      </c>
      <c r="G7" s="35"/>
      <c r="H7" s="18"/>
      <c r="I7" s="19" t="str">
        <f>IF(H7&lt;&gt;"",VLOOKUP(H7,joueurs,2,0),"")</f>
        <v/>
      </c>
      <c r="J7" s="62"/>
      <c r="K7" s="18"/>
      <c r="L7" s="19" t="str">
        <f>IF(K7&lt;&gt;"",VLOOKUP(K7,joueurs,2,0),"")</f>
        <v/>
      </c>
      <c r="M7" s="35"/>
      <c r="N7" s="18"/>
      <c r="O7" s="19" t="str">
        <f>IF(N7&lt;&gt;"",VLOOKUP(N7,joueurs,2,0),"")</f>
        <v/>
      </c>
      <c r="P7" s="62"/>
      <c r="Q7" s="18"/>
      <c r="R7" s="19" t="str">
        <f>IF(Q7&lt;&gt;"",VLOOKUP(Q7,joueurs,2,0),"")</f>
        <v/>
      </c>
      <c r="S7" s="35"/>
      <c r="T7" s="35"/>
      <c r="U7" s="35"/>
      <c r="V7" s="35"/>
      <c r="W7" s="35"/>
    </row>
    <row r="8" spans="1:24" ht="20.25" customHeight="1" x14ac:dyDescent="0.25">
      <c r="A8" s="1">
        <f>N5</f>
        <v>5</v>
      </c>
      <c r="B8" s="1" t="str">
        <f ca="1">CELL("adresse",O5)</f>
        <v>$O$5</v>
      </c>
      <c r="C8" s="1" t="str">
        <f ca="1">CELL("adresse",N8)</f>
        <v>$N$8</v>
      </c>
      <c r="D8" s="1" t="str">
        <f ca="1">CELL("adresse",Q8)</f>
        <v>$Q$8</v>
      </c>
      <c r="E8" s="9">
        <v>6</v>
      </c>
      <c r="F8" s="21">
        <f>Equipes!B8</f>
        <v>0</v>
      </c>
      <c r="G8" s="35"/>
      <c r="H8" s="64">
        <v>13</v>
      </c>
      <c r="I8" s="64"/>
      <c r="J8" s="20" t="s">
        <v>23</v>
      </c>
      <c r="K8" s="64">
        <v>10</v>
      </c>
      <c r="L8" s="64"/>
      <c r="M8" s="35"/>
      <c r="N8" s="63"/>
      <c r="O8" s="63"/>
      <c r="P8" s="20" t="s">
        <v>23</v>
      </c>
      <c r="Q8" s="63"/>
      <c r="R8" s="63"/>
      <c r="S8" s="35"/>
      <c r="T8" s="35"/>
      <c r="U8" s="35"/>
      <c r="V8" s="35"/>
      <c r="W8" s="35"/>
    </row>
    <row r="9" spans="1:24" ht="20.25" customHeight="1" x14ac:dyDescent="0.25">
      <c r="A9" s="1">
        <f>N6</f>
        <v>6</v>
      </c>
      <c r="B9" s="1" t="str">
        <f ca="1">CELL("adresse",O6)</f>
        <v>$O$6</v>
      </c>
      <c r="C9" s="1" t="str">
        <f ca="1">CELL("adresse",N8)</f>
        <v>$N$8</v>
      </c>
      <c r="D9" s="1" t="str">
        <f ca="1">CELL("adresse",Q8)</f>
        <v>$Q$8</v>
      </c>
      <c r="E9" s="9">
        <v>7</v>
      </c>
      <c r="F9" s="21">
        <f>Equipes!B9</f>
        <v>0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</row>
    <row r="10" spans="1:24" ht="20.25" customHeight="1" x14ac:dyDescent="0.35">
      <c r="A10" s="1">
        <f>N7</f>
        <v>0</v>
      </c>
      <c r="B10" s="1" t="str">
        <f ca="1">CELL("adresse",O7)</f>
        <v>$O$7</v>
      </c>
      <c r="C10" s="1" t="str">
        <f ca="1">CELL("adresse",N8)</f>
        <v>$N$8</v>
      </c>
      <c r="D10" s="1" t="str">
        <f ca="1">CELL("adresse",Q8)</f>
        <v>$Q$8</v>
      </c>
      <c r="E10" s="9">
        <v>8</v>
      </c>
      <c r="F10" s="21">
        <f>Equipes!B10</f>
        <v>0</v>
      </c>
      <c r="G10" s="35"/>
      <c r="H10" s="61" t="s">
        <v>24</v>
      </c>
      <c r="I10" s="61"/>
      <c r="J10" s="61"/>
      <c r="K10" s="61"/>
      <c r="L10" s="61"/>
      <c r="M10" s="35"/>
      <c r="N10" s="61" t="s">
        <v>25</v>
      </c>
      <c r="O10" s="61"/>
      <c r="P10" s="61"/>
      <c r="Q10" s="61"/>
      <c r="R10" s="61"/>
      <c r="S10" s="35"/>
      <c r="T10" s="35"/>
      <c r="U10" s="35"/>
      <c r="V10" s="35"/>
      <c r="W10" s="35"/>
    </row>
    <row r="11" spans="1:24" ht="20.25" customHeight="1" x14ac:dyDescent="0.25">
      <c r="A11" s="1">
        <f>Q5</f>
        <v>7</v>
      </c>
      <c r="B11" s="1" t="str">
        <f ca="1">CELL("adresse",R5)</f>
        <v>$R$5</v>
      </c>
      <c r="C11" s="1" t="str">
        <f ca="1">CELL("adresse",Q8)</f>
        <v>$Q$8</v>
      </c>
      <c r="D11" s="1" t="str">
        <f ca="1">CELL("adresse",N8)</f>
        <v>$N$8</v>
      </c>
      <c r="E11" s="9">
        <v>9</v>
      </c>
      <c r="F11" s="21">
        <f>Equipes!B11</f>
        <v>0</v>
      </c>
      <c r="G11" s="35"/>
      <c r="H11" s="18">
        <v>9</v>
      </c>
      <c r="I11" s="19">
        <f>IF(H11&lt;&gt;"",VLOOKUP(H11,joueurs,2,0),"")</f>
        <v>0</v>
      </c>
      <c r="J11" s="62" t="s">
        <v>22</v>
      </c>
      <c r="K11" s="18">
        <v>11</v>
      </c>
      <c r="L11" s="19">
        <f>IF(K11&lt;&gt;"",VLOOKUP(K11,joueurs,2,0),"")</f>
        <v>0</v>
      </c>
      <c r="M11" s="35"/>
      <c r="N11" s="18">
        <v>13</v>
      </c>
      <c r="O11" s="19">
        <f>IF(N11&lt;&gt;"",VLOOKUP(N11,joueurs,2,0),"")</f>
        <v>0</v>
      </c>
      <c r="P11" s="62" t="s">
        <v>22</v>
      </c>
      <c r="Q11" s="18">
        <v>15</v>
      </c>
      <c r="R11" s="19">
        <f>IF(Q11&lt;&gt;"",VLOOKUP(Q11,joueurs,2,0),"")</f>
        <v>0</v>
      </c>
      <c r="S11" s="35"/>
      <c r="T11" s="35"/>
      <c r="U11" s="35"/>
      <c r="V11" s="35"/>
      <c r="W11" s="35"/>
    </row>
    <row r="12" spans="1:24" ht="20.25" customHeight="1" x14ac:dyDescent="0.25">
      <c r="A12" s="1">
        <f>Q6</f>
        <v>8</v>
      </c>
      <c r="B12" s="1" t="str">
        <f ca="1">CELL("adresse",R6)</f>
        <v>$R$6</v>
      </c>
      <c r="C12" s="1" t="str">
        <f ca="1">CELL("adresse",Q8)</f>
        <v>$Q$8</v>
      </c>
      <c r="D12" s="1" t="str">
        <f ca="1">CELL("adresse",N8)</f>
        <v>$N$8</v>
      </c>
      <c r="E12" s="9">
        <v>10</v>
      </c>
      <c r="F12" s="21">
        <f>Equipes!B12</f>
        <v>0</v>
      </c>
      <c r="G12" s="35"/>
      <c r="H12" s="18">
        <v>10</v>
      </c>
      <c r="I12" s="19">
        <f>IF(H12&lt;&gt;"",VLOOKUP(H12,joueurs,2,0),"")</f>
        <v>0</v>
      </c>
      <c r="J12" s="62"/>
      <c r="K12" s="18">
        <v>12</v>
      </c>
      <c r="L12" s="19">
        <f>IF(K12&lt;&gt;"",VLOOKUP(K12,joueurs,2,0),"")</f>
        <v>0</v>
      </c>
      <c r="M12" s="35"/>
      <c r="N12" s="18">
        <v>14</v>
      </c>
      <c r="O12" s="19">
        <f>IF(N12&lt;&gt;"",VLOOKUP(N12,joueurs,2,0),"")</f>
        <v>0</v>
      </c>
      <c r="P12" s="62"/>
      <c r="Q12" s="18">
        <v>16</v>
      </c>
      <c r="R12" s="19">
        <f>IF(Q12&lt;&gt;"",VLOOKUP(Q12,joueurs,2,0),"")</f>
        <v>0</v>
      </c>
      <c r="S12" s="35"/>
      <c r="T12" s="35"/>
      <c r="U12" s="35"/>
      <c r="V12" s="35"/>
      <c r="W12" s="35"/>
    </row>
    <row r="13" spans="1:24" ht="20.25" customHeight="1" x14ac:dyDescent="0.25">
      <c r="A13" s="1">
        <f>Q7</f>
        <v>0</v>
      </c>
      <c r="B13" s="1" t="str">
        <f ca="1">CELL("adresse",R7)</f>
        <v>$R$7</v>
      </c>
      <c r="C13" s="1" t="str">
        <f ca="1">CELL("adresse",Q8)</f>
        <v>$Q$8</v>
      </c>
      <c r="D13" s="1" t="str">
        <f ca="1">CELL("adresse",N8)</f>
        <v>$N$8</v>
      </c>
      <c r="E13" s="9">
        <v>11</v>
      </c>
      <c r="F13" s="21">
        <f>Equipes!B13</f>
        <v>0</v>
      </c>
      <c r="G13" s="35"/>
      <c r="H13" s="18"/>
      <c r="I13" s="19" t="str">
        <f>IF(H13&lt;&gt;"",VLOOKUP(H13,joueurs,2,0),"")</f>
        <v/>
      </c>
      <c r="J13" s="62"/>
      <c r="K13" s="18"/>
      <c r="L13" s="19" t="str">
        <f>IF(K13&lt;&gt;"",VLOOKUP(K13,joueurs,2,0),"")</f>
        <v/>
      </c>
      <c r="M13" s="35"/>
      <c r="N13" s="18"/>
      <c r="O13" s="19" t="str">
        <f>IF(N13&lt;&gt;"",VLOOKUP(N13,joueurs,2,0),"")</f>
        <v/>
      </c>
      <c r="P13" s="62"/>
      <c r="Q13" s="18"/>
      <c r="R13" s="19" t="str">
        <f>IF(Q13&lt;&gt;"",VLOOKUP(Q13,joueurs,2,0),"")</f>
        <v/>
      </c>
      <c r="S13" s="35"/>
      <c r="T13" s="35"/>
      <c r="U13" s="35"/>
      <c r="V13" s="35"/>
      <c r="W13" s="35"/>
    </row>
    <row r="14" spans="1:24" ht="20.25" customHeight="1" x14ac:dyDescent="0.25">
      <c r="A14" s="1">
        <f>H11</f>
        <v>9</v>
      </c>
      <c r="B14" s="1" t="str">
        <f ca="1">CELL("adresse",I11)</f>
        <v>$I$11</v>
      </c>
      <c r="C14" s="1" t="str">
        <f ca="1">CELL("adresse",H14)</f>
        <v>$H$14</v>
      </c>
      <c r="D14" s="1" t="str">
        <f ca="1">CELL("adresse",K14)</f>
        <v>$K$14</v>
      </c>
      <c r="E14" s="9">
        <v>12</v>
      </c>
      <c r="F14" s="21">
        <f>Equipes!B14</f>
        <v>0</v>
      </c>
      <c r="G14" s="35"/>
      <c r="H14" s="63"/>
      <c r="I14" s="63"/>
      <c r="J14" s="20" t="s">
        <v>23</v>
      </c>
      <c r="K14" s="63"/>
      <c r="L14" s="63"/>
      <c r="M14" s="35"/>
      <c r="N14" s="63"/>
      <c r="O14" s="63"/>
      <c r="P14" s="20" t="s">
        <v>23</v>
      </c>
      <c r="Q14" s="63"/>
      <c r="R14" s="63"/>
      <c r="S14" s="35"/>
      <c r="T14" s="35"/>
      <c r="U14" s="35"/>
      <c r="V14" s="35"/>
      <c r="W14" s="35"/>
    </row>
    <row r="15" spans="1:24" ht="20.25" customHeight="1" x14ac:dyDescent="0.25">
      <c r="A15" s="1">
        <f>H12</f>
        <v>10</v>
      </c>
      <c r="B15" s="1" t="str">
        <f ca="1">CELL("adresse",I12)</f>
        <v>$I$12</v>
      </c>
      <c r="C15" s="1" t="str">
        <f ca="1">CELL("adresse",H14)</f>
        <v>$H$14</v>
      </c>
      <c r="D15" s="1" t="str">
        <f ca="1">CELL("adresse",K14)</f>
        <v>$K$14</v>
      </c>
      <c r="E15" s="9">
        <v>13</v>
      </c>
      <c r="F15" s="21">
        <f>Equipes!B15</f>
        <v>0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</row>
    <row r="16" spans="1:24" ht="20.25" customHeight="1" x14ac:dyDescent="0.35">
      <c r="A16" s="1">
        <f>H13</f>
        <v>0</v>
      </c>
      <c r="B16" s="1" t="str">
        <f ca="1">CELL("adresse",I13)</f>
        <v>$I$13</v>
      </c>
      <c r="C16" s="1" t="str">
        <f ca="1">CELL("adresse",H14)</f>
        <v>$H$14</v>
      </c>
      <c r="D16" s="1" t="str">
        <f ca="1">CELL("adresse",K14)</f>
        <v>$K$14</v>
      </c>
      <c r="E16" s="9">
        <v>14</v>
      </c>
      <c r="F16" s="21">
        <f>Equipes!B16</f>
        <v>0</v>
      </c>
      <c r="G16" s="35"/>
      <c r="H16" s="61" t="s">
        <v>26</v>
      </c>
      <c r="I16" s="61"/>
      <c r="J16" s="61"/>
      <c r="K16" s="61"/>
      <c r="L16" s="61"/>
      <c r="M16" s="35"/>
      <c r="N16" s="61" t="s">
        <v>27</v>
      </c>
      <c r="O16" s="61"/>
      <c r="P16" s="61"/>
      <c r="Q16" s="61"/>
      <c r="R16" s="61"/>
      <c r="S16" s="35"/>
      <c r="T16" s="35"/>
      <c r="U16" s="35"/>
      <c r="V16" s="35"/>
      <c r="W16" s="35"/>
    </row>
    <row r="17" spans="1:23" ht="20.25" customHeight="1" x14ac:dyDescent="0.25">
      <c r="A17" s="1">
        <f>K11</f>
        <v>11</v>
      </c>
      <c r="B17" s="1" t="str">
        <f ca="1">CELL("adresse",L11)</f>
        <v>$L$11</v>
      </c>
      <c r="C17" s="1" t="str">
        <f ca="1">CELL("adresse",K14)</f>
        <v>$K$14</v>
      </c>
      <c r="D17" s="1" t="str">
        <f ca="1">CELL("adresse",H14)</f>
        <v>$H$14</v>
      </c>
      <c r="E17" s="9">
        <v>15</v>
      </c>
      <c r="F17" s="21">
        <f>Equipes!B17</f>
        <v>0</v>
      </c>
      <c r="G17" s="35"/>
      <c r="H17" s="18">
        <v>17</v>
      </c>
      <c r="I17" s="19">
        <f>IF(H17&lt;&gt;"",VLOOKUP(H17,joueurs,2,0),"")</f>
        <v>0</v>
      </c>
      <c r="J17" s="62" t="s">
        <v>22</v>
      </c>
      <c r="K17" s="18">
        <v>19</v>
      </c>
      <c r="L17" s="19">
        <f>IF(K17&lt;&gt;"",VLOOKUP(K17,joueurs,2,0),"")</f>
        <v>0</v>
      </c>
      <c r="M17" s="35"/>
      <c r="N17" s="18">
        <v>21</v>
      </c>
      <c r="O17" s="19">
        <f>IF(N17&lt;&gt;"",VLOOKUP(N17,joueurs,2,0),"")</f>
        <v>0</v>
      </c>
      <c r="P17" s="62" t="s">
        <v>22</v>
      </c>
      <c r="Q17" s="18">
        <v>23</v>
      </c>
      <c r="R17" s="19">
        <f>IF(Q17&lt;&gt;"",VLOOKUP(Q17,joueurs,2,0),"")</f>
        <v>0</v>
      </c>
      <c r="S17" s="35"/>
      <c r="T17" s="35"/>
      <c r="U17" s="35"/>
      <c r="V17" s="35"/>
      <c r="W17" s="35"/>
    </row>
    <row r="18" spans="1:23" ht="20.25" customHeight="1" x14ac:dyDescent="0.25">
      <c r="A18" s="1">
        <f>K12</f>
        <v>12</v>
      </c>
      <c r="B18" s="1" t="str">
        <f ca="1">CELL("adresse",L12)</f>
        <v>$L$12</v>
      </c>
      <c r="C18" s="1" t="str">
        <f ca="1">CELL("adresse",K14)</f>
        <v>$K$14</v>
      </c>
      <c r="D18" s="1" t="str">
        <f ca="1">CELL("adresse",H14)</f>
        <v>$H$14</v>
      </c>
      <c r="E18" s="9">
        <v>16</v>
      </c>
      <c r="F18" s="21">
        <f>Equipes!B18</f>
        <v>0</v>
      </c>
      <c r="G18" s="35"/>
      <c r="H18" s="18">
        <v>18</v>
      </c>
      <c r="I18" s="19">
        <f>IF(H18&lt;&gt;"",VLOOKUP(H18,joueurs,2,0),"")</f>
        <v>0</v>
      </c>
      <c r="J18" s="62"/>
      <c r="K18" s="18">
        <v>20</v>
      </c>
      <c r="L18" s="19">
        <f>IF(K18&lt;&gt;"",VLOOKUP(K18,joueurs,2,0),"")</f>
        <v>0</v>
      </c>
      <c r="M18" s="35"/>
      <c r="N18" s="18">
        <v>22</v>
      </c>
      <c r="O18" s="19">
        <f>IF(N18&lt;&gt;"",VLOOKUP(N18,joueurs,2,0),"")</f>
        <v>0</v>
      </c>
      <c r="P18" s="62"/>
      <c r="Q18" s="18">
        <v>24</v>
      </c>
      <c r="R18" s="19">
        <f>IF(Q18&lt;&gt;"",VLOOKUP(Q18,joueurs,2,0),"")</f>
        <v>0</v>
      </c>
      <c r="S18" s="35"/>
      <c r="T18" s="35"/>
      <c r="U18" s="35"/>
      <c r="V18" s="35"/>
      <c r="W18" s="35"/>
    </row>
    <row r="19" spans="1:23" ht="20.25" customHeight="1" x14ac:dyDescent="0.25">
      <c r="A19" s="1">
        <f>K13</f>
        <v>0</v>
      </c>
      <c r="B19" s="1" t="str">
        <f ca="1">CELL("adresse",L13)</f>
        <v>$L$13</v>
      </c>
      <c r="C19" s="1" t="str">
        <f ca="1">CELL("adresse",K14)</f>
        <v>$K$14</v>
      </c>
      <c r="D19" s="1" t="str">
        <f ca="1">CELL("adresse",H14)</f>
        <v>$H$14</v>
      </c>
      <c r="E19" s="9">
        <v>17</v>
      </c>
      <c r="F19" s="21">
        <f>Equipes!B19</f>
        <v>0</v>
      </c>
      <c r="G19" s="35"/>
      <c r="H19" s="18"/>
      <c r="I19" s="19" t="str">
        <f>IF(H19&lt;&gt;"",VLOOKUP(H19,joueurs,2,0),"")</f>
        <v/>
      </c>
      <c r="J19" s="62"/>
      <c r="K19" s="18"/>
      <c r="L19" s="19" t="str">
        <f>IF(K19&lt;&gt;"",VLOOKUP(K19,joueurs,2,0),"")</f>
        <v/>
      </c>
      <c r="M19" s="35"/>
      <c r="N19" s="18"/>
      <c r="O19" s="19" t="str">
        <f>IF(N19&lt;&gt;"",VLOOKUP(N19,joueurs,2,0),"")</f>
        <v/>
      </c>
      <c r="P19" s="62"/>
      <c r="Q19" s="18"/>
      <c r="R19" s="19" t="str">
        <f>IF(Q19&lt;&gt;"",VLOOKUP(Q19,joueurs,2,0),"")</f>
        <v/>
      </c>
      <c r="S19" s="35"/>
      <c r="T19" s="35"/>
      <c r="U19" s="35"/>
      <c r="V19" s="35"/>
      <c r="W19" s="35"/>
    </row>
    <row r="20" spans="1:23" ht="20.25" customHeight="1" x14ac:dyDescent="0.25">
      <c r="A20" s="1">
        <f>N11</f>
        <v>13</v>
      </c>
      <c r="B20" s="1" t="str">
        <f ca="1">CELL("adresse",O11)</f>
        <v>$O$11</v>
      </c>
      <c r="C20" s="1" t="str">
        <f ca="1">CELL("adresse",N14)</f>
        <v>$N$14</v>
      </c>
      <c r="D20" s="1" t="str">
        <f ca="1">CELL("adresse",Q14)</f>
        <v>$Q$14</v>
      </c>
      <c r="E20" s="9">
        <v>18</v>
      </c>
      <c r="F20" s="21">
        <f>Equipes!B20</f>
        <v>0</v>
      </c>
      <c r="G20" s="35"/>
      <c r="H20" s="63"/>
      <c r="I20" s="63"/>
      <c r="J20" s="20" t="s">
        <v>23</v>
      </c>
      <c r="K20" s="63"/>
      <c r="L20" s="63"/>
      <c r="M20" s="35"/>
      <c r="N20" s="63"/>
      <c r="O20" s="63"/>
      <c r="P20" s="20" t="s">
        <v>23</v>
      </c>
      <c r="Q20" s="63"/>
      <c r="R20" s="63"/>
      <c r="S20" s="35"/>
      <c r="T20" s="35"/>
      <c r="U20" s="35"/>
      <c r="V20" s="35"/>
      <c r="W20" s="35"/>
    </row>
    <row r="21" spans="1:23" ht="20.25" customHeight="1" x14ac:dyDescent="0.25">
      <c r="A21" s="1">
        <f>N12</f>
        <v>14</v>
      </c>
      <c r="B21" s="1" t="str">
        <f ca="1">CELL("adresse",O12)</f>
        <v>$O$12</v>
      </c>
      <c r="C21" s="1" t="str">
        <f ca="1">CELL("adresse",N14)</f>
        <v>$N$14</v>
      </c>
      <c r="D21" s="1" t="str">
        <f ca="1">CELL("adresse",Q14)</f>
        <v>$Q$14</v>
      </c>
      <c r="E21" s="9">
        <v>19</v>
      </c>
      <c r="F21" s="21">
        <f>Equipes!B21</f>
        <v>0</v>
      </c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 ht="20.25" customHeight="1" x14ac:dyDescent="0.35">
      <c r="A22" s="1">
        <f>N13</f>
        <v>0</v>
      </c>
      <c r="B22" s="1" t="str">
        <f ca="1">CELL("adresse",O13)</f>
        <v>$O$13</v>
      </c>
      <c r="C22" s="1" t="str">
        <f ca="1">CELL("adresse",N14)</f>
        <v>$N$14</v>
      </c>
      <c r="D22" s="1" t="str">
        <f ca="1">CELL("adresse",Q14)</f>
        <v>$Q$14</v>
      </c>
      <c r="E22" s="9">
        <v>20</v>
      </c>
      <c r="F22" s="21">
        <f>Equipes!B22</f>
        <v>0</v>
      </c>
      <c r="G22" s="35"/>
      <c r="H22" s="65" t="s">
        <v>28</v>
      </c>
      <c r="I22" s="65"/>
      <c r="J22" s="65"/>
      <c r="K22" s="65"/>
      <c r="L22" s="65"/>
      <c r="M22" s="35"/>
      <c r="N22" s="65" t="s">
        <v>29</v>
      </c>
      <c r="O22" s="65"/>
      <c r="P22" s="65"/>
      <c r="Q22" s="65"/>
      <c r="R22" s="65"/>
      <c r="S22" s="35"/>
      <c r="T22" s="35"/>
      <c r="U22" s="35"/>
      <c r="V22" s="35"/>
      <c r="W22" s="35"/>
    </row>
    <row r="23" spans="1:23" ht="20.25" customHeight="1" x14ac:dyDescent="0.25">
      <c r="A23" s="1">
        <f>Q11</f>
        <v>15</v>
      </c>
      <c r="B23" s="1" t="str">
        <f ca="1">CELL("adresse",R11)</f>
        <v>$R$11</v>
      </c>
      <c r="C23" s="1" t="str">
        <f ca="1">CELL("adresse",Q14)</f>
        <v>$Q$14</v>
      </c>
      <c r="D23" s="1" t="str">
        <f ca="1">CELL("adresse",N14)</f>
        <v>$N$14</v>
      </c>
      <c r="E23" s="9">
        <v>21</v>
      </c>
      <c r="F23" s="21">
        <f>Equipes!B23</f>
        <v>0</v>
      </c>
      <c r="G23" s="35"/>
      <c r="H23" s="39"/>
      <c r="I23" s="37" t="str">
        <f>IF(H23&lt;&gt;"",VLOOKUP(H23,joueurs,2,0),"")</f>
        <v/>
      </c>
      <c r="J23" s="66" t="s">
        <v>22</v>
      </c>
      <c r="K23" s="39"/>
      <c r="L23" s="37" t="str">
        <f>IF(K23&lt;&gt;"",VLOOKUP(K23,joueurs,2,0),"")</f>
        <v/>
      </c>
      <c r="M23" s="35"/>
      <c r="N23" s="39"/>
      <c r="O23" s="37" t="str">
        <f>IF(N23&lt;&gt;"",VLOOKUP(N23,joueurs,2,0),"")</f>
        <v/>
      </c>
      <c r="P23" s="66" t="s">
        <v>22</v>
      </c>
      <c r="Q23" s="39"/>
      <c r="R23" s="37" t="str">
        <f>IF(Q23&lt;&gt;"",VLOOKUP(Q23,joueurs,2,0),"")</f>
        <v/>
      </c>
      <c r="S23" s="35"/>
      <c r="T23" s="35"/>
      <c r="U23" s="35"/>
      <c r="V23" s="35"/>
      <c r="W23" s="35"/>
    </row>
    <row r="24" spans="1:23" ht="20.25" customHeight="1" x14ac:dyDescent="0.25">
      <c r="A24" s="1">
        <f>Q12</f>
        <v>16</v>
      </c>
      <c r="B24" s="1" t="str">
        <f ca="1">CELL("adresse",R12)</f>
        <v>$R$12</v>
      </c>
      <c r="C24" s="1" t="str">
        <f ca="1">CELL("adresse",Q14)</f>
        <v>$Q$14</v>
      </c>
      <c r="D24" s="1" t="str">
        <f ca="1">CELL("adresse",N14)</f>
        <v>$N$14</v>
      </c>
      <c r="E24" s="9">
        <v>22</v>
      </c>
      <c r="F24" s="21">
        <f>Equipes!B24</f>
        <v>0</v>
      </c>
      <c r="G24" s="35"/>
      <c r="H24" s="39"/>
      <c r="I24" s="37" t="str">
        <f>IF(H24&lt;&gt;"",VLOOKUP(H24,joueurs,2,0),"")</f>
        <v/>
      </c>
      <c r="J24" s="66"/>
      <c r="K24" s="39"/>
      <c r="L24" s="37" t="str">
        <f>IF(K24&lt;&gt;"",VLOOKUP(K24,joueurs,2,0),"")</f>
        <v/>
      </c>
      <c r="M24" s="35"/>
      <c r="N24" s="39"/>
      <c r="O24" s="37" t="str">
        <f>IF(N24&lt;&gt;"",VLOOKUP(N24,joueurs,2,0),"")</f>
        <v/>
      </c>
      <c r="P24" s="66"/>
      <c r="Q24" s="39"/>
      <c r="R24" s="37" t="str">
        <f>IF(Q24&lt;&gt;"",VLOOKUP(Q24,joueurs,2,0),"")</f>
        <v/>
      </c>
      <c r="S24" s="35"/>
      <c r="T24" s="35"/>
      <c r="U24" s="35"/>
      <c r="V24" s="35"/>
      <c r="W24" s="35"/>
    </row>
    <row r="25" spans="1:23" ht="20.25" customHeight="1" x14ac:dyDescent="0.25">
      <c r="A25" s="1">
        <f>Q13</f>
        <v>0</v>
      </c>
      <c r="B25" s="1" t="str">
        <f ca="1">CELL("adresse",R13)</f>
        <v>$R$13</v>
      </c>
      <c r="C25" s="1" t="str">
        <f ca="1">CELL("adresse",Q14)</f>
        <v>$Q$14</v>
      </c>
      <c r="D25" s="1" t="str">
        <f ca="1">CELL("adresse",N14)</f>
        <v>$N$14</v>
      </c>
      <c r="E25" s="9">
        <v>23</v>
      </c>
      <c r="F25" s="21">
        <f>Equipes!B25</f>
        <v>0</v>
      </c>
      <c r="G25" s="35"/>
      <c r="H25" s="39"/>
      <c r="I25" s="37" t="str">
        <f>IF(H25&lt;&gt;"",VLOOKUP(H25,joueurs,2,0),"")</f>
        <v/>
      </c>
      <c r="J25" s="66"/>
      <c r="K25" s="39"/>
      <c r="L25" s="37" t="str">
        <f>IF(K25&lt;&gt;"",VLOOKUP(K25,joueurs,2,0),"")</f>
        <v/>
      </c>
      <c r="M25" s="35"/>
      <c r="N25" s="39"/>
      <c r="O25" s="37" t="str">
        <f>IF(N25&lt;&gt;"",VLOOKUP(N25,joueurs,2,0),"")</f>
        <v/>
      </c>
      <c r="P25" s="66"/>
      <c r="Q25" s="39"/>
      <c r="R25" s="37" t="str">
        <f>IF(Q25&lt;&gt;"",VLOOKUP(Q25,joueurs,2,0),"")</f>
        <v/>
      </c>
      <c r="S25" s="35"/>
      <c r="T25" s="35"/>
      <c r="U25" s="35"/>
      <c r="V25" s="35"/>
      <c r="W25" s="35"/>
    </row>
    <row r="26" spans="1:23" ht="20.25" customHeight="1" x14ac:dyDescent="0.25">
      <c r="A26" s="1">
        <f>H17</f>
        <v>17</v>
      </c>
      <c r="B26" s="1" t="str">
        <f ca="1">CELL("adresse",I17)</f>
        <v>$I$17</v>
      </c>
      <c r="C26" s="1" t="str">
        <f ca="1">CELL("adresse",H20)</f>
        <v>$H$20</v>
      </c>
      <c r="D26" s="1" t="str">
        <f ca="1">CELL("adresse",K20)</f>
        <v>$K$20</v>
      </c>
      <c r="E26" s="9">
        <v>24</v>
      </c>
      <c r="F26" s="21">
        <f>Equipes!B26</f>
        <v>0</v>
      </c>
      <c r="G26" s="35"/>
      <c r="H26" s="67"/>
      <c r="I26" s="67"/>
      <c r="J26" s="38" t="s">
        <v>23</v>
      </c>
      <c r="K26" s="67"/>
      <c r="L26" s="67"/>
      <c r="M26" s="35"/>
      <c r="N26" s="67"/>
      <c r="O26" s="67"/>
      <c r="P26" s="38" t="s">
        <v>23</v>
      </c>
      <c r="Q26" s="67"/>
      <c r="R26" s="67"/>
      <c r="S26" s="35"/>
      <c r="T26" s="35"/>
      <c r="U26" s="35"/>
      <c r="V26" s="35"/>
      <c r="W26" s="35"/>
    </row>
    <row r="27" spans="1:23" ht="20.25" customHeight="1" x14ac:dyDescent="0.25">
      <c r="A27" s="1">
        <f>H18</f>
        <v>18</v>
      </c>
      <c r="B27" s="1" t="str">
        <f ca="1">CELL("adresse",I18)</f>
        <v>$I$18</v>
      </c>
      <c r="C27" s="1" t="str">
        <f ca="1">CELL("adresse",H20)</f>
        <v>$H$20</v>
      </c>
      <c r="D27" s="1" t="str">
        <f ca="1">CELL("adresse",K20)</f>
        <v>$K$20</v>
      </c>
      <c r="E27" s="9">
        <v>25</v>
      </c>
      <c r="F27" s="21">
        <f>Equipes!B27</f>
        <v>0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ht="20.25" customHeight="1" x14ac:dyDescent="0.35">
      <c r="A28" s="1">
        <f>H19</f>
        <v>0</v>
      </c>
      <c r="B28" s="1" t="str">
        <f ca="1">CELL("adresse",I19)</f>
        <v>$I$19</v>
      </c>
      <c r="C28" s="1" t="str">
        <f ca="1">CELL("adresse",H20)</f>
        <v>$H$20</v>
      </c>
      <c r="D28" s="1" t="str">
        <f ca="1">CELL("adresse",K20)</f>
        <v>$K$20</v>
      </c>
      <c r="E28" s="9">
        <v>26</v>
      </c>
      <c r="F28" s="21">
        <f>Equipes!B28</f>
        <v>0</v>
      </c>
      <c r="G28" s="35"/>
      <c r="H28" s="65" t="s">
        <v>30</v>
      </c>
      <c r="I28" s="65"/>
      <c r="J28" s="65"/>
      <c r="K28" s="65"/>
      <c r="L28" s="65"/>
      <c r="M28" s="35"/>
      <c r="N28" s="65" t="s">
        <v>31</v>
      </c>
      <c r="O28" s="65"/>
      <c r="P28" s="65"/>
      <c r="Q28" s="65"/>
      <c r="R28" s="65"/>
      <c r="S28" s="35"/>
      <c r="T28" s="35"/>
      <c r="U28" s="35"/>
      <c r="V28" s="35"/>
      <c r="W28" s="35"/>
    </row>
    <row r="29" spans="1:23" ht="20.25" customHeight="1" x14ac:dyDescent="0.25">
      <c r="A29" s="1">
        <f>K17</f>
        <v>19</v>
      </c>
      <c r="B29" s="1" t="str">
        <f ca="1">CELL("adresse",L17)</f>
        <v>$L$17</v>
      </c>
      <c r="C29" s="1" t="str">
        <f ca="1">CELL("adresse",K20)</f>
        <v>$K$20</v>
      </c>
      <c r="D29" s="1" t="str">
        <f ca="1">CELL("adresse",H20)</f>
        <v>$H$20</v>
      </c>
      <c r="E29" s="9">
        <v>27</v>
      </c>
      <c r="F29" s="21">
        <f>Equipes!B29</f>
        <v>0</v>
      </c>
      <c r="G29" s="35"/>
      <c r="H29" s="39"/>
      <c r="I29" s="37" t="str">
        <f>IF(H29&lt;&gt;"",VLOOKUP(H29,joueurs,2,0),"")</f>
        <v/>
      </c>
      <c r="J29" s="66" t="s">
        <v>22</v>
      </c>
      <c r="K29" s="39"/>
      <c r="L29" s="37" t="str">
        <f>IF(K29&lt;&gt;"",VLOOKUP(K29,joueurs,2,0),"")</f>
        <v/>
      </c>
      <c r="M29" s="35"/>
      <c r="N29" s="39"/>
      <c r="O29" s="37" t="str">
        <f>IF(N29&lt;&gt;"",VLOOKUP(N29,joueurs,2,0),"")</f>
        <v/>
      </c>
      <c r="P29" s="66" t="s">
        <v>22</v>
      </c>
      <c r="Q29" s="39"/>
      <c r="R29" s="37" t="str">
        <f>IF(Q29&lt;&gt;"",VLOOKUP(Q29,joueurs,2,0),"")</f>
        <v/>
      </c>
      <c r="S29" s="35"/>
      <c r="T29" s="35"/>
      <c r="U29" s="35"/>
      <c r="V29" s="35"/>
      <c r="W29" s="35"/>
    </row>
    <row r="30" spans="1:23" ht="20.25" customHeight="1" x14ac:dyDescent="0.25">
      <c r="A30" s="1">
        <f>K18</f>
        <v>20</v>
      </c>
      <c r="B30" s="1" t="str">
        <f ca="1">CELL("adresse",L18)</f>
        <v>$L$18</v>
      </c>
      <c r="C30" s="1" t="str">
        <f ca="1">CELL("adresse",K20)</f>
        <v>$K$20</v>
      </c>
      <c r="D30" s="1" t="str">
        <f ca="1">CELL("adresse",H20)</f>
        <v>$H$20</v>
      </c>
      <c r="E30" s="9">
        <v>28</v>
      </c>
      <c r="F30" s="21">
        <f>Equipes!B30</f>
        <v>0</v>
      </c>
      <c r="G30" s="35"/>
      <c r="H30" s="39"/>
      <c r="I30" s="37" t="str">
        <f>IF(H30&lt;&gt;"",VLOOKUP(H30,joueurs,2,0),"")</f>
        <v/>
      </c>
      <c r="J30" s="66"/>
      <c r="K30" s="39"/>
      <c r="L30" s="37" t="str">
        <f>IF(K30&lt;&gt;"",VLOOKUP(K30,joueurs,2,0),"")</f>
        <v/>
      </c>
      <c r="M30" s="35"/>
      <c r="N30" s="39"/>
      <c r="O30" s="37" t="str">
        <f>IF(N30&lt;&gt;"",VLOOKUP(N30,joueurs,2,0),"")</f>
        <v/>
      </c>
      <c r="P30" s="66"/>
      <c r="Q30" s="39"/>
      <c r="R30" s="37" t="str">
        <f>IF(Q30&lt;&gt;"",VLOOKUP(Q30,joueurs,2,0),"")</f>
        <v/>
      </c>
      <c r="S30" s="35"/>
      <c r="T30" s="35"/>
      <c r="U30" s="35"/>
      <c r="V30" s="35"/>
      <c r="W30" s="35"/>
    </row>
    <row r="31" spans="1:23" ht="20.25" customHeight="1" x14ac:dyDescent="0.25">
      <c r="A31" s="1">
        <f>K19</f>
        <v>0</v>
      </c>
      <c r="B31" s="1" t="str">
        <f ca="1">CELL("adresse",L19)</f>
        <v>$L$19</v>
      </c>
      <c r="C31" s="1" t="str">
        <f ca="1">CELL("adresse",K20)</f>
        <v>$K$20</v>
      </c>
      <c r="D31" s="1" t="str">
        <f ca="1">CELL("adresse",H20)</f>
        <v>$H$20</v>
      </c>
      <c r="E31" s="9">
        <v>29</v>
      </c>
      <c r="F31" s="21">
        <f>Equipes!B31</f>
        <v>0</v>
      </c>
      <c r="G31" s="35"/>
      <c r="H31" s="39"/>
      <c r="I31" s="37" t="str">
        <f>IF(H31&lt;&gt;"",VLOOKUP(H31,joueurs,2,0),"")</f>
        <v/>
      </c>
      <c r="J31" s="66"/>
      <c r="K31" s="39"/>
      <c r="L31" s="37" t="str">
        <f>IF(K31&lt;&gt;"",VLOOKUP(K31,joueurs,2,0),"")</f>
        <v/>
      </c>
      <c r="M31" s="35"/>
      <c r="N31" s="39"/>
      <c r="O31" s="37" t="str">
        <f>IF(N31&lt;&gt;"",VLOOKUP(N31,joueurs,2,0),"")</f>
        <v/>
      </c>
      <c r="P31" s="66"/>
      <c r="Q31" s="39"/>
      <c r="R31" s="37" t="str">
        <f>IF(Q31&lt;&gt;"",VLOOKUP(Q31,joueurs,2,0),"")</f>
        <v/>
      </c>
      <c r="S31" s="35"/>
      <c r="T31" s="35"/>
      <c r="U31" s="35"/>
      <c r="V31" s="35"/>
      <c r="W31" s="35"/>
    </row>
    <row r="32" spans="1:23" ht="20.25" customHeight="1" x14ac:dyDescent="0.25">
      <c r="A32" s="1">
        <f>N17</f>
        <v>21</v>
      </c>
      <c r="B32" s="1" t="str">
        <f ca="1">CELL("adresse",O17)</f>
        <v>$O$17</v>
      </c>
      <c r="C32" s="1" t="str">
        <f ca="1">CELL("adresse",N20)</f>
        <v>$N$20</v>
      </c>
      <c r="D32" s="1" t="str">
        <f ca="1">CELL("adresse",Q20)</f>
        <v>$Q$20</v>
      </c>
      <c r="E32" s="9">
        <v>30</v>
      </c>
      <c r="F32" s="21">
        <f>Equipes!B32</f>
        <v>0</v>
      </c>
      <c r="G32" s="35"/>
      <c r="H32" s="67"/>
      <c r="I32" s="67"/>
      <c r="J32" s="38" t="s">
        <v>23</v>
      </c>
      <c r="K32" s="67"/>
      <c r="L32" s="67"/>
      <c r="M32" s="35"/>
      <c r="N32" s="67"/>
      <c r="O32" s="67"/>
      <c r="P32" s="38" t="s">
        <v>23</v>
      </c>
      <c r="Q32" s="67"/>
      <c r="R32" s="67"/>
      <c r="S32" s="35"/>
      <c r="T32" s="35"/>
      <c r="U32" s="35"/>
      <c r="V32" s="35"/>
      <c r="W32" s="35"/>
    </row>
    <row r="33" spans="1:23" ht="20.25" customHeight="1" x14ac:dyDescent="0.25">
      <c r="A33" s="1">
        <f>N18</f>
        <v>22</v>
      </c>
      <c r="B33" s="1" t="str">
        <f ca="1">CELL("adresse",O18)</f>
        <v>$O$18</v>
      </c>
      <c r="C33" s="1" t="str">
        <f ca="1">CELL("adresse",N20)</f>
        <v>$N$20</v>
      </c>
      <c r="D33" s="1" t="str">
        <f ca="1">CELL("adresse",Q20)</f>
        <v>$Q$20</v>
      </c>
      <c r="E33" s="9">
        <v>31</v>
      </c>
      <c r="F33" s="21">
        <f>Equipes!B33</f>
        <v>0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1:23" ht="20.25" customHeight="1" x14ac:dyDescent="0.25">
      <c r="A34" s="1">
        <f>N19</f>
        <v>0</v>
      </c>
      <c r="B34" s="1" t="str">
        <f ca="1">CELL("adresse",O19)</f>
        <v>$O$19</v>
      </c>
      <c r="C34" s="1" t="str">
        <f ca="1">CELL("adresse",N20)</f>
        <v>$N$20</v>
      </c>
      <c r="D34" s="1" t="str">
        <f ca="1">CELL("adresse",Q20)</f>
        <v>$Q$20</v>
      </c>
      <c r="E34" s="9">
        <v>32</v>
      </c>
      <c r="F34" s="21">
        <f>Equipes!B34</f>
        <v>0</v>
      </c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 ht="20.25" customHeight="1" x14ac:dyDescent="0.25">
      <c r="A35" s="1">
        <f>Q17</f>
        <v>23</v>
      </c>
      <c r="B35" s="1" t="str">
        <f ca="1">CELL("adresse",R17)</f>
        <v>$R$17</v>
      </c>
      <c r="C35" s="1" t="str">
        <f ca="1">CELL("adresse",Q20)</f>
        <v>$Q$20</v>
      </c>
      <c r="D35" s="1" t="str">
        <f ca="1">CELL("adresse",N20)</f>
        <v>$N$20</v>
      </c>
      <c r="E35" s="9">
        <v>33</v>
      </c>
      <c r="F35" s="21">
        <f>Equipes!B35</f>
        <v>0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 ht="20.25" customHeight="1" x14ac:dyDescent="0.25">
      <c r="A36" s="1">
        <f>Q18</f>
        <v>24</v>
      </c>
      <c r="B36" s="1" t="str">
        <f ca="1">CELL("adresse",R18)</f>
        <v>$R$18</v>
      </c>
      <c r="C36" s="1" t="str">
        <f ca="1">CELL("adresse",Q20)</f>
        <v>$Q$20</v>
      </c>
      <c r="D36" s="1" t="str">
        <f ca="1">CELL("adresse",N20)</f>
        <v>$N$20</v>
      </c>
      <c r="E36" s="9">
        <v>34</v>
      </c>
      <c r="F36" s="21">
        <f>Equipes!B36</f>
        <v>0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1:23" ht="20.25" customHeight="1" x14ac:dyDescent="0.25">
      <c r="A37" s="1">
        <f>Q19</f>
        <v>0</v>
      </c>
      <c r="B37" s="1" t="str">
        <f ca="1">CELL("adresse",R19)</f>
        <v>$R$19</v>
      </c>
      <c r="C37" s="1" t="str">
        <f ca="1">CELL("adresse",Q20)</f>
        <v>$Q$20</v>
      </c>
      <c r="D37" s="1" t="str">
        <f ca="1">CELL("adresse",N20)</f>
        <v>$N$20</v>
      </c>
      <c r="E37" s="9">
        <v>35</v>
      </c>
      <c r="F37" s="21">
        <f>Equipes!B37</f>
        <v>0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</row>
    <row r="38" spans="1:23" ht="20.25" customHeight="1" x14ac:dyDescent="0.25">
      <c r="A38" s="1">
        <f>H23</f>
        <v>0</v>
      </c>
      <c r="B38" s="1" t="str">
        <f ca="1">CELL("adresse",I23)</f>
        <v>$I$23</v>
      </c>
      <c r="C38" s="1" t="str">
        <f ca="1">CELL("adresse",H26)</f>
        <v>$H$26</v>
      </c>
      <c r="D38" s="1" t="str">
        <f ca="1">CELL("adresse",K26)</f>
        <v>$K$26</v>
      </c>
      <c r="E38" s="9">
        <v>36</v>
      </c>
      <c r="F38" s="21">
        <f>Equipes!B38</f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</row>
    <row r="39" spans="1:23" ht="20.25" hidden="1" customHeight="1" x14ac:dyDescent="0.25">
      <c r="A39" s="1">
        <f>H24</f>
        <v>0</v>
      </c>
      <c r="B39" s="1" t="str">
        <f ca="1">CELL("adresse",I24)</f>
        <v>$I$24</v>
      </c>
      <c r="C39" s="1" t="str">
        <f ca="1">CELL("adresse",H26)</f>
        <v>$H$26</v>
      </c>
      <c r="D39" s="1" t="str">
        <f ca="1">CELL("adresse",K26)</f>
        <v>$K$26</v>
      </c>
      <c r="E39" s="9">
        <v>37</v>
      </c>
      <c r="F39" s="21">
        <f>Equipes!B39</f>
        <v>0</v>
      </c>
    </row>
    <row r="40" spans="1:23" ht="20.25" hidden="1" customHeight="1" x14ac:dyDescent="0.25">
      <c r="A40" s="1">
        <f>H25</f>
        <v>0</v>
      </c>
      <c r="B40" s="1" t="str">
        <f ca="1">CELL("adresse",I25)</f>
        <v>$I$25</v>
      </c>
      <c r="C40" s="1" t="str">
        <f ca="1">CELL("adresse",H26)</f>
        <v>$H$26</v>
      </c>
      <c r="D40" s="1" t="str">
        <f ca="1">CELL("adresse",K26)</f>
        <v>$K$26</v>
      </c>
      <c r="E40" s="9">
        <v>38</v>
      </c>
      <c r="F40" s="21">
        <f>Equipes!B40</f>
        <v>0</v>
      </c>
    </row>
    <row r="41" spans="1:23" ht="20.25" hidden="1" customHeight="1" x14ac:dyDescent="0.25">
      <c r="A41" s="1">
        <f>K23</f>
        <v>0</v>
      </c>
      <c r="B41" s="1" t="str">
        <f ca="1">CELL("adresse",L23)</f>
        <v>$L$23</v>
      </c>
      <c r="C41" s="1" t="str">
        <f ca="1">CELL("adresse",K26)</f>
        <v>$K$26</v>
      </c>
      <c r="D41" s="1" t="str">
        <f ca="1">CELL("adresse",H26)</f>
        <v>$H$26</v>
      </c>
      <c r="E41" s="9">
        <v>39</v>
      </c>
      <c r="F41" s="21">
        <f>Equipes!B41</f>
        <v>0</v>
      </c>
    </row>
    <row r="42" spans="1:23" ht="20.25" hidden="1" customHeight="1" x14ac:dyDescent="0.25">
      <c r="A42" s="1">
        <f>K24</f>
        <v>0</v>
      </c>
      <c r="B42" s="1" t="str">
        <f ca="1">CELL("adresse",L24)</f>
        <v>$L$24</v>
      </c>
      <c r="C42" s="1" t="str">
        <f ca="1">CELL("adresse",K26)</f>
        <v>$K$26</v>
      </c>
      <c r="D42" s="1" t="str">
        <f ca="1">CELL("adresse",H26)</f>
        <v>$H$26</v>
      </c>
      <c r="E42" s="9">
        <v>40</v>
      </c>
      <c r="F42" s="21">
        <f>Equipes!B42</f>
        <v>0</v>
      </c>
    </row>
    <row r="43" spans="1:23" ht="20.25" hidden="1" customHeight="1" x14ac:dyDescent="0.25">
      <c r="A43" s="1">
        <f>K25</f>
        <v>0</v>
      </c>
      <c r="B43" s="1" t="str">
        <f ca="1">CELL("adresse",L25)</f>
        <v>$L$25</v>
      </c>
      <c r="C43" s="1" t="str">
        <f ca="1">CELL("adresse",K26)</f>
        <v>$K$26</v>
      </c>
      <c r="D43" s="1" t="str">
        <f ca="1">CELL("adresse",H26)</f>
        <v>$H$26</v>
      </c>
      <c r="E43" s="9">
        <v>41</v>
      </c>
      <c r="F43" s="21">
        <f>Equipes!B43</f>
        <v>0</v>
      </c>
    </row>
    <row r="44" spans="1:23" ht="20.25" hidden="1" customHeight="1" x14ac:dyDescent="0.25">
      <c r="A44" s="1">
        <f>N23</f>
        <v>0</v>
      </c>
      <c r="B44" s="1" t="str">
        <f ca="1">CELL("adresse",O23)</f>
        <v>$O$23</v>
      </c>
      <c r="C44" s="1" t="str">
        <f ca="1">CELL("adresse",N26)</f>
        <v>$N$26</v>
      </c>
      <c r="D44" s="1" t="str">
        <f ca="1">CELL("adresse",Q26)</f>
        <v>$Q$26</v>
      </c>
      <c r="E44" s="9">
        <v>42</v>
      </c>
      <c r="F44" s="21">
        <f>Equipes!B44</f>
        <v>0</v>
      </c>
    </row>
    <row r="45" spans="1:23" ht="20.25" hidden="1" customHeight="1" x14ac:dyDescent="0.25">
      <c r="A45" s="1">
        <f>N24</f>
        <v>0</v>
      </c>
      <c r="B45" s="1" t="str">
        <f ca="1">CELL("adresse",O24)</f>
        <v>$O$24</v>
      </c>
      <c r="C45" s="1" t="str">
        <f ca="1">CELL("adresse",N26)</f>
        <v>$N$26</v>
      </c>
      <c r="D45" s="1" t="str">
        <f ca="1">CELL("adresse",Q26)</f>
        <v>$Q$26</v>
      </c>
      <c r="E45" s="9">
        <v>43</v>
      </c>
      <c r="F45" s="21">
        <f>Equipes!B45</f>
        <v>0</v>
      </c>
    </row>
    <row r="46" spans="1:23" ht="20.25" hidden="1" customHeight="1" x14ac:dyDescent="0.25">
      <c r="A46" s="1">
        <f>N25</f>
        <v>0</v>
      </c>
      <c r="B46" s="1" t="str">
        <f ca="1">CELL("adresse",O25)</f>
        <v>$O$25</v>
      </c>
      <c r="C46" s="1" t="str">
        <f ca="1">CELL("adresse",N26)</f>
        <v>$N$26</v>
      </c>
      <c r="D46" s="1" t="str">
        <f ca="1">CELL("adresse",Q26)</f>
        <v>$Q$26</v>
      </c>
      <c r="E46" s="9">
        <v>44</v>
      </c>
      <c r="F46" s="21">
        <f>Equipes!B46</f>
        <v>0</v>
      </c>
    </row>
    <row r="47" spans="1:23" ht="20.25" hidden="1" customHeight="1" x14ac:dyDescent="0.25">
      <c r="A47" s="1">
        <f>Q23</f>
        <v>0</v>
      </c>
      <c r="B47" s="1" t="str">
        <f ca="1">CELL("adresse",R23)</f>
        <v>$R$23</v>
      </c>
      <c r="C47" s="1" t="str">
        <f ca="1">CELL("adresse",Q26)</f>
        <v>$Q$26</v>
      </c>
      <c r="D47" s="1" t="str">
        <f ca="1">CELL("adresse",N26)</f>
        <v>$N$26</v>
      </c>
      <c r="E47" s="9">
        <v>45</v>
      </c>
      <c r="F47" s="21">
        <f>Equipes!B47</f>
        <v>0</v>
      </c>
    </row>
    <row r="48" spans="1:23" ht="20.25" hidden="1" customHeight="1" x14ac:dyDescent="0.25">
      <c r="A48" s="1">
        <f>Q24</f>
        <v>0</v>
      </c>
      <c r="B48" s="1" t="str">
        <f ca="1">CELL("adresse",R24)</f>
        <v>$R$24</v>
      </c>
      <c r="C48" s="1" t="str">
        <f ca="1">CELL("adresse",Q26)</f>
        <v>$Q$26</v>
      </c>
      <c r="D48" s="1" t="str">
        <f ca="1">CELL("adresse",N26)</f>
        <v>$N$26</v>
      </c>
      <c r="E48" s="9">
        <v>46</v>
      </c>
      <c r="F48" s="21">
        <f>Equipes!B48</f>
        <v>0</v>
      </c>
    </row>
    <row r="49" spans="1:6" ht="20.25" hidden="1" customHeight="1" x14ac:dyDescent="0.25">
      <c r="A49" s="1">
        <f>Q25</f>
        <v>0</v>
      </c>
      <c r="B49" s="1" t="str">
        <f ca="1">CELL("adresse",R25)</f>
        <v>$R$25</v>
      </c>
      <c r="C49" s="1" t="str">
        <f ca="1">CELL("adresse",Q26)</f>
        <v>$Q$26</v>
      </c>
      <c r="D49" s="1" t="str">
        <f ca="1">CELL("adresse",N26)</f>
        <v>$N$26</v>
      </c>
      <c r="E49" s="9">
        <v>47</v>
      </c>
      <c r="F49" s="21">
        <f>Equipes!B49</f>
        <v>0</v>
      </c>
    </row>
    <row r="50" spans="1:6" ht="20.25" hidden="1" customHeight="1" x14ac:dyDescent="0.25">
      <c r="A50" s="1">
        <f>H29</f>
        <v>0</v>
      </c>
      <c r="B50" s="1" t="str">
        <f ca="1">CELL("adresse",I29)</f>
        <v>$I$29</v>
      </c>
      <c r="C50" s="1" t="str">
        <f ca="1">CELL("adresse",H32)</f>
        <v>$H$32</v>
      </c>
      <c r="D50" s="1" t="str">
        <f ca="1">CELL("adresse",K32)</f>
        <v>$K$32</v>
      </c>
      <c r="E50" s="9">
        <v>48</v>
      </c>
      <c r="F50" s="21">
        <f>Equipes!B50</f>
        <v>0</v>
      </c>
    </row>
    <row r="51" spans="1:6" ht="20.25" hidden="1" customHeight="1" x14ac:dyDescent="0.25">
      <c r="A51" s="1">
        <f>H30</f>
        <v>0</v>
      </c>
      <c r="B51" s="1" t="str">
        <f ca="1">CELL("adresse",I30)</f>
        <v>$I$30</v>
      </c>
      <c r="C51" s="1" t="str">
        <f ca="1">CELL("adresse",H32)</f>
        <v>$H$32</v>
      </c>
      <c r="D51" s="1" t="str">
        <f ca="1">CELL("adresse",K32)</f>
        <v>$K$32</v>
      </c>
      <c r="E51" s="9">
        <v>49</v>
      </c>
      <c r="F51" s="21">
        <f>Equipes!B51</f>
        <v>0</v>
      </c>
    </row>
    <row r="52" spans="1:6" ht="20.25" hidden="1" customHeight="1" x14ac:dyDescent="0.25">
      <c r="A52" s="1">
        <f>H31</f>
        <v>0</v>
      </c>
      <c r="B52" s="1" t="str">
        <f ca="1">CELL("adresse",I31)</f>
        <v>$I$31</v>
      </c>
      <c r="C52" s="1" t="str">
        <f ca="1">CELL("adresse",H32)</f>
        <v>$H$32</v>
      </c>
      <c r="D52" s="1" t="str">
        <f ca="1">CELL("adresse",K32)</f>
        <v>$K$32</v>
      </c>
      <c r="E52" s="9">
        <v>50</v>
      </c>
      <c r="F52" s="21">
        <f>Equipes!B52</f>
        <v>0</v>
      </c>
    </row>
    <row r="53" spans="1:6" ht="20.25" hidden="1" customHeight="1" x14ac:dyDescent="0.25">
      <c r="A53" s="1">
        <f>K29</f>
        <v>0</v>
      </c>
      <c r="B53" s="1" t="str">
        <f ca="1">CELL("adresse",L29)</f>
        <v>$L$29</v>
      </c>
      <c r="C53" s="1" t="str">
        <f ca="1">CELL("adresse",K32)</f>
        <v>$K$32</v>
      </c>
      <c r="D53" s="1" t="str">
        <f ca="1">CELL("adresse",H32)</f>
        <v>$H$32</v>
      </c>
      <c r="E53" s="9">
        <v>51</v>
      </c>
      <c r="F53" s="21">
        <f>Equipes!B53</f>
        <v>0</v>
      </c>
    </row>
    <row r="54" spans="1:6" ht="20.25" hidden="1" customHeight="1" x14ac:dyDescent="0.25">
      <c r="A54" s="1">
        <f>K30</f>
        <v>0</v>
      </c>
      <c r="B54" s="1" t="str">
        <f ca="1">CELL("adresse",L30)</f>
        <v>$L$30</v>
      </c>
      <c r="C54" s="1" t="str">
        <f ca="1">CELL("adresse",K32)</f>
        <v>$K$32</v>
      </c>
      <c r="D54" s="1" t="str">
        <f ca="1">CELL("adresse",H32)</f>
        <v>$H$32</v>
      </c>
      <c r="E54" s="9">
        <v>52</v>
      </c>
      <c r="F54" s="21">
        <f>Equipes!B54</f>
        <v>0</v>
      </c>
    </row>
    <row r="55" spans="1:6" ht="20.25" hidden="1" customHeight="1" x14ac:dyDescent="0.25">
      <c r="A55" s="1">
        <f>K31</f>
        <v>0</v>
      </c>
      <c r="B55" s="1" t="str">
        <f ca="1">CELL("adresse",L31)</f>
        <v>$L$31</v>
      </c>
      <c r="C55" s="1" t="str">
        <f ca="1">CELL("adresse",K32)</f>
        <v>$K$32</v>
      </c>
      <c r="D55" s="1" t="str">
        <f ca="1">CELL("adresse",H32)</f>
        <v>$H$32</v>
      </c>
      <c r="E55" s="9">
        <v>53</v>
      </c>
      <c r="F55" s="21">
        <f>Equipes!B55</f>
        <v>0</v>
      </c>
    </row>
    <row r="56" spans="1:6" ht="20.25" hidden="1" customHeight="1" x14ac:dyDescent="0.25">
      <c r="A56" s="1">
        <f>N29</f>
        <v>0</v>
      </c>
      <c r="B56" s="1" t="str">
        <f ca="1">CELL("adresse",O29)</f>
        <v>$O$29</v>
      </c>
      <c r="C56" s="1" t="str">
        <f ca="1">CELL("adresse",N32)</f>
        <v>$N$32</v>
      </c>
      <c r="D56" s="1" t="str">
        <f ca="1">CELL("adresse",Q32)</f>
        <v>$Q$32</v>
      </c>
      <c r="E56" s="9">
        <v>54</v>
      </c>
      <c r="F56" s="21">
        <f>Equipes!B56</f>
        <v>0</v>
      </c>
    </row>
    <row r="57" spans="1:6" ht="20.25" hidden="1" customHeight="1" x14ac:dyDescent="0.25">
      <c r="A57" s="1">
        <f>N30</f>
        <v>0</v>
      </c>
      <c r="B57" s="1" t="str">
        <f ca="1">CELL("adresse",O30)</f>
        <v>$O$30</v>
      </c>
      <c r="C57" s="1" t="str">
        <f ca="1">CELL("adresse",N32)</f>
        <v>$N$32</v>
      </c>
      <c r="D57" s="1" t="str">
        <f ca="1">CELL("adresse",Q32)</f>
        <v>$Q$32</v>
      </c>
      <c r="E57" s="9">
        <v>55</v>
      </c>
      <c r="F57" s="21">
        <f>Equipes!B57</f>
        <v>0</v>
      </c>
    </row>
    <row r="58" spans="1:6" ht="20.25" hidden="1" customHeight="1" x14ac:dyDescent="0.25">
      <c r="A58" s="1">
        <f>N31</f>
        <v>0</v>
      </c>
      <c r="B58" s="1" t="str">
        <f ca="1">CELL("adresse",O31)</f>
        <v>$O$31</v>
      </c>
      <c r="C58" s="1" t="str">
        <f ca="1">CELL("adresse",N32)</f>
        <v>$N$32</v>
      </c>
      <c r="D58" s="1" t="str">
        <f ca="1">CELL("adresse",Q32)</f>
        <v>$Q$32</v>
      </c>
      <c r="E58" s="9">
        <v>56</v>
      </c>
      <c r="F58" s="21">
        <f>Equipes!B58</f>
        <v>0</v>
      </c>
    </row>
    <row r="59" spans="1:6" ht="20.25" hidden="1" customHeight="1" x14ac:dyDescent="0.25">
      <c r="A59" s="1">
        <f>Q29</f>
        <v>0</v>
      </c>
      <c r="B59" s="1" t="str">
        <f ca="1">CELL("adresse",R29)</f>
        <v>$R$29</v>
      </c>
      <c r="C59" s="1" t="str">
        <f ca="1">CELL("adresse",Q32)</f>
        <v>$Q$32</v>
      </c>
      <c r="D59" s="1" t="str">
        <f ca="1">CELL("adresse",N32)</f>
        <v>$N$32</v>
      </c>
      <c r="E59" s="9">
        <v>57</v>
      </c>
      <c r="F59" s="21">
        <f>Equipes!B59</f>
        <v>0</v>
      </c>
    </row>
    <row r="60" spans="1:6" ht="20.25" hidden="1" customHeight="1" x14ac:dyDescent="0.25">
      <c r="A60" s="1">
        <f>Q30</f>
        <v>0</v>
      </c>
      <c r="B60" s="1" t="str">
        <f ca="1">CELL("adresse",R30)</f>
        <v>$R$30</v>
      </c>
      <c r="C60" s="1" t="str">
        <f ca="1">CELL("adresse",Q32)</f>
        <v>$Q$32</v>
      </c>
      <c r="D60" s="1" t="str">
        <f ca="1">CELL("adresse",N32)</f>
        <v>$N$32</v>
      </c>
      <c r="E60" s="9">
        <v>58</v>
      </c>
      <c r="F60" s="21">
        <f>Equipes!B60</f>
        <v>0</v>
      </c>
    </row>
    <row r="61" spans="1:6" ht="20.25" hidden="1" customHeight="1" x14ac:dyDescent="0.25">
      <c r="A61" s="1">
        <f>Q31</f>
        <v>0</v>
      </c>
      <c r="B61" s="1" t="str">
        <f ca="1">CELL("adresse",R31)</f>
        <v>$R$31</v>
      </c>
      <c r="C61" s="1" t="str">
        <f ca="1">CELL("adresse",Q32)</f>
        <v>$Q$32</v>
      </c>
      <c r="D61" s="1" t="str">
        <f ca="1">CELL("adresse",N32)</f>
        <v>$N$32</v>
      </c>
      <c r="E61" s="9">
        <v>59</v>
      </c>
      <c r="F61" s="21">
        <f>Equipes!B61</f>
        <v>0</v>
      </c>
    </row>
    <row r="62" spans="1:6" ht="20.25" hidden="1" customHeight="1" x14ac:dyDescent="0.25">
      <c r="E62" s="9">
        <v>60</v>
      </c>
      <c r="F62" s="21">
        <f>Equipes!B62</f>
        <v>0</v>
      </c>
    </row>
    <row r="63" spans="1:6" hidden="1" x14ac:dyDescent="0.25"/>
  </sheetData>
  <sheetProtection selectLockedCells="1"/>
  <mergeCells count="42">
    <mergeCell ref="H28:L28"/>
    <mergeCell ref="N28:R28"/>
    <mergeCell ref="J29:J31"/>
    <mergeCell ref="P29:P31"/>
    <mergeCell ref="H32:I32"/>
    <mergeCell ref="K32:L32"/>
    <mergeCell ref="N32:O32"/>
    <mergeCell ref="Q32:R32"/>
    <mergeCell ref="H22:L22"/>
    <mergeCell ref="N22:R22"/>
    <mergeCell ref="J23:J25"/>
    <mergeCell ref="P23:P25"/>
    <mergeCell ref="H26:I26"/>
    <mergeCell ref="K26:L26"/>
    <mergeCell ref="N26:O26"/>
    <mergeCell ref="Q26:R26"/>
    <mergeCell ref="H16:L16"/>
    <mergeCell ref="N16:R16"/>
    <mergeCell ref="J17:J19"/>
    <mergeCell ref="P17:P19"/>
    <mergeCell ref="H20:I20"/>
    <mergeCell ref="K20:L20"/>
    <mergeCell ref="N20:O20"/>
    <mergeCell ref="Q20:R20"/>
    <mergeCell ref="Q14:R14"/>
    <mergeCell ref="H8:I8"/>
    <mergeCell ref="K8:L8"/>
    <mergeCell ref="N8:O8"/>
    <mergeCell ref="Q8:R8"/>
    <mergeCell ref="H10:L10"/>
    <mergeCell ref="N10:R10"/>
    <mergeCell ref="J11:J13"/>
    <mergeCell ref="P11:P13"/>
    <mergeCell ref="H14:I14"/>
    <mergeCell ref="K14:L14"/>
    <mergeCell ref="N14:O14"/>
    <mergeCell ref="E1:F2"/>
    <mergeCell ref="H2:R2"/>
    <mergeCell ref="H4:L4"/>
    <mergeCell ref="N4:R4"/>
    <mergeCell ref="J5:J7"/>
    <mergeCell ref="P5:P7"/>
  </mergeCells>
  <printOptions horizontalCentered="1" verticalCentered="1"/>
  <pageMargins left="0.23622047244094502" right="0.23622047244094502" top="1.1417322834645671" bottom="1.1417322834645671" header="0.74803149606299213" footer="0.74803149606299213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AML62"/>
  <sheetViews>
    <sheetView topLeftCell="E1" workbookViewId="0">
      <selection activeCell="Q8" sqref="Q8:R8"/>
    </sheetView>
  </sheetViews>
  <sheetFormatPr baseColWidth="10" defaultRowHeight="15" x14ac:dyDescent="0.25"/>
  <cols>
    <col min="1" max="1" width="3.25" style="1" hidden="1" customWidth="1"/>
    <col min="2" max="2" width="6.875" style="1" hidden="1" customWidth="1"/>
    <col min="3" max="3" width="8.75" style="1" hidden="1" customWidth="1"/>
    <col min="4" max="4" width="9.25" style="1" hidden="1" customWidth="1"/>
    <col min="5" max="5" width="2.75" style="1" customWidth="1"/>
    <col min="6" max="6" width="10.875" style="1" customWidth="1"/>
    <col min="7" max="7" width="5" style="1" customWidth="1"/>
    <col min="8" max="8" width="4.25" style="1" customWidth="1"/>
    <col min="9" max="9" width="16.625" style="1" customWidth="1"/>
    <col min="10" max="10" width="9.875" style="1" customWidth="1"/>
    <col min="11" max="11" width="4.25" style="1" customWidth="1"/>
    <col min="12" max="12" width="16.625" style="1" customWidth="1"/>
    <col min="13" max="13" width="7.125" style="1" customWidth="1"/>
    <col min="14" max="14" width="4.25" style="1" customWidth="1"/>
    <col min="15" max="15" width="16.625" style="1" customWidth="1"/>
    <col min="16" max="16" width="9.875" style="1" customWidth="1"/>
    <col min="17" max="17" width="4.25" style="1" customWidth="1"/>
    <col min="18" max="18" width="16.625" style="1" customWidth="1"/>
    <col min="19" max="19" width="3.5" style="1" customWidth="1"/>
    <col min="20" max="1026" width="9.875" style="1" customWidth="1"/>
    <col min="1027" max="1027" width="11" style="40" customWidth="1"/>
    <col min="1028" max="16384" width="11" style="40"/>
  </cols>
  <sheetData>
    <row r="1" spans="1:24" ht="15" customHeight="1" x14ac:dyDescent="0.25">
      <c r="A1" s="1" t="s">
        <v>15</v>
      </c>
      <c r="B1" s="1" t="s">
        <v>16</v>
      </c>
      <c r="C1" s="1" t="s">
        <v>17</v>
      </c>
      <c r="D1" s="1" t="s">
        <v>18</v>
      </c>
      <c r="E1" s="55" t="s">
        <v>0</v>
      </c>
      <c r="F1" s="5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</row>
    <row r="2" spans="1:24" ht="30" customHeight="1" x14ac:dyDescent="0.5">
      <c r="A2" s="1">
        <f>H5</f>
        <v>1</v>
      </c>
      <c r="B2" s="1" t="str">
        <f ca="1">CELL("adresse",I5)</f>
        <v>$I$5</v>
      </c>
      <c r="C2" s="1" t="str">
        <f ca="1">CELL("adresse",H8)</f>
        <v>$H$8</v>
      </c>
      <c r="D2" s="1" t="str">
        <f ca="1">CELL("adresse",K8)</f>
        <v>$K$8</v>
      </c>
      <c r="E2" s="55"/>
      <c r="F2" s="55"/>
      <c r="G2" s="35"/>
      <c r="H2" s="60" t="s">
        <v>32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36"/>
      <c r="T2" s="36"/>
      <c r="U2" s="36"/>
      <c r="V2" s="36"/>
      <c r="W2" s="36"/>
      <c r="X2" s="17"/>
    </row>
    <row r="3" spans="1:24" ht="20.25" customHeight="1" x14ac:dyDescent="0.25">
      <c r="A3" s="1">
        <f>H6</f>
        <v>2</v>
      </c>
      <c r="B3" s="1" t="str">
        <f ca="1">CELL("adresse",I6)</f>
        <v>$I$6</v>
      </c>
      <c r="C3" s="1" t="str">
        <f ca="1">CELL("adresse",H8)</f>
        <v>$H$8</v>
      </c>
      <c r="D3" s="1" t="str">
        <f ca="1">CELL("adresse",K8)</f>
        <v>$K$8</v>
      </c>
      <c r="E3" s="9">
        <v>1</v>
      </c>
      <c r="F3" s="21" t="str">
        <f>Equipes!B3</f>
        <v>greg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4" ht="20.25" customHeight="1" x14ac:dyDescent="0.35">
      <c r="A4" s="1">
        <f>H7</f>
        <v>0</v>
      </c>
      <c r="B4" s="1" t="str">
        <f ca="1">CELL("adresse",I7)</f>
        <v>$I$7</v>
      </c>
      <c r="C4" s="1" t="str">
        <f ca="1">CELL("adresse",H8)</f>
        <v>$H$8</v>
      </c>
      <c r="D4" s="1" t="str">
        <f ca="1">CELL("adresse",K8)</f>
        <v>$K$8</v>
      </c>
      <c r="E4" s="9">
        <v>2</v>
      </c>
      <c r="F4" s="21" t="str">
        <f>Equipes!B4</f>
        <v>simon</v>
      </c>
      <c r="G4" s="35"/>
      <c r="H4" s="61" t="s">
        <v>20</v>
      </c>
      <c r="I4" s="61"/>
      <c r="J4" s="61"/>
      <c r="K4" s="61"/>
      <c r="L4" s="61"/>
      <c r="M4" s="35"/>
      <c r="N4" s="61" t="s">
        <v>21</v>
      </c>
      <c r="O4" s="61"/>
      <c r="P4" s="61"/>
      <c r="Q4" s="61"/>
      <c r="R4" s="61"/>
      <c r="S4" s="35"/>
      <c r="T4" s="35"/>
      <c r="U4" s="35"/>
      <c r="V4" s="35"/>
      <c r="W4" s="35"/>
    </row>
    <row r="5" spans="1:24" ht="20.25" customHeight="1" x14ac:dyDescent="0.25">
      <c r="A5" s="1">
        <f>K5</f>
        <v>3</v>
      </c>
      <c r="B5" s="1" t="str">
        <f ca="1">CELL("adresse",L5)</f>
        <v>$L$5</v>
      </c>
      <c r="C5" s="1" t="str">
        <f ca="1">CELL("adresse",K8)</f>
        <v>$K$8</v>
      </c>
      <c r="D5" s="1" t="str">
        <f ca="1">CELL("adresse",H8)</f>
        <v>$H$8</v>
      </c>
      <c r="E5" s="9">
        <v>3</v>
      </c>
      <c r="F5" s="21" t="str">
        <f>Equipes!B5</f>
        <v xml:space="preserve">nat </v>
      </c>
      <c r="G5" s="35"/>
      <c r="H5" s="18">
        <v>1</v>
      </c>
      <c r="I5" s="19" t="str">
        <f>IF(H5&lt;&gt;"",VLOOKUP(H5,joueurs,2,0),"")</f>
        <v>greg</v>
      </c>
      <c r="J5" s="62" t="s">
        <v>22</v>
      </c>
      <c r="K5" s="18">
        <v>3</v>
      </c>
      <c r="L5" s="19" t="str">
        <f>IF(K5&lt;&gt;"",VLOOKUP(K5,joueurs,2,0),"")</f>
        <v xml:space="preserve">nat </v>
      </c>
      <c r="M5" s="35"/>
      <c r="N5" s="18">
        <v>5</v>
      </c>
      <c r="O5" s="19">
        <f>IF(N5&lt;&gt;"",VLOOKUP(N5,joueurs,2,0),"")</f>
        <v>0</v>
      </c>
      <c r="P5" s="62" t="s">
        <v>22</v>
      </c>
      <c r="Q5" s="18">
        <v>7</v>
      </c>
      <c r="R5" s="19">
        <f>IF(Q5&lt;&gt;"",VLOOKUP(Q5,joueurs,2,0),"")</f>
        <v>0</v>
      </c>
      <c r="S5" s="35"/>
      <c r="T5" s="35"/>
      <c r="U5" s="35"/>
      <c r="V5" s="35"/>
      <c r="W5" s="35"/>
    </row>
    <row r="6" spans="1:24" ht="20.25" customHeight="1" x14ac:dyDescent="0.25">
      <c r="A6" s="1">
        <f>K6</f>
        <v>4</v>
      </c>
      <c r="B6" s="1" t="str">
        <f ca="1">CELL("adresse",L6)</f>
        <v>$L$6</v>
      </c>
      <c r="C6" s="1" t="str">
        <f ca="1">CELL("adresse",K8)</f>
        <v>$K$8</v>
      </c>
      <c r="D6" s="1" t="str">
        <f ca="1">CELL("adresse",H8)</f>
        <v>$H$8</v>
      </c>
      <c r="E6" s="9">
        <v>4</v>
      </c>
      <c r="F6" s="21" t="str">
        <f>Equipes!B6</f>
        <v>mickey</v>
      </c>
      <c r="G6" s="35"/>
      <c r="H6" s="18">
        <v>2</v>
      </c>
      <c r="I6" s="19" t="str">
        <f>IF(H6&lt;&gt;"",VLOOKUP(H6,joueurs,2,0),"")</f>
        <v>simon</v>
      </c>
      <c r="J6" s="62"/>
      <c r="K6" s="18">
        <v>4</v>
      </c>
      <c r="L6" s="19" t="str">
        <f>IF(K6&lt;&gt;"",VLOOKUP(K6,joueurs,2,0),"")</f>
        <v>mickey</v>
      </c>
      <c r="M6" s="35"/>
      <c r="N6" s="18">
        <v>6</v>
      </c>
      <c r="O6" s="19">
        <f>IF(N6&lt;&gt;"",VLOOKUP(N6,joueurs,2,0),"")</f>
        <v>0</v>
      </c>
      <c r="P6" s="62"/>
      <c r="Q6" s="18">
        <v>8</v>
      </c>
      <c r="R6" s="19">
        <f>IF(Q6&lt;&gt;"",VLOOKUP(Q6,joueurs,2,0),"")</f>
        <v>0</v>
      </c>
      <c r="S6" s="35"/>
      <c r="T6" s="35"/>
      <c r="U6" s="35"/>
      <c r="V6" s="35"/>
      <c r="W6" s="35"/>
    </row>
    <row r="7" spans="1:24" ht="20.25" customHeight="1" x14ac:dyDescent="0.25">
      <c r="A7" s="1">
        <f>K7</f>
        <v>0</v>
      </c>
      <c r="B7" s="1" t="str">
        <f ca="1">CELL("adresse",L7)</f>
        <v>$L$7</v>
      </c>
      <c r="C7" s="1" t="str">
        <f ca="1">CELL("adresse",K8)</f>
        <v>$K$8</v>
      </c>
      <c r="D7" s="1" t="str">
        <f ca="1">CELL("adresse",H8)</f>
        <v>$H$8</v>
      </c>
      <c r="E7" s="9">
        <v>5</v>
      </c>
      <c r="F7" s="21">
        <f>Equipes!B7</f>
        <v>0</v>
      </c>
      <c r="G7" s="35"/>
      <c r="H7" s="18"/>
      <c r="I7" s="19" t="str">
        <f>IF(H7&lt;&gt;"",VLOOKUP(H7,joueurs,2,0),"")</f>
        <v/>
      </c>
      <c r="J7" s="62"/>
      <c r="K7" s="18"/>
      <c r="L7" s="19" t="str">
        <f>IF(K7&lt;&gt;"",VLOOKUP(K7,joueurs,2,0),"")</f>
        <v/>
      </c>
      <c r="M7" s="35"/>
      <c r="N7" s="18"/>
      <c r="O7" s="19" t="str">
        <f>IF(N7&lt;&gt;"",VLOOKUP(N7,joueurs,2,0),"")</f>
        <v/>
      </c>
      <c r="P7" s="62"/>
      <c r="Q7" s="18"/>
      <c r="R7" s="19" t="str">
        <f>IF(Q7&lt;&gt;"",VLOOKUP(Q7,joueurs,2,0),"")</f>
        <v/>
      </c>
      <c r="S7" s="35"/>
      <c r="T7" s="35"/>
      <c r="U7" s="35"/>
      <c r="V7" s="35"/>
      <c r="W7" s="35"/>
    </row>
    <row r="8" spans="1:24" ht="20.25" customHeight="1" x14ac:dyDescent="0.25">
      <c r="A8" s="1">
        <f>N5</f>
        <v>5</v>
      </c>
      <c r="B8" s="1" t="str">
        <f ca="1">CELL("adresse",O5)</f>
        <v>$O$5</v>
      </c>
      <c r="C8" s="1" t="str">
        <f ca="1">CELL("adresse",N8)</f>
        <v>$N$8</v>
      </c>
      <c r="D8" s="1" t="str">
        <f ca="1">CELL("adresse",Q8)</f>
        <v>$Q$8</v>
      </c>
      <c r="E8" s="9">
        <v>6</v>
      </c>
      <c r="F8" s="21">
        <f>Equipes!B8</f>
        <v>0</v>
      </c>
      <c r="G8" s="35"/>
      <c r="H8" s="64"/>
      <c r="I8" s="64"/>
      <c r="J8" s="20" t="s">
        <v>23</v>
      </c>
      <c r="K8" s="64"/>
      <c r="L8" s="64"/>
      <c r="M8" s="35"/>
      <c r="N8" s="64"/>
      <c r="O8" s="64"/>
      <c r="P8" s="20" t="s">
        <v>23</v>
      </c>
      <c r="Q8" s="64"/>
      <c r="R8" s="64"/>
      <c r="S8" s="35"/>
      <c r="T8" s="35"/>
      <c r="U8" s="35"/>
      <c r="V8" s="35"/>
      <c r="W8" s="35"/>
    </row>
    <row r="9" spans="1:24" ht="20.25" customHeight="1" x14ac:dyDescent="0.25">
      <c r="A9" s="1">
        <f>N6</f>
        <v>6</v>
      </c>
      <c r="B9" s="1" t="str">
        <f ca="1">CELL("adresse",O6)</f>
        <v>$O$6</v>
      </c>
      <c r="C9" s="1" t="str">
        <f ca="1">CELL("adresse",N8)</f>
        <v>$N$8</v>
      </c>
      <c r="D9" s="1" t="str">
        <f ca="1">CELL("adresse",Q8)</f>
        <v>$Q$8</v>
      </c>
      <c r="E9" s="9">
        <v>7</v>
      </c>
      <c r="F9" s="21">
        <f>Equipes!B9</f>
        <v>0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</row>
    <row r="10" spans="1:24" ht="20.25" customHeight="1" x14ac:dyDescent="0.35">
      <c r="A10" s="1">
        <f>N7</f>
        <v>0</v>
      </c>
      <c r="B10" s="1" t="str">
        <f ca="1">CELL("adresse",O7)</f>
        <v>$O$7</v>
      </c>
      <c r="C10" s="1" t="str">
        <f ca="1">CELL("adresse",N8)</f>
        <v>$N$8</v>
      </c>
      <c r="D10" s="1" t="str">
        <f ca="1">CELL("adresse",Q8)</f>
        <v>$Q$8</v>
      </c>
      <c r="E10" s="9">
        <v>8</v>
      </c>
      <c r="F10" s="21">
        <f>Equipes!B10</f>
        <v>0</v>
      </c>
      <c r="G10" s="35"/>
      <c r="H10" s="61" t="s">
        <v>24</v>
      </c>
      <c r="I10" s="61"/>
      <c r="J10" s="61"/>
      <c r="K10" s="61"/>
      <c r="L10" s="61"/>
      <c r="M10" s="35"/>
      <c r="N10" s="61" t="s">
        <v>25</v>
      </c>
      <c r="O10" s="61"/>
      <c r="P10" s="61"/>
      <c r="Q10" s="61"/>
      <c r="R10" s="61"/>
      <c r="S10" s="35"/>
      <c r="T10" s="35"/>
      <c r="U10" s="35"/>
      <c r="V10" s="35"/>
      <c r="W10" s="35"/>
    </row>
    <row r="11" spans="1:24" ht="20.25" customHeight="1" x14ac:dyDescent="0.25">
      <c r="A11" s="1">
        <f>Q5</f>
        <v>7</v>
      </c>
      <c r="B11" s="1" t="str">
        <f ca="1">CELL("adresse",R5)</f>
        <v>$R$5</v>
      </c>
      <c r="C11" s="1" t="str">
        <f ca="1">CELL("adresse",Q8)</f>
        <v>$Q$8</v>
      </c>
      <c r="D11" s="1" t="str">
        <f ca="1">CELL("adresse",N8)</f>
        <v>$N$8</v>
      </c>
      <c r="E11" s="9">
        <v>9</v>
      </c>
      <c r="F11" s="21">
        <f>Equipes!B11</f>
        <v>0</v>
      </c>
      <c r="G11" s="35"/>
      <c r="H11" s="18">
        <v>9</v>
      </c>
      <c r="I11" s="19">
        <f>IF(H11&lt;&gt;"",VLOOKUP(H11,joueurs,2,0),"")</f>
        <v>0</v>
      </c>
      <c r="J11" s="62" t="s">
        <v>22</v>
      </c>
      <c r="K11" s="18">
        <v>11</v>
      </c>
      <c r="L11" s="19">
        <f>IF(K11&lt;&gt;"",VLOOKUP(K11,joueurs,2,0),"")</f>
        <v>0</v>
      </c>
      <c r="M11" s="35"/>
      <c r="N11" s="18">
        <v>13</v>
      </c>
      <c r="O11" s="19">
        <f>IF(N11&lt;&gt;"",VLOOKUP(N11,joueurs,2,0),"")</f>
        <v>0</v>
      </c>
      <c r="P11" s="62" t="s">
        <v>22</v>
      </c>
      <c r="Q11" s="18">
        <v>15</v>
      </c>
      <c r="R11" s="19">
        <f>IF(Q11&lt;&gt;"",VLOOKUP(Q11,joueurs,2,0),"")</f>
        <v>0</v>
      </c>
      <c r="S11" s="35"/>
      <c r="T11" s="35"/>
      <c r="U11" s="35"/>
      <c r="V11" s="35"/>
      <c r="W11" s="35"/>
    </row>
    <row r="12" spans="1:24" ht="20.25" customHeight="1" x14ac:dyDescent="0.25">
      <c r="A12" s="1">
        <f>Q6</f>
        <v>8</v>
      </c>
      <c r="B12" s="1" t="str">
        <f ca="1">CELL("adresse",R6)</f>
        <v>$R$6</v>
      </c>
      <c r="C12" s="1" t="str">
        <f ca="1">CELL("adresse",Q8)</f>
        <v>$Q$8</v>
      </c>
      <c r="D12" s="1" t="str">
        <f ca="1">CELL("adresse",N8)</f>
        <v>$N$8</v>
      </c>
      <c r="E12" s="9">
        <v>10</v>
      </c>
      <c r="F12" s="21">
        <f>Equipes!B12</f>
        <v>0</v>
      </c>
      <c r="G12" s="35"/>
      <c r="H12" s="18">
        <v>10</v>
      </c>
      <c r="I12" s="19">
        <f>IF(H12&lt;&gt;"",VLOOKUP(H12,joueurs,2,0),"")</f>
        <v>0</v>
      </c>
      <c r="J12" s="62"/>
      <c r="K12" s="18">
        <v>12</v>
      </c>
      <c r="L12" s="19">
        <f>IF(K12&lt;&gt;"",VLOOKUP(K12,joueurs,2,0),"")</f>
        <v>0</v>
      </c>
      <c r="M12" s="35"/>
      <c r="N12" s="18">
        <v>14</v>
      </c>
      <c r="O12" s="19">
        <f>IF(N12&lt;&gt;"",VLOOKUP(N12,joueurs,2,0),"")</f>
        <v>0</v>
      </c>
      <c r="P12" s="62"/>
      <c r="Q12" s="18">
        <v>16</v>
      </c>
      <c r="R12" s="19">
        <f>IF(Q12&lt;&gt;"",VLOOKUP(Q12,joueurs,2,0),"")</f>
        <v>0</v>
      </c>
      <c r="S12" s="35"/>
      <c r="T12" s="35"/>
      <c r="U12" s="35"/>
      <c r="V12" s="35"/>
      <c r="W12" s="35"/>
    </row>
    <row r="13" spans="1:24" ht="20.25" customHeight="1" x14ac:dyDescent="0.25">
      <c r="A13" s="1">
        <f>Q7</f>
        <v>0</v>
      </c>
      <c r="B13" s="1" t="str">
        <f ca="1">CELL("adresse",R7)</f>
        <v>$R$7</v>
      </c>
      <c r="C13" s="1" t="str">
        <f ca="1">CELL("adresse",Q8)</f>
        <v>$Q$8</v>
      </c>
      <c r="D13" s="1" t="str">
        <f ca="1">CELL("adresse",N8)</f>
        <v>$N$8</v>
      </c>
      <c r="E13" s="9">
        <v>11</v>
      </c>
      <c r="F13" s="21">
        <f>Equipes!B13</f>
        <v>0</v>
      </c>
      <c r="G13" s="35"/>
      <c r="H13" s="18"/>
      <c r="I13" s="19" t="str">
        <f>IF(H13&lt;&gt;"",VLOOKUP(H13,joueurs,2,0),"")</f>
        <v/>
      </c>
      <c r="J13" s="62"/>
      <c r="K13" s="18"/>
      <c r="L13" s="19" t="str">
        <f>IF(K13&lt;&gt;"",VLOOKUP(K13,joueurs,2,0),"")</f>
        <v/>
      </c>
      <c r="M13" s="35"/>
      <c r="N13" s="18"/>
      <c r="O13" s="19" t="str">
        <f>IF(N13&lt;&gt;"",VLOOKUP(N13,joueurs,2,0),"")</f>
        <v/>
      </c>
      <c r="P13" s="62"/>
      <c r="Q13" s="18"/>
      <c r="R13" s="19" t="str">
        <f>IF(Q13&lt;&gt;"",VLOOKUP(Q13,joueurs,2,0),"")</f>
        <v/>
      </c>
      <c r="S13" s="35"/>
      <c r="T13" s="35"/>
      <c r="U13" s="35"/>
      <c r="V13" s="35"/>
      <c r="W13" s="35"/>
    </row>
    <row r="14" spans="1:24" ht="20.25" customHeight="1" x14ac:dyDescent="0.4">
      <c r="A14" s="1">
        <f>H11</f>
        <v>9</v>
      </c>
      <c r="B14" s="1" t="str">
        <f ca="1">CELL("adresse",I11)</f>
        <v>$I$11</v>
      </c>
      <c r="C14" s="1" t="str">
        <f ca="1">CELL("adresse",H14)</f>
        <v>$H$14</v>
      </c>
      <c r="D14" s="1" t="str">
        <f ca="1">CELL("adresse",K14)</f>
        <v>$K$14</v>
      </c>
      <c r="E14" s="9">
        <v>12</v>
      </c>
      <c r="F14" s="21">
        <f>Equipes!B14</f>
        <v>0</v>
      </c>
      <c r="G14" s="35"/>
      <c r="H14" s="68"/>
      <c r="I14" s="68"/>
      <c r="J14" s="20" t="s">
        <v>23</v>
      </c>
      <c r="K14" s="68"/>
      <c r="L14" s="68"/>
      <c r="M14" s="35"/>
      <c r="N14" s="68"/>
      <c r="O14" s="68"/>
      <c r="P14" s="20" t="s">
        <v>23</v>
      </c>
      <c r="Q14" s="68"/>
      <c r="R14" s="68"/>
      <c r="S14" s="35"/>
      <c r="T14" s="35"/>
      <c r="U14" s="35"/>
      <c r="V14" s="35"/>
      <c r="W14" s="35"/>
    </row>
    <row r="15" spans="1:24" ht="20.25" customHeight="1" x14ac:dyDescent="0.25">
      <c r="A15" s="1">
        <f>H12</f>
        <v>10</v>
      </c>
      <c r="B15" s="1" t="str">
        <f ca="1">CELL("adresse",I12)</f>
        <v>$I$12</v>
      </c>
      <c r="C15" s="1" t="str">
        <f ca="1">CELL("adresse",H14)</f>
        <v>$H$14</v>
      </c>
      <c r="D15" s="1" t="str">
        <f ca="1">CELL("adresse",K14)</f>
        <v>$K$14</v>
      </c>
      <c r="E15" s="9">
        <v>13</v>
      </c>
      <c r="F15" s="21">
        <f>Equipes!B15</f>
        <v>0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</row>
    <row r="16" spans="1:24" ht="20.25" customHeight="1" x14ac:dyDescent="0.35">
      <c r="A16" s="1">
        <f>H13</f>
        <v>0</v>
      </c>
      <c r="B16" s="1" t="str">
        <f ca="1">CELL("adresse",I13)</f>
        <v>$I$13</v>
      </c>
      <c r="C16" s="1" t="str">
        <f ca="1">CELL("adresse",H14)</f>
        <v>$H$14</v>
      </c>
      <c r="D16" s="1" t="str">
        <f ca="1">CELL("adresse",K14)</f>
        <v>$K$14</v>
      </c>
      <c r="E16" s="9">
        <v>14</v>
      </c>
      <c r="F16" s="21">
        <f>Equipes!B16</f>
        <v>0</v>
      </c>
      <c r="G16" s="35"/>
      <c r="H16" s="61" t="s">
        <v>26</v>
      </c>
      <c r="I16" s="61"/>
      <c r="J16" s="61"/>
      <c r="K16" s="61"/>
      <c r="L16" s="61"/>
      <c r="M16" s="35"/>
      <c r="N16" s="61" t="s">
        <v>27</v>
      </c>
      <c r="O16" s="61"/>
      <c r="P16" s="61"/>
      <c r="Q16" s="61"/>
      <c r="R16" s="61"/>
      <c r="S16" s="35"/>
      <c r="T16" s="35"/>
      <c r="U16" s="35"/>
      <c r="V16" s="35"/>
      <c r="W16" s="35"/>
    </row>
    <row r="17" spans="1:23" ht="20.25" customHeight="1" x14ac:dyDescent="0.25">
      <c r="A17" s="1">
        <f>K11</f>
        <v>11</v>
      </c>
      <c r="B17" s="1" t="str">
        <f ca="1">CELL("adresse",L11)</f>
        <v>$L$11</v>
      </c>
      <c r="C17" s="1" t="str">
        <f ca="1">CELL("adresse",K14)</f>
        <v>$K$14</v>
      </c>
      <c r="D17" s="1" t="str">
        <f ca="1">CELL("adresse",H14)</f>
        <v>$H$14</v>
      </c>
      <c r="E17" s="9">
        <v>15</v>
      </c>
      <c r="F17" s="21">
        <f>Equipes!B17</f>
        <v>0</v>
      </c>
      <c r="G17" s="35"/>
      <c r="H17" s="18">
        <v>17</v>
      </c>
      <c r="I17" s="19">
        <f>IF(H17&lt;&gt;"",VLOOKUP(H17,joueurs,2,0),"")</f>
        <v>0</v>
      </c>
      <c r="J17" s="62" t="s">
        <v>22</v>
      </c>
      <c r="K17" s="18">
        <v>19</v>
      </c>
      <c r="L17" s="19">
        <f>IF(K17&lt;&gt;"",VLOOKUP(K17,joueurs,2,0),"")</f>
        <v>0</v>
      </c>
      <c r="M17" s="35"/>
      <c r="N17" s="18">
        <v>21</v>
      </c>
      <c r="O17" s="19">
        <f>IF(N17&lt;&gt;"",VLOOKUP(N17,joueurs,2,0),"")</f>
        <v>0</v>
      </c>
      <c r="P17" s="62" t="s">
        <v>22</v>
      </c>
      <c r="Q17" s="18">
        <v>23</v>
      </c>
      <c r="R17" s="19">
        <f>IF(Q17&lt;&gt;"",VLOOKUP(Q17,joueurs,2,0),"")</f>
        <v>0</v>
      </c>
      <c r="S17" s="35"/>
      <c r="T17" s="35"/>
      <c r="U17" s="35"/>
      <c r="V17" s="35"/>
      <c r="W17" s="35"/>
    </row>
    <row r="18" spans="1:23" ht="20.25" customHeight="1" x14ac:dyDescent="0.25">
      <c r="A18" s="1">
        <f>K12</f>
        <v>12</v>
      </c>
      <c r="B18" s="1" t="str">
        <f ca="1">CELL("adresse",L12)</f>
        <v>$L$12</v>
      </c>
      <c r="C18" s="1" t="str">
        <f ca="1">CELL("adresse",K14)</f>
        <v>$K$14</v>
      </c>
      <c r="D18" s="1" t="str">
        <f ca="1">CELL("adresse",H14)</f>
        <v>$H$14</v>
      </c>
      <c r="E18" s="9">
        <v>16</v>
      </c>
      <c r="F18" s="21">
        <f>Equipes!B18</f>
        <v>0</v>
      </c>
      <c r="G18" s="35"/>
      <c r="H18" s="18">
        <v>18</v>
      </c>
      <c r="I18" s="19">
        <f>IF(H18&lt;&gt;"",VLOOKUP(H18,joueurs,2,0),"")</f>
        <v>0</v>
      </c>
      <c r="J18" s="62"/>
      <c r="K18" s="18">
        <v>20</v>
      </c>
      <c r="L18" s="19">
        <f>IF(K18&lt;&gt;"",VLOOKUP(K18,joueurs,2,0),"")</f>
        <v>0</v>
      </c>
      <c r="M18" s="35"/>
      <c r="N18" s="18">
        <v>22</v>
      </c>
      <c r="O18" s="19">
        <f>IF(N18&lt;&gt;"",VLOOKUP(N18,joueurs,2,0),"")</f>
        <v>0</v>
      </c>
      <c r="P18" s="62"/>
      <c r="Q18" s="18">
        <v>24</v>
      </c>
      <c r="R18" s="19">
        <f>IF(Q18&lt;&gt;"",VLOOKUP(Q18,joueurs,2,0),"")</f>
        <v>0</v>
      </c>
      <c r="S18" s="35"/>
      <c r="T18" s="35"/>
      <c r="U18" s="35"/>
      <c r="V18" s="35"/>
      <c r="W18" s="35"/>
    </row>
    <row r="19" spans="1:23" ht="20.25" customHeight="1" x14ac:dyDescent="0.25">
      <c r="A19" s="1">
        <f>K13</f>
        <v>0</v>
      </c>
      <c r="B19" s="1" t="str">
        <f ca="1">CELL("adresse",L13)</f>
        <v>$L$13</v>
      </c>
      <c r="C19" s="1" t="str">
        <f ca="1">CELL("adresse",K14)</f>
        <v>$K$14</v>
      </c>
      <c r="D19" s="1" t="str">
        <f ca="1">CELL("adresse",H14)</f>
        <v>$H$14</v>
      </c>
      <c r="E19" s="9">
        <v>17</v>
      </c>
      <c r="F19" s="21">
        <f>Equipes!B19</f>
        <v>0</v>
      </c>
      <c r="G19" s="35"/>
      <c r="H19" s="18"/>
      <c r="I19" s="19" t="str">
        <f>IF(H19&lt;&gt;"",VLOOKUP(H19,joueurs,2,0),"")</f>
        <v/>
      </c>
      <c r="J19" s="62"/>
      <c r="K19" s="18"/>
      <c r="L19" s="19" t="str">
        <f>IF(K19&lt;&gt;"",VLOOKUP(K19,joueurs,2,0),"")</f>
        <v/>
      </c>
      <c r="M19" s="35"/>
      <c r="N19" s="18"/>
      <c r="O19" s="19" t="str">
        <f>IF(N19&lt;&gt;"",VLOOKUP(N19,joueurs,2,0),"")</f>
        <v/>
      </c>
      <c r="P19" s="62"/>
      <c r="Q19" s="18"/>
      <c r="R19" s="19" t="str">
        <f>IF(Q19&lt;&gt;"",VLOOKUP(Q19,joueurs,2,0),"")</f>
        <v/>
      </c>
      <c r="S19" s="35"/>
      <c r="T19" s="35"/>
      <c r="U19" s="35"/>
      <c r="V19" s="35"/>
      <c r="W19" s="35"/>
    </row>
    <row r="20" spans="1:23" ht="20.25" customHeight="1" x14ac:dyDescent="0.4">
      <c r="A20" s="1">
        <f>N11</f>
        <v>13</v>
      </c>
      <c r="B20" s="1" t="str">
        <f ca="1">CELL("adresse",O11)</f>
        <v>$O$11</v>
      </c>
      <c r="C20" s="1" t="str">
        <f ca="1">CELL("adresse",N14)</f>
        <v>$N$14</v>
      </c>
      <c r="D20" s="1" t="str">
        <f ca="1">CELL("adresse",Q14)</f>
        <v>$Q$14</v>
      </c>
      <c r="E20" s="9">
        <v>18</v>
      </c>
      <c r="F20" s="21">
        <f>Equipes!B20</f>
        <v>0</v>
      </c>
      <c r="G20" s="35"/>
      <c r="H20" s="68"/>
      <c r="I20" s="68"/>
      <c r="J20" s="20" t="s">
        <v>23</v>
      </c>
      <c r="K20" s="68"/>
      <c r="L20" s="68"/>
      <c r="M20" s="35"/>
      <c r="N20" s="68"/>
      <c r="O20" s="68"/>
      <c r="P20" s="20" t="s">
        <v>23</v>
      </c>
      <c r="Q20" s="68"/>
      <c r="R20" s="68"/>
      <c r="S20" s="35"/>
      <c r="T20" s="35"/>
      <c r="U20" s="35"/>
      <c r="V20" s="35"/>
      <c r="W20" s="35"/>
    </row>
    <row r="21" spans="1:23" ht="20.25" customHeight="1" x14ac:dyDescent="0.25">
      <c r="A21" s="1">
        <f>N12</f>
        <v>14</v>
      </c>
      <c r="B21" s="1" t="str">
        <f ca="1">CELL("adresse",O12)</f>
        <v>$O$12</v>
      </c>
      <c r="C21" s="1" t="str">
        <f ca="1">CELL("adresse",N14)</f>
        <v>$N$14</v>
      </c>
      <c r="D21" s="1" t="str">
        <f ca="1">CELL("adresse",Q14)</f>
        <v>$Q$14</v>
      </c>
      <c r="E21" s="9">
        <v>19</v>
      </c>
      <c r="F21" s="21">
        <f>Equipes!B21</f>
        <v>0</v>
      </c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 ht="20.25" customHeight="1" x14ac:dyDescent="0.35">
      <c r="A22" s="1">
        <f>N13</f>
        <v>0</v>
      </c>
      <c r="B22" s="1" t="str">
        <f ca="1">CELL("adresse",O13)</f>
        <v>$O$13</v>
      </c>
      <c r="C22" s="1" t="str">
        <f ca="1">CELL("adresse",N14)</f>
        <v>$N$14</v>
      </c>
      <c r="D22" s="1" t="str">
        <f ca="1">CELL("adresse",Q14)</f>
        <v>$Q$14</v>
      </c>
      <c r="E22" s="9">
        <v>20</v>
      </c>
      <c r="F22" s="21">
        <f>Equipes!B22</f>
        <v>0</v>
      </c>
      <c r="G22" s="35"/>
      <c r="H22" s="65" t="s">
        <v>28</v>
      </c>
      <c r="I22" s="65"/>
      <c r="J22" s="65"/>
      <c r="K22" s="65"/>
      <c r="L22" s="65"/>
      <c r="M22" s="35"/>
      <c r="N22" s="65" t="s">
        <v>29</v>
      </c>
      <c r="O22" s="65"/>
      <c r="P22" s="65"/>
      <c r="Q22" s="65"/>
      <c r="R22" s="65"/>
      <c r="S22" s="35"/>
      <c r="T22" s="35"/>
      <c r="U22" s="35"/>
      <c r="V22" s="35"/>
      <c r="W22" s="35"/>
    </row>
    <row r="23" spans="1:23" ht="20.25" customHeight="1" x14ac:dyDescent="0.25">
      <c r="A23" s="1">
        <f>Q11</f>
        <v>15</v>
      </c>
      <c r="B23" s="1" t="str">
        <f ca="1">CELL("adresse",R11)</f>
        <v>$R$11</v>
      </c>
      <c r="C23" s="1" t="str">
        <f ca="1">CELL("adresse",Q14)</f>
        <v>$Q$14</v>
      </c>
      <c r="D23" s="1" t="str">
        <f ca="1">CELL("adresse",N14)</f>
        <v>$N$14</v>
      </c>
      <c r="E23" s="9">
        <v>21</v>
      </c>
      <c r="F23" s="21">
        <f>Equipes!B23</f>
        <v>0</v>
      </c>
      <c r="G23" s="35"/>
      <c r="H23" s="39"/>
      <c r="I23" s="37" t="str">
        <f>IF(H23&lt;&gt;"",VLOOKUP(H23,joueurs,2,0),"")</f>
        <v/>
      </c>
      <c r="J23" s="66" t="s">
        <v>22</v>
      </c>
      <c r="K23" s="39"/>
      <c r="L23" s="37" t="str">
        <f>IF(K23&lt;&gt;"",VLOOKUP(K23,joueurs,2,0),"")</f>
        <v/>
      </c>
      <c r="M23" s="35"/>
      <c r="N23" s="39"/>
      <c r="O23" s="37" t="str">
        <f>IF(N23&lt;&gt;"",VLOOKUP(N23,joueurs,2,0),"")</f>
        <v/>
      </c>
      <c r="P23" s="66" t="s">
        <v>22</v>
      </c>
      <c r="Q23" s="39"/>
      <c r="R23" s="37" t="str">
        <f>IF(Q23&lt;&gt;"",VLOOKUP(Q23,joueurs,2,0),"")</f>
        <v/>
      </c>
      <c r="S23" s="35"/>
      <c r="T23" s="35"/>
      <c r="U23" s="35"/>
      <c r="V23" s="35"/>
      <c r="W23" s="35"/>
    </row>
    <row r="24" spans="1:23" ht="20.25" customHeight="1" x14ac:dyDescent="0.25">
      <c r="A24" s="1">
        <f>Q12</f>
        <v>16</v>
      </c>
      <c r="B24" s="1" t="str">
        <f ca="1">CELL("adresse",R12)</f>
        <v>$R$12</v>
      </c>
      <c r="C24" s="1" t="str">
        <f ca="1">CELL("adresse",Q14)</f>
        <v>$Q$14</v>
      </c>
      <c r="D24" s="1" t="str">
        <f ca="1">CELL("adresse",N14)</f>
        <v>$N$14</v>
      </c>
      <c r="E24" s="9">
        <v>22</v>
      </c>
      <c r="F24" s="21">
        <f>Equipes!B24</f>
        <v>0</v>
      </c>
      <c r="G24" s="35"/>
      <c r="H24" s="39"/>
      <c r="I24" s="37" t="str">
        <f>IF(H24&lt;&gt;"",VLOOKUP(H24,joueurs,2,0),"")</f>
        <v/>
      </c>
      <c r="J24" s="66"/>
      <c r="K24" s="39"/>
      <c r="L24" s="37" t="str">
        <f>IF(K24&lt;&gt;"",VLOOKUP(K24,joueurs,2,0),"")</f>
        <v/>
      </c>
      <c r="M24" s="35"/>
      <c r="N24" s="39"/>
      <c r="O24" s="37" t="str">
        <f>IF(N24&lt;&gt;"",VLOOKUP(N24,joueurs,2,0),"")</f>
        <v/>
      </c>
      <c r="P24" s="66"/>
      <c r="Q24" s="39"/>
      <c r="R24" s="37" t="str">
        <f>IF(Q24&lt;&gt;"",VLOOKUP(Q24,joueurs,2,0),"")</f>
        <v/>
      </c>
      <c r="S24" s="35"/>
      <c r="T24" s="35"/>
      <c r="U24" s="35"/>
      <c r="V24" s="35"/>
      <c r="W24" s="35"/>
    </row>
    <row r="25" spans="1:23" ht="20.25" customHeight="1" x14ac:dyDescent="0.25">
      <c r="A25" s="1">
        <f>Q13</f>
        <v>0</v>
      </c>
      <c r="B25" s="1" t="str">
        <f ca="1">CELL("adresse",R13)</f>
        <v>$R$13</v>
      </c>
      <c r="C25" s="1" t="str">
        <f ca="1">CELL("adresse",Q14)</f>
        <v>$Q$14</v>
      </c>
      <c r="D25" s="1" t="str">
        <f ca="1">CELL("adresse",N14)</f>
        <v>$N$14</v>
      </c>
      <c r="E25" s="9">
        <v>23</v>
      </c>
      <c r="F25" s="21">
        <f>Equipes!B25</f>
        <v>0</v>
      </c>
      <c r="G25" s="35"/>
      <c r="H25" s="39"/>
      <c r="I25" s="37" t="str">
        <f>IF(H25&lt;&gt;"",VLOOKUP(H25,joueurs,2,0),"")</f>
        <v/>
      </c>
      <c r="J25" s="66"/>
      <c r="K25" s="39"/>
      <c r="L25" s="37" t="str">
        <f>IF(K25&lt;&gt;"",VLOOKUP(K25,joueurs,2,0),"")</f>
        <v/>
      </c>
      <c r="M25" s="35"/>
      <c r="N25" s="39"/>
      <c r="O25" s="37" t="str">
        <f>IF(N25&lt;&gt;"",VLOOKUP(N25,joueurs,2,0),"")</f>
        <v/>
      </c>
      <c r="P25" s="66"/>
      <c r="Q25" s="39"/>
      <c r="R25" s="37" t="str">
        <f>IF(Q25&lt;&gt;"",VLOOKUP(Q25,joueurs,2,0),"")</f>
        <v/>
      </c>
      <c r="S25" s="35"/>
      <c r="T25" s="35"/>
      <c r="U25" s="35"/>
      <c r="V25" s="35"/>
      <c r="W25" s="35"/>
    </row>
    <row r="26" spans="1:23" ht="20.25" customHeight="1" x14ac:dyDescent="0.25">
      <c r="A26" s="1">
        <f>H17</f>
        <v>17</v>
      </c>
      <c r="B26" s="1" t="str">
        <f ca="1">CELL("adresse",I17)</f>
        <v>$I$17</v>
      </c>
      <c r="C26" s="1" t="str">
        <f ca="1">CELL("adresse",H20)</f>
        <v>$H$20</v>
      </c>
      <c r="D26" s="1" t="str">
        <f ca="1">CELL("adresse",K20)</f>
        <v>$K$20</v>
      </c>
      <c r="E26" s="9">
        <v>24</v>
      </c>
      <c r="F26" s="21">
        <f>Equipes!B26</f>
        <v>0</v>
      </c>
      <c r="G26" s="35"/>
      <c r="H26" s="67">
        <v>13</v>
      </c>
      <c r="I26" s="67"/>
      <c r="J26" s="38" t="s">
        <v>23</v>
      </c>
      <c r="K26" s="67">
        <v>8</v>
      </c>
      <c r="L26" s="67"/>
      <c r="M26" s="35"/>
      <c r="N26" s="67"/>
      <c r="O26" s="67"/>
      <c r="P26" s="38" t="s">
        <v>23</v>
      </c>
      <c r="Q26" s="67"/>
      <c r="R26" s="67"/>
      <c r="S26" s="35"/>
      <c r="T26" s="35"/>
      <c r="U26" s="35"/>
      <c r="V26" s="35"/>
      <c r="W26" s="35"/>
    </row>
    <row r="27" spans="1:23" ht="20.25" customHeight="1" x14ac:dyDescent="0.25">
      <c r="A27" s="1">
        <f>H18</f>
        <v>18</v>
      </c>
      <c r="B27" s="1" t="str">
        <f ca="1">CELL("adresse",I18)</f>
        <v>$I$18</v>
      </c>
      <c r="C27" s="1" t="str">
        <f ca="1">CELL("adresse",H20)</f>
        <v>$H$20</v>
      </c>
      <c r="D27" s="1" t="str">
        <f ca="1">CELL("adresse",K20)</f>
        <v>$K$20</v>
      </c>
      <c r="E27" s="9">
        <v>25</v>
      </c>
      <c r="F27" s="21">
        <f>Equipes!B27</f>
        <v>0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ht="20.25" customHeight="1" x14ac:dyDescent="0.35">
      <c r="A28" s="1">
        <f>H19</f>
        <v>0</v>
      </c>
      <c r="B28" s="1" t="str">
        <f ca="1">CELL("adresse",I19)</f>
        <v>$I$19</v>
      </c>
      <c r="C28" s="1" t="str">
        <f ca="1">CELL("adresse",H20)</f>
        <v>$H$20</v>
      </c>
      <c r="D28" s="1" t="str">
        <f ca="1">CELL("adresse",K20)</f>
        <v>$K$20</v>
      </c>
      <c r="E28" s="9">
        <v>26</v>
      </c>
      <c r="F28" s="21">
        <f>Equipes!B28</f>
        <v>0</v>
      </c>
      <c r="G28" s="35"/>
      <c r="H28" s="65" t="s">
        <v>30</v>
      </c>
      <c r="I28" s="65"/>
      <c r="J28" s="65"/>
      <c r="K28" s="65"/>
      <c r="L28" s="65"/>
      <c r="M28" s="35"/>
      <c r="N28" s="65" t="s">
        <v>31</v>
      </c>
      <c r="O28" s="65"/>
      <c r="P28" s="65"/>
      <c r="Q28" s="65"/>
      <c r="R28" s="65"/>
      <c r="S28" s="35"/>
      <c r="T28" s="35"/>
      <c r="U28" s="35"/>
      <c r="V28" s="35"/>
      <c r="W28" s="35"/>
    </row>
    <row r="29" spans="1:23" ht="20.25" customHeight="1" x14ac:dyDescent="0.25">
      <c r="A29" s="1">
        <f>K17</f>
        <v>19</v>
      </c>
      <c r="B29" s="1" t="str">
        <f ca="1">CELL("adresse",L17)</f>
        <v>$L$17</v>
      </c>
      <c r="C29" s="1" t="str">
        <f ca="1">CELL("adresse",K20)</f>
        <v>$K$20</v>
      </c>
      <c r="D29" s="1" t="str">
        <f ca="1">CELL("adresse",H20)</f>
        <v>$H$20</v>
      </c>
      <c r="E29" s="9">
        <v>27</v>
      </c>
      <c r="F29" s="21">
        <f>Equipes!B29</f>
        <v>0</v>
      </c>
      <c r="G29" s="35"/>
      <c r="H29" s="39"/>
      <c r="I29" s="37" t="str">
        <f>IF(H29&lt;&gt;"",VLOOKUP(H29,joueurs,2,0),"")</f>
        <v/>
      </c>
      <c r="J29" s="66" t="s">
        <v>22</v>
      </c>
      <c r="K29" s="39"/>
      <c r="L29" s="37" t="str">
        <f>IF(K29&lt;&gt;"",VLOOKUP(K29,joueurs,2,0),"")</f>
        <v/>
      </c>
      <c r="M29" s="35"/>
      <c r="N29" s="39"/>
      <c r="O29" s="37" t="str">
        <f>IF(N29&lt;&gt;"",VLOOKUP(N29,joueurs,2,0),"")</f>
        <v/>
      </c>
      <c r="P29" s="66" t="s">
        <v>22</v>
      </c>
      <c r="Q29" s="39"/>
      <c r="R29" s="37" t="str">
        <f>IF(Q29&lt;&gt;"",VLOOKUP(Q29,joueurs,2,0),"")</f>
        <v/>
      </c>
      <c r="S29" s="35"/>
      <c r="T29" s="35"/>
      <c r="U29" s="35"/>
      <c r="V29" s="35"/>
      <c r="W29" s="35"/>
    </row>
    <row r="30" spans="1:23" ht="20.25" customHeight="1" x14ac:dyDescent="0.25">
      <c r="A30" s="1">
        <f>K18</f>
        <v>20</v>
      </c>
      <c r="B30" s="1" t="str">
        <f ca="1">CELL("adresse",L18)</f>
        <v>$L$18</v>
      </c>
      <c r="C30" s="1" t="str">
        <f ca="1">CELL("adresse",K20)</f>
        <v>$K$20</v>
      </c>
      <c r="D30" s="1" t="str">
        <f ca="1">CELL("adresse",H20)</f>
        <v>$H$20</v>
      </c>
      <c r="E30" s="9">
        <v>28</v>
      </c>
      <c r="F30" s="21">
        <f>Equipes!B30</f>
        <v>0</v>
      </c>
      <c r="G30" s="35"/>
      <c r="H30" s="39"/>
      <c r="I30" s="37" t="str">
        <f>IF(H30&lt;&gt;"",VLOOKUP(H30,joueurs,2,0),"")</f>
        <v/>
      </c>
      <c r="J30" s="66"/>
      <c r="K30" s="39"/>
      <c r="L30" s="37" t="str">
        <f>IF(K30&lt;&gt;"",VLOOKUP(K30,joueurs,2,0),"")</f>
        <v/>
      </c>
      <c r="M30" s="35"/>
      <c r="N30" s="39"/>
      <c r="O30" s="37" t="str">
        <f>IF(N30&lt;&gt;"",VLOOKUP(N30,joueurs,2,0),"")</f>
        <v/>
      </c>
      <c r="P30" s="66"/>
      <c r="Q30" s="39"/>
      <c r="R30" s="37" t="str">
        <f>IF(Q30&lt;&gt;"",VLOOKUP(Q30,joueurs,2,0),"")</f>
        <v/>
      </c>
      <c r="S30" s="35"/>
      <c r="T30" s="35"/>
      <c r="U30" s="35"/>
      <c r="V30" s="35"/>
      <c r="W30" s="35"/>
    </row>
    <row r="31" spans="1:23" ht="20.25" customHeight="1" x14ac:dyDescent="0.25">
      <c r="A31" s="1">
        <f>K19</f>
        <v>0</v>
      </c>
      <c r="B31" s="1" t="str">
        <f ca="1">CELL("adresse",L19)</f>
        <v>$L$19</v>
      </c>
      <c r="C31" s="1" t="str">
        <f ca="1">CELL("adresse",K20)</f>
        <v>$K$20</v>
      </c>
      <c r="D31" s="1" t="str">
        <f ca="1">CELL("adresse",H20)</f>
        <v>$H$20</v>
      </c>
      <c r="E31" s="9">
        <v>29</v>
      </c>
      <c r="F31" s="21">
        <f>Equipes!B31</f>
        <v>0</v>
      </c>
      <c r="G31" s="35"/>
      <c r="H31" s="39"/>
      <c r="I31" s="37" t="str">
        <f>IF(H31&lt;&gt;"",VLOOKUP(H31,joueurs,2,0),"")</f>
        <v/>
      </c>
      <c r="J31" s="66"/>
      <c r="K31" s="39"/>
      <c r="L31" s="37" t="str">
        <f>IF(K31&lt;&gt;"",VLOOKUP(K31,joueurs,2,0),"")</f>
        <v/>
      </c>
      <c r="M31" s="35"/>
      <c r="N31" s="39"/>
      <c r="O31" s="37" t="str">
        <f>IF(N31&lt;&gt;"",VLOOKUP(N31,joueurs,2,0),"")</f>
        <v/>
      </c>
      <c r="P31" s="66"/>
      <c r="Q31" s="39"/>
      <c r="R31" s="37" t="str">
        <f>IF(Q31&lt;&gt;"",VLOOKUP(Q31,joueurs,2,0),"")</f>
        <v/>
      </c>
      <c r="S31" s="35"/>
      <c r="T31" s="35"/>
      <c r="U31" s="35"/>
      <c r="V31" s="35"/>
      <c r="W31" s="35"/>
    </row>
    <row r="32" spans="1:23" ht="20.25" customHeight="1" x14ac:dyDescent="0.25">
      <c r="A32" s="1">
        <f>N17</f>
        <v>21</v>
      </c>
      <c r="B32" s="1" t="str">
        <f ca="1">CELL("adresse",O17)</f>
        <v>$O$17</v>
      </c>
      <c r="C32" s="1" t="str">
        <f ca="1">CELL("adresse",N20)</f>
        <v>$N$20</v>
      </c>
      <c r="D32" s="1" t="str">
        <f ca="1">CELL("adresse",Q20)</f>
        <v>$Q$20</v>
      </c>
      <c r="E32" s="9">
        <v>30</v>
      </c>
      <c r="F32" s="21">
        <f>Equipes!B32</f>
        <v>0</v>
      </c>
      <c r="G32" s="35"/>
      <c r="H32" s="67"/>
      <c r="I32" s="67"/>
      <c r="J32" s="38" t="s">
        <v>23</v>
      </c>
      <c r="K32" s="67"/>
      <c r="L32" s="67"/>
      <c r="M32" s="35"/>
      <c r="N32" s="67"/>
      <c r="O32" s="67"/>
      <c r="P32" s="38" t="s">
        <v>23</v>
      </c>
      <c r="Q32" s="67"/>
      <c r="R32" s="67"/>
      <c r="S32" s="35"/>
      <c r="T32" s="35"/>
      <c r="U32" s="35"/>
      <c r="V32" s="35"/>
      <c r="W32" s="35"/>
    </row>
    <row r="33" spans="1:23" ht="20.25" customHeight="1" x14ac:dyDescent="0.25">
      <c r="A33" s="1">
        <f>N18</f>
        <v>22</v>
      </c>
      <c r="B33" s="1" t="str">
        <f ca="1">CELL("adresse",O18)</f>
        <v>$O$18</v>
      </c>
      <c r="C33" s="1" t="str">
        <f ca="1">CELL("adresse",N20)</f>
        <v>$N$20</v>
      </c>
      <c r="D33" s="1" t="str">
        <f ca="1">CELL("adresse",Q20)</f>
        <v>$Q$20</v>
      </c>
      <c r="E33" s="9">
        <v>31</v>
      </c>
      <c r="F33" s="21">
        <f>Equipes!B33</f>
        <v>0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1:23" ht="20.25" customHeight="1" x14ac:dyDescent="0.25">
      <c r="A34" s="1">
        <f>N19</f>
        <v>0</v>
      </c>
      <c r="B34" s="1" t="str">
        <f ca="1">CELL("adresse",O19)</f>
        <v>$O$19</v>
      </c>
      <c r="C34" s="1" t="str">
        <f ca="1">CELL("adresse",N20)</f>
        <v>$N$20</v>
      </c>
      <c r="D34" s="1" t="str">
        <f ca="1">CELL("adresse",Q20)</f>
        <v>$Q$20</v>
      </c>
      <c r="E34" s="9">
        <v>32</v>
      </c>
      <c r="F34" s="21">
        <f>Equipes!B34</f>
        <v>0</v>
      </c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 ht="20.25" customHeight="1" x14ac:dyDescent="0.25">
      <c r="A35" s="1">
        <f>Q17</f>
        <v>23</v>
      </c>
      <c r="B35" s="1" t="str">
        <f ca="1">CELL("adresse",R17)</f>
        <v>$R$17</v>
      </c>
      <c r="C35" s="1" t="str">
        <f ca="1">CELL("adresse",Q20)</f>
        <v>$Q$20</v>
      </c>
      <c r="D35" s="1" t="str">
        <f ca="1">CELL("adresse",N20)</f>
        <v>$N$20</v>
      </c>
      <c r="E35" s="9">
        <v>33</v>
      </c>
      <c r="F35" s="21">
        <f>Equipes!B35</f>
        <v>0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 ht="20.25" customHeight="1" x14ac:dyDescent="0.25">
      <c r="A36" s="1">
        <f>Q18</f>
        <v>24</v>
      </c>
      <c r="B36" s="1" t="str">
        <f ca="1">CELL("adresse",R18)</f>
        <v>$R$18</v>
      </c>
      <c r="C36" s="1" t="str">
        <f ca="1">CELL("adresse",Q20)</f>
        <v>$Q$20</v>
      </c>
      <c r="D36" s="1" t="str">
        <f ca="1">CELL("adresse",N20)</f>
        <v>$N$20</v>
      </c>
      <c r="E36" s="9">
        <v>34</v>
      </c>
      <c r="F36" s="21">
        <f>Equipes!B36</f>
        <v>0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1:23" ht="20.25" customHeight="1" x14ac:dyDescent="0.25">
      <c r="A37" s="1">
        <f>Q19</f>
        <v>0</v>
      </c>
      <c r="B37" s="1" t="str">
        <f ca="1">CELL("adresse",R19)</f>
        <v>$R$19</v>
      </c>
      <c r="C37" s="1" t="str">
        <f ca="1">CELL("adresse",Q20)</f>
        <v>$Q$20</v>
      </c>
      <c r="D37" s="1" t="str">
        <f ca="1">CELL("adresse",N20)</f>
        <v>$N$20</v>
      </c>
      <c r="E37" s="9">
        <v>35</v>
      </c>
      <c r="F37" s="21">
        <f>Equipes!B37</f>
        <v>0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</row>
    <row r="38" spans="1:23" ht="20.25" customHeight="1" x14ac:dyDescent="0.25">
      <c r="A38" s="1">
        <f>H23</f>
        <v>0</v>
      </c>
      <c r="B38" s="1" t="str">
        <f ca="1">CELL("adresse",I23)</f>
        <v>$I$23</v>
      </c>
      <c r="C38" s="1" t="str">
        <f ca="1">CELL("adresse",H26)</f>
        <v>$H$26</v>
      </c>
      <c r="D38" s="1" t="str">
        <f ca="1">CELL("adresse",K26)</f>
        <v>$K$26</v>
      </c>
      <c r="E38" s="9">
        <v>36</v>
      </c>
      <c r="F38" s="21">
        <f>Equipes!B38</f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</row>
    <row r="39" spans="1:23" ht="20.25" hidden="1" customHeight="1" x14ac:dyDescent="0.25">
      <c r="A39" s="1">
        <f>H24</f>
        <v>0</v>
      </c>
      <c r="B39" s="1" t="str">
        <f ca="1">CELL("adresse",I24)</f>
        <v>$I$24</v>
      </c>
      <c r="C39" s="1" t="str">
        <f ca="1">CELL("adresse",H26)</f>
        <v>$H$26</v>
      </c>
      <c r="D39" s="1" t="str">
        <f ca="1">CELL("adresse",K26)</f>
        <v>$K$26</v>
      </c>
      <c r="E39" s="9">
        <v>37</v>
      </c>
      <c r="F39" s="21">
        <f>Equipes!B39</f>
        <v>0</v>
      </c>
    </row>
    <row r="40" spans="1:23" ht="20.25" hidden="1" customHeight="1" x14ac:dyDescent="0.25">
      <c r="A40" s="1">
        <f>H25</f>
        <v>0</v>
      </c>
      <c r="B40" s="1" t="str">
        <f ca="1">CELL("adresse",I25)</f>
        <v>$I$25</v>
      </c>
      <c r="C40" s="1" t="str">
        <f ca="1">CELL("adresse",H26)</f>
        <v>$H$26</v>
      </c>
      <c r="D40" s="1" t="str">
        <f ca="1">CELL("adresse",K26)</f>
        <v>$K$26</v>
      </c>
      <c r="E40" s="9">
        <v>38</v>
      </c>
      <c r="F40" s="21">
        <f>Equipes!B40</f>
        <v>0</v>
      </c>
    </row>
    <row r="41" spans="1:23" ht="20.25" hidden="1" customHeight="1" x14ac:dyDescent="0.25">
      <c r="A41" s="1">
        <f>K23</f>
        <v>0</v>
      </c>
      <c r="B41" s="1" t="str">
        <f ca="1">CELL("adresse",L23)</f>
        <v>$L$23</v>
      </c>
      <c r="C41" s="1" t="str">
        <f ca="1">CELL("adresse",K26)</f>
        <v>$K$26</v>
      </c>
      <c r="D41" s="1" t="str">
        <f ca="1">CELL("adresse",H26)</f>
        <v>$H$26</v>
      </c>
      <c r="E41" s="9">
        <v>39</v>
      </c>
      <c r="F41" s="21">
        <f>Equipes!B41</f>
        <v>0</v>
      </c>
    </row>
    <row r="42" spans="1:23" ht="20.25" hidden="1" customHeight="1" x14ac:dyDescent="0.25">
      <c r="A42" s="1">
        <f>K24</f>
        <v>0</v>
      </c>
      <c r="B42" s="1" t="str">
        <f ca="1">CELL("adresse",L24)</f>
        <v>$L$24</v>
      </c>
      <c r="C42" s="1" t="str">
        <f ca="1">CELL("adresse",K26)</f>
        <v>$K$26</v>
      </c>
      <c r="D42" s="1" t="str">
        <f ca="1">CELL("adresse",H26)</f>
        <v>$H$26</v>
      </c>
      <c r="E42" s="9">
        <v>40</v>
      </c>
      <c r="F42" s="21">
        <f>Equipes!B42</f>
        <v>0</v>
      </c>
    </row>
    <row r="43" spans="1:23" ht="20.25" hidden="1" customHeight="1" x14ac:dyDescent="0.25">
      <c r="A43" s="1">
        <f>K25</f>
        <v>0</v>
      </c>
      <c r="B43" s="1" t="str">
        <f ca="1">CELL("adresse",L25)</f>
        <v>$L$25</v>
      </c>
      <c r="C43" s="1" t="str">
        <f ca="1">CELL("adresse",K26)</f>
        <v>$K$26</v>
      </c>
      <c r="D43" s="1" t="str">
        <f ca="1">CELL("adresse",H26)</f>
        <v>$H$26</v>
      </c>
      <c r="E43" s="9">
        <v>41</v>
      </c>
      <c r="F43" s="21">
        <f>Equipes!B43</f>
        <v>0</v>
      </c>
    </row>
    <row r="44" spans="1:23" ht="20.25" hidden="1" customHeight="1" x14ac:dyDescent="0.25">
      <c r="A44" s="1">
        <f>N23</f>
        <v>0</v>
      </c>
      <c r="B44" s="1" t="str">
        <f ca="1">CELL("adresse",O23)</f>
        <v>$O$23</v>
      </c>
      <c r="C44" s="1" t="str">
        <f ca="1">CELL("adresse",N26)</f>
        <v>$N$26</v>
      </c>
      <c r="D44" s="1" t="str">
        <f ca="1">CELL("adresse",Q26)</f>
        <v>$Q$26</v>
      </c>
      <c r="E44" s="9">
        <v>42</v>
      </c>
      <c r="F44" s="21">
        <f>Equipes!B44</f>
        <v>0</v>
      </c>
    </row>
    <row r="45" spans="1:23" ht="20.25" hidden="1" customHeight="1" x14ac:dyDescent="0.25">
      <c r="A45" s="1">
        <f>N24</f>
        <v>0</v>
      </c>
      <c r="B45" s="1" t="str">
        <f ca="1">CELL("adresse",O24)</f>
        <v>$O$24</v>
      </c>
      <c r="C45" s="1" t="str">
        <f ca="1">CELL("adresse",N26)</f>
        <v>$N$26</v>
      </c>
      <c r="D45" s="1" t="str">
        <f ca="1">CELL("adresse",Q26)</f>
        <v>$Q$26</v>
      </c>
      <c r="E45" s="9">
        <v>43</v>
      </c>
      <c r="F45" s="21">
        <f>Equipes!B45</f>
        <v>0</v>
      </c>
    </row>
    <row r="46" spans="1:23" ht="20.25" hidden="1" customHeight="1" x14ac:dyDescent="0.25">
      <c r="A46" s="1">
        <f>N25</f>
        <v>0</v>
      </c>
      <c r="B46" s="1" t="str">
        <f ca="1">CELL("adresse",O25)</f>
        <v>$O$25</v>
      </c>
      <c r="C46" s="1" t="str">
        <f ca="1">CELL("adresse",N26)</f>
        <v>$N$26</v>
      </c>
      <c r="D46" s="1" t="str">
        <f ca="1">CELL("adresse",Q26)</f>
        <v>$Q$26</v>
      </c>
      <c r="E46" s="9">
        <v>44</v>
      </c>
      <c r="F46" s="21">
        <f>Equipes!B46</f>
        <v>0</v>
      </c>
    </row>
    <row r="47" spans="1:23" ht="20.25" hidden="1" customHeight="1" x14ac:dyDescent="0.25">
      <c r="A47" s="1">
        <f>Q23</f>
        <v>0</v>
      </c>
      <c r="B47" s="1" t="str">
        <f ca="1">CELL("adresse",R23)</f>
        <v>$R$23</v>
      </c>
      <c r="C47" s="1" t="str">
        <f ca="1">CELL("adresse",Q26)</f>
        <v>$Q$26</v>
      </c>
      <c r="D47" s="1" t="str">
        <f ca="1">CELL("adresse",N26)</f>
        <v>$N$26</v>
      </c>
      <c r="E47" s="9">
        <v>45</v>
      </c>
      <c r="F47" s="21">
        <f>Equipes!B47</f>
        <v>0</v>
      </c>
    </row>
    <row r="48" spans="1:23" ht="20.25" hidden="1" customHeight="1" x14ac:dyDescent="0.25">
      <c r="A48" s="1">
        <f>Q24</f>
        <v>0</v>
      </c>
      <c r="B48" s="1" t="str">
        <f ca="1">CELL("adresse",R24)</f>
        <v>$R$24</v>
      </c>
      <c r="C48" s="1" t="str">
        <f ca="1">CELL("adresse",Q26)</f>
        <v>$Q$26</v>
      </c>
      <c r="D48" s="1" t="str">
        <f ca="1">CELL("adresse",N26)</f>
        <v>$N$26</v>
      </c>
      <c r="E48" s="9">
        <v>46</v>
      </c>
      <c r="F48" s="21">
        <f>Equipes!B48</f>
        <v>0</v>
      </c>
    </row>
    <row r="49" spans="1:6" ht="20.25" hidden="1" customHeight="1" x14ac:dyDescent="0.25">
      <c r="A49" s="1">
        <f>Q25</f>
        <v>0</v>
      </c>
      <c r="B49" s="1" t="str">
        <f ca="1">CELL("adresse",R25)</f>
        <v>$R$25</v>
      </c>
      <c r="C49" s="1" t="str">
        <f ca="1">CELL("adresse",Q26)</f>
        <v>$Q$26</v>
      </c>
      <c r="D49" s="1" t="str">
        <f ca="1">CELL("adresse",N26)</f>
        <v>$N$26</v>
      </c>
      <c r="E49" s="9">
        <v>47</v>
      </c>
      <c r="F49" s="21">
        <f>Equipes!B49</f>
        <v>0</v>
      </c>
    </row>
    <row r="50" spans="1:6" ht="20.25" hidden="1" customHeight="1" x14ac:dyDescent="0.25">
      <c r="A50" s="1">
        <f>H29</f>
        <v>0</v>
      </c>
      <c r="B50" s="1" t="str">
        <f ca="1">CELL("adresse",I29)</f>
        <v>$I$29</v>
      </c>
      <c r="C50" s="1" t="str">
        <f ca="1">CELL("adresse",H32)</f>
        <v>$H$32</v>
      </c>
      <c r="D50" s="1" t="str">
        <f ca="1">CELL("adresse",K32)</f>
        <v>$K$32</v>
      </c>
      <c r="E50" s="9">
        <v>48</v>
      </c>
      <c r="F50" s="21">
        <f>Equipes!B50</f>
        <v>0</v>
      </c>
    </row>
    <row r="51" spans="1:6" ht="20.25" hidden="1" customHeight="1" x14ac:dyDescent="0.25">
      <c r="A51" s="1">
        <f>H30</f>
        <v>0</v>
      </c>
      <c r="B51" s="1" t="str">
        <f ca="1">CELL("adresse",I30)</f>
        <v>$I$30</v>
      </c>
      <c r="C51" s="1" t="str">
        <f ca="1">CELL("adresse",H32)</f>
        <v>$H$32</v>
      </c>
      <c r="D51" s="1" t="str">
        <f ca="1">CELL("adresse",K32)</f>
        <v>$K$32</v>
      </c>
      <c r="E51" s="9">
        <v>49</v>
      </c>
      <c r="F51" s="21">
        <f>Equipes!B51</f>
        <v>0</v>
      </c>
    </row>
    <row r="52" spans="1:6" ht="20.25" hidden="1" customHeight="1" x14ac:dyDescent="0.25">
      <c r="A52" s="1">
        <f>H31</f>
        <v>0</v>
      </c>
      <c r="B52" s="1" t="str">
        <f ca="1">CELL("adresse",I31)</f>
        <v>$I$31</v>
      </c>
      <c r="C52" s="1" t="str">
        <f ca="1">CELL("adresse",H32)</f>
        <v>$H$32</v>
      </c>
      <c r="D52" s="1" t="str">
        <f ca="1">CELL("adresse",K32)</f>
        <v>$K$32</v>
      </c>
      <c r="E52" s="9">
        <v>50</v>
      </c>
      <c r="F52" s="21">
        <f>Equipes!B52</f>
        <v>0</v>
      </c>
    </row>
    <row r="53" spans="1:6" ht="20.25" hidden="1" customHeight="1" x14ac:dyDescent="0.25">
      <c r="A53" s="1">
        <f>K29</f>
        <v>0</v>
      </c>
      <c r="B53" s="1" t="str">
        <f ca="1">CELL("adresse",L29)</f>
        <v>$L$29</v>
      </c>
      <c r="C53" s="1" t="str">
        <f ca="1">CELL("adresse",K32)</f>
        <v>$K$32</v>
      </c>
      <c r="D53" s="1" t="str">
        <f ca="1">CELL("adresse",H32)</f>
        <v>$H$32</v>
      </c>
      <c r="E53" s="9">
        <v>51</v>
      </c>
      <c r="F53" s="21">
        <f>Equipes!B53</f>
        <v>0</v>
      </c>
    </row>
    <row r="54" spans="1:6" ht="20.25" hidden="1" customHeight="1" x14ac:dyDescent="0.25">
      <c r="A54" s="1">
        <f>K30</f>
        <v>0</v>
      </c>
      <c r="B54" s="1" t="str">
        <f ca="1">CELL("adresse",L30)</f>
        <v>$L$30</v>
      </c>
      <c r="C54" s="1" t="str">
        <f ca="1">CELL("adresse",K32)</f>
        <v>$K$32</v>
      </c>
      <c r="D54" s="1" t="str">
        <f ca="1">CELL("adresse",H32)</f>
        <v>$H$32</v>
      </c>
      <c r="E54" s="9">
        <v>52</v>
      </c>
      <c r="F54" s="21">
        <f>Equipes!B54</f>
        <v>0</v>
      </c>
    </row>
    <row r="55" spans="1:6" ht="20.25" hidden="1" customHeight="1" x14ac:dyDescent="0.25">
      <c r="A55" s="1">
        <f>K31</f>
        <v>0</v>
      </c>
      <c r="B55" s="1" t="str">
        <f ca="1">CELL("adresse",L31)</f>
        <v>$L$31</v>
      </c>
      <c r="C55" s="1" t="str">
        <f ca="1">CELL("adresse",K32)</f>
        <v>$K$32</v>
      </c>
      <c r="D55" s="1" t="str">
        <f ca="1">CELL("adresse",H32)</f>
        <v>$H$32</v>
      </c>
      <c r="E55" s="9">
        <v>53</v>
      </c>
      <c r="F55" s="21">
        <f>Equipes!B55</f>
        <v>0</v>
      </c>
    </row>
    <row r="56" spans="1:6" ht="20.25" hidden="1" customHeight="1" x14ac:dyDescent="0.25">
      <c r="A56" s="1">
        <f>N29</f>
        <v>0</v>
      </c>
      <c r="B56" s="1" t="str">
        <f ca="1">CELL("adresse",O29)</f>
        <v>$O$29</v>
      </c>
      <c r="C56" s="1" t="str">
        <f ca="1">CELL("adresse",N32)</f>
        <v>$N$32</v>
      </c>
      <c r="D56" s="1" t="str">
        <f ca="1">CELL("adresse",Q32)</f>
        <v>$Q$32</v>
      </c>
      <c r="E56" s="9">
        <v>54</v>
      </c>
      <c r="F56" s="21">
        <f>Equipes!B56</f>
        <v>0</v>
      </c>
    </row>
    <row r="57" spans="1:6" ht="20.25" hidden="1" customHeight="1" x14ac:dyDescent="0.25">
      <c r="A57" s="1">
        <f>N30</f>
        <v>0</v>
      </c>
      <c r="B57" s="1" t="str">
        <f ca="1">CELL("adresse",O30)</f>
        <v>$O$30</v>
      </c>
      <c r="C57" s="1" t="str">
        <f ca="1">CELL("adresse",N32)</f>
        <v>$N$32</v>
      </c>
      <c r="D57" s="1" t="str">
        <f ca="1">CELL("adresse",Q32)</f>
        <v>$Q$32</v>
      </c>
      <c r="E57" s="9">
        <v>55</v>
      </c>
      <c r="F57" s="21">
        <f>Equipes!B57</f>
        <v>0</v>
      </c>
    </row>
    <row r="58" spans="1:6" ht="20.25" hidden="1" customHeight="1" x14ac:dyDescent="0.25">
      <c r="A58" s="1">
        <f>N31</f>
        <v>0</v>
      </c>
      <c r="B58" s="1" t="str">
        <f ca="1">CELL("adresse",O31)</f>
        <v>$O$31</v>
      </c>
      <c r="C58" s="1" t="str">
        <f ca="1">CELL("adresse",N32)</f>
        <v>$N$32</v>
      </c>
      <c r="D58" s="1" t="str">
        <f ca="1">CELL("adresse",Q32)</f>
        <v>$Q$32</v>
      </c>
      <c r="E58" s="9">
        <v>56</v>
      </c>
      <c r="F58" s="21">
        <f>Equipes!B58</f>
        <v>0</v>
      </c>
    </row>
    <row r="59" spans="1:6" ht="20.25" hidden="1" customHeight="1" x14ac:dyDescent="0.25">
      <c r="A59" s="1">
        <f>Q29</f>
        <v>0</v>
      </c>
      <c r="B59" s="1" t="str">
        <f ca="1">CELL("adresse",R29)</f>
        <v>$R$29</v>
      </c>
      <c r="C59" s="1" t="str">
        <f ca="1">CELL("adresse",Q32)</f>
        <v>$Q$32</v>
      </c>
      <c r="D59" s="1" t="str">
        <f ca="1">CELL("adresse",N32)</f>
        <v>$N$32</v>
      </c>
      <c r="E59" s="9">
        <v>57</v>
      </c>
      <c r="F59" s="21">
        <f>Equipes!B59</f>
        <v>0</v>
      </c>
    </row>
    <row r="60" spans="1:6" ht="20.25" hidden="1" customHeight="1" x14ac:dyDescent="0.25">
      <c r="A60" s="1">
        <f>Q30</f>
        <v>0</v>
      </c>
      <c r="B60" s="1" t="str">
        <f ca="1">CELL("adresse",R30)</f>
        <v>$R$30</v>
      </c>
      <c r="C60" s="1" t="str">
        <f ca="1">CELL("adresse",Q32)</f>
        <v>$Q$32</v>
      </c>
      <c r="D60" s="1" t="str">
        <f ca="1">CELL("adresse",N32)</f>
        <v>$N$32</v>
      </c>
      <c r="E60" s="9">
        <v>58</v>
      </c>
      <c r="F60" s="21">
        <f>Equipes!B60</f>
        <v>0</v>
      </c>
    </row>
    <row r="61" spans="1:6" ht="20.25" hidden="1" customHeight="1" x14ac:dyDescent="0.25">
      <c r="A61" s="1">
        <f>Q31</f>
        <v>0</v>
      </c>
      <c r="B61" s="1" t="str">
        <f ca="1">CELL("adresse",R31)</f>
        <v>$R$31</v>
      </c>
      <c r="C61" s="1" t="str">
        <f ca="1">CELL("adresse",Q32)</f>
        <v>$Q$32</v>
      </c>
      <c r="D61" s="1" t="str">
        <f ca="1">CELL("adresse",N32)</f>
        <v>$N$32</v>
      </c>
      <c r="E61" s="9">
        <v>59</v>
      </c>
      <c r="F61" s="21">
        <f>Equipes!B61</f>
        <v>0</v>
      </c>
    </row>
    <row r="62" spans="1:6" ht="20.25" hidden="1" customHeight="1" x14ac:dyDescent="0.25">
      <c r="E62" s="9">
        <v>60</v>
      </c>
      <c r="F62" s="21">
        <f>Equipes!B62</f>
        <v>0</v>
      </c>
    </row>
  </sheetData>
  <sheetProtection selectLockedCells="1"/>
  <mergeCells count="42">
    <mergeCell ref="H28:L28"/>
    <mergeCell ref="N28:R28"/>
    <mergeCell ref="J29:J31"/>
    <mergeCell ref="P29:P31"/>
    <mergeCell ref="H32:I32"/>
    <mergeCell ref="K32:L32"/>
    <mergeCell ref="N32:O32"/>
    <mergeCell ref="Q32:R32"/>
    <mergeCell ref="H22:L22"/>
    <mergeCell ref="N22:R22"/>
    <mergeCell ref="J23:J25"/>
    <mergeCell ref="P23:P25"/>
    <mergeCell ref="H26:I26"/>
    <mergeCell ref="K26:L26"/>
    <mergeCell ref="N26:O26"/>
    <mergeCell ref="Q26:R26"/>
    <mergeCell ref="H16:L16"/>
    <mergeCell ref="N16:R16"/>
    <mergeCell ref="J17:J19"/>
    <mergeCell ref="P17:P19"/>
    <mergeCell ref="H20:I20"/>
    <mergeCell ref="K20:L20"/>
    <mergeCell ref="N20:O20"/>
    <mergeCell ref="Q20:R20"/>
    <mergeCell ref="Q14:R14"/>
    <mergeCell ref="H8:I8"/>
    <mergeCell ref="K8:L8"/>
    <mergeCell ref="N8:O8"/>
    <mergeCell ref="Q8:R8"/>
    <mergeCell ref="H10:L10"/>
    <mergeCell ref="N10:R10"/>
    <mergeCell ref="J11:J13"/>
    <mergeCell ref="P11:P13"/>
    <mergeCell ref="H14:I14"/>
    <mergeCell ref="K14:L14"/>
    <mergeCell ref="N14:O14"/>
    <mergeCell ref="E1:F2"/>
    <mergeCell ref="H2:R2"/>
    <mergeCell ref="H4:L4"/>
    <mergeCell ref="N4:R4"/>
    <mergeCell ref="J5:J7"/>
    <mergeCell ref="P5:P7"/>
  </mergeCells>
  <printOptions horizontalCentered="1" verticalCentered="1"/>
  <pageMargins left="0.23622047244094502" right="0.23622047244094502" top="1.1417322834645671" bottom="1.1417322834645671" header="0.74803149606299213" footer="0.74803149606299213"/>
  <pageSetup paperSize="0" fitToWidth="0" fitToHeight="0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B93"/>
  </sheetPr>
  <dimension ref="A1:AML62"/>
  <sheetViews>
    <sheetView tabSelected="1" topLeftCell="E1" workbookViewId="0">
      <selection activeCell="H8" sqref="H8:I8"/>
    </sheetView>
  </sheetViews>
  <sheetFormatPr baseColWidth="10" defaultRowHeight="15" x14ac:dyDescent="0.25"/>
  <cols>
    <col min="1" max="1" width="3.25" style="1" hidden="1" customWidth="1"/>
    <col min="2" max="2" width="6.875" style="1" hidden="1" customWidth="1"/>
    <col min="3" max="3" width="8.75" style="1" hidden="1" customWidth="1"/>
    <col min="4" max="4" width="9.25" style="1" hidden="1" customWidth="1"/>
    <col min="5" max="5" width="2.75" style="1" customWidth="1"/>
    <col min="6" max="6" width="10.875" style="1" customWidth="1"/>
    <col min="7" max="7" width="5" style="1" customWidth="1"/>
    <col min="8" max="8" width="4.25" style="1" customWidth="1"/>
    <col min="9" max="9" width="16.625" style="1" customWidth="1"/>
    <col min="10" max="10" width="9.875" style="1" customWidth="1"/>
    <col min="11" max="11" width="4.25" style="1" customWidth="1"/>
    <col min="12" max="12" width="16.625" style="1" customWidth="1"/>
    <col min="13" max="13" width="7.125" style="1" customWidth="1"/>
    <col min="14" max="14" width="4.25" style="1" customWidth="1"/>
    <col min="15" max="15" width="16.625" style="1" customWidth="1"/>
    <col min="16" max="16" width="9.875" style="1" customWidth="1"/>
    <col min="17" max="17" width="4.25" style="1" customWidth="1"/>
    <col min="18" max="18" width="16.625" style="1" customWidth="1"/>
    <col min="19" max="19" width="3.5" style="1" customWidth="1"/>
    <col min="20" max="1026" width="9.875" style="1" customWidth="1"/>
    <col min="1027" max="1027" width="11" style="40" customWidth="1"/>
    <col min="1028" max="16384" width="11" style="40"/>
  </cols>
  <sheetData>
    <row r="1" spans="1:24" x14ac:dyDescent="0.25">
      <c r="A1" s="1" t="s">
        <v>15</v>
      </c>
      <c r="B1" s="1" t="s">
        <v>16</v>
      </c>
      <c r="C1" s="1" t="s">
        <v>17</v>
      </c>
      <c r="D1" s="1" t="s">
        <v>18</v>
      </c>
      <c r="E1" s="55" t="s">
        <v>0</v>
      </c>
      <c r="F1" s="5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</row>
    <row r="2" spans="1:24" ht="30" customHeight="1" x14ac:dyDescent="0.5">
      <c r="A2" s="1">
        <f>H5</f>
        <v>1</v>
      </c>
      <c r="B2" s="1" t="str">
        <f ca="1">CELL("adresse",I5)</f>
        <v>$I$5</v>
      </c>
      <c r="C2" s="1" t="str">
        <f ca="1">CELL("adresse",H8)</f>
        <v>$H$8</v>
      </c>
      <c r="D2" s="1" t="str">
        <f ca="1">CELL("adresse",K8)</f>
        <v>$K$8</v>
      </c>
      <c r="E2" s="55"/>
      <c r="F2" s="55"/>
      <c r="G2" s="35"/>
      <c r="H2" s="60" t="s">
        <v>33</v>
      </c>
      <c r="I2" s="60"/>
      <c r="J2" s="60"/>
      <c r="K2" s="60"/>
      <c r="L2" s="60"/>
      <c r="M2" s="60"/>
      <c r="N2" s="60"/>
      <c r="O2" s="60"/>
      <c r="P2" s="60"/>
      <c r="Q2" s="60"/>
      <c r="R2" s="60"/>
      <c r="S2" s="36"/>
      <c r="T2" s="36"/>
      <c r="U2" s="36"/>
      <c r="V2" s="36"/>
      <c r="W2" s="36"/>
      <c r="X2" s="17"/>
    </row>
    <row r="3" spans="1:24" ht="20.25" customHeight="1" x14ac:dyDescent="0.25">
      <c r="A3" s="1">
        <f>H6</f>
        <v>2</v>
      </c>
      <c r="B3" s="1" t="str">
        <f ca="1">CELL("adresse",I6)</f>
        <v>$I$6</v>
      </c>
      <c r="C3" s="1" t="str">
        <f ca="1">CELL("adresse",H8)</f>
        <v>$H$8</v>
      </c>
      <c r="D3" s="1" t="str">
        <f ca="1">CELL("adresse",K8)</f>
        <v>$K$8</v>
      </c>
      <c r="E3" s="9">
        <v>1</v>
      </c>
      <c r="F3" s="21" t="str">
        <f>Equipes!B3</f>
        <v>greg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4" ht="20.25" customHeight="1" x14ac:dyDescent="0.35">
      <c r="A4" s="1">
        <f>H7</f>
        <v>0</v>
      </c>
      <c r="B4" s="1" t="str">
        <f ca="1">CELL("adresse",I7)</f>
        <v>$I$7</v>
      </c>
      <c r="C4" s="1" t="str">
        <f ca="1">CELL("adresse",H8)</f>
        <v>$H$8</v>
      </c>
      <c r="D4" s="1" t="str">
        <f ca="1">CELL("adresse",K8)</f>
        <v>$K$8</v>
      </c>
      <c r="E4" s="9">
        <v>2</v>
      </c>
      <c r="F4" s="21" t="str">
        <f>Equipes!B4</f>
        <v>simon</v>
      </c>
      <c r="G4" s="35"/>
      <c r="H4" s="61" t="s">
        <v>20</v>
      </c>
      <c r="I4" s="61"/>
      <c r="J4" s="61"/>
      <c r="K4" s="61"/>
      <c r="L4" s="61"/>
      <c r="M4" s="35"/>
      <c r="N4" s="61" t="s">
        <v>21</v>
      </c>
      <c r="O4" s="61"/>
      <c r="P4" s="61"/>
      <c r="Q4" s="61"/>
      <c r="R4" s="61"/>
      <c r="S4" s="35"/>
      <c r="T4" s="35"/>
      <c r="U4" s="35"/>
      <c r="V4" s="35"/>
      <c r="W4" s="35"/>
    </row>
    <row r="5" spans="1:24" ht="20.25" customHeight="1" x14ac:dyDescent="0.25">
      <c r="A5" s="1">
        <f>K5</f>
        <v>3</v>
      </c>
      <c r="B5" s="1" t="str">
        <f ca="1">CELL("adresse",L5)</f>
        <v>$L$5</v>
      </c>
      <c r="C5" s="1" t="str">
        <f ca="1">CELL("adresse",K8)</f>
        <v>$K$8</v>
      </c>
      <c r="D5" s="1" t="str">
        <f ca="1">CELL("adresse",H8)</f>
        <v>$H$8</v>
      </c>
      <c r="E5" s="9">
        <v>3</v>
      </c>
      <c r="F5" s="21" t="str">
        <f>Equipes!B5</f>
        <v xml:space="preserve">nat </v>
      </c>
      <c r="G5" s="35"/>
      <c r="H5" s="18">
        <v>1</v>
      </c>
      <c r="I5" s="19" t="str">
        <f>IF(H5&lt;&gt;"",VLOOKUP(H5,joueurs,2,0),"")</f>
        <v>greg</v>
      </c>
      <c r="J5" s="62" t="s">
        <v>22</v>
      </c>
      <c r="K5" s="18">
        <v>3</v>
      </c>
      <c r="L5" s="19" t="str">
        <f>IF(K5&lt;&gt;"",VLOOKUP(K5,joueurs,2,0),"")</f>
        <v xml:space="preserve">nat </v>
      </c>
      <c r="M5" s="35"/>
      <c r="N5" s="18">
        <v>5</v>
      </c>
      <c r="O5" s="19">
        <f>IF(N5&lt;&gt;"",VLOOKUP(N5,joueurs,2,0),"")</f>
        <v>0</v>
      </c>
      <c r="P5" s="62" t="s">
        <v>22</v>
      </c>
      <c r="Q5" s="18">
        <v>7</v>
      </c>
      <c r="R5" s="19">
        <f>IF(Q5&lt;&gt;"",VLOOKUP(Q5,joueurs,2,0),"")</f>
        <v>0</v>
      </c>
      <c r="S5" s="35"/>
      <c r="T5" s="35"/>
      <c r="U5" s="35"/>
      <c r="V5" s="35"/>
      <c r="W5" s="35"/>
    </row>
    <row r="6" spans="1:24" ht="20.25" customHeight="1" x14ac:dyDescent="0.25">
      <c r="A6" s="1">
        <f>K6</f>
        <v>4</v>
      </c>
      <c r="B6" s="1" t="str">
        <f ca="1">CELL("adresse",L6)</f>
        <v>$L$6</v>
      </c>
      <c r="C6" s="1" t="str">
        <f ca="1">CELL("adresse",K8)</f>
        <v>$K$8</v>
      </c>
      <c r="D6" s="1" t="str">
        <f ca="1">CELL("adresse",H8)</f>
        <v>$H$8</v>
      </c>
      <c r="E6" s="9">
        <v>4</v>
      </c>
      <c r="F6" s="21" t="str">
        <f>Equipes!B6</f>
        <v>mickey</v>
      </c>
      <c r="G6" s="35"/>
      <c r="H6" s="18">
        <v>2</v>
      </c>
      <c r="I6" s="19" t="str">
        <f>IF(H6&lt;&gt;"",VLOOKUP(H6,joueurs,2,0),"")</f>
        <v>simon</v>
      </c>
      <c r="J6" s="62"/>
      <c r="K6" s="18">
        <v>4</v>
      </c>
      <c r="L6" s="19" t="str">
        <f>IF(K6&lt;&gt;"",VLOOKUP(K6,joueurs,2,0),"")</f>
        <v>mickey</v>
      </c>
      <c r="M6" s="35"/>
      <c r="N6" s="18">
        <v>6</v>
      </c>
      <c r="O6" s="19">
        <f>IF(N6&lt;&gt;"",VLOOKUP(N6,joueurs,2,0),"")</f>
        <v>0</v>
      </c>
      <c r="P6" s="62"/>
      <c r="Q6" s="18">
        <v>8</v>
      </c>
      <c r="R6" s="19">
        <f>IF(Q6&lt;&gt;"",VLOOKUP(Q6,joueurs,2,0),"")</f>
        <v>0</v>
      </c>
      <c r="S6" s="35"/>
      <c r="T6" s="35"/>
      <c r="U6" s="35"/>
      <c r="V6" s="35"/>
      <c r="W6" s="35"/>
    </row>
    <row r="7" spans="1:24" ht="20.25" customHeight="1" x14ac:dyDescent="0.25">
      <c r="A7" s="1">
        <f>K7</f>
        <v>0</v>
      </c>
      <c r="B7" s="1" t="str">
        <f ca="1">CELL("adresse",L7)</f>
        <v>$L$7</v>
      </c>
      <c r="C7" s="1" t="str">
        <f ca="1">CELL("adresse",K8)</f>
        <v>$K$8</v>
      </c>
      <c r="D7" s="1" t="str">
        <f ca="1">CELL("adresse",H8)</f>
        <v>$H$8</v>
      </c>
      <c r="E7" s="9">
        <v>5</v>
      </c>
      <c r="F7" s="21">
        <f>Equipes!B7</f>
        <v>0</v>
      </c>
      <c r="G7" s="35"/>
      <c r="H7" s="18"/>
      <c r="I7" s="19" t="str">
        <f>IF(H7&lt;&gt;"",VLOOKUP(H7,joueurs,2,0),"")</f>
        <v/>
      </c>
      <c r="J7" s="62"/>
      <c r="K7" s="18"/>
      <c r="L7" s="19" t="str">
        <f>IF(K7&lt;&gt;"",VLOOKUP(K7,joueurs,2,0),"")</f>
        <v/>
      </c>
      <c r="M7" s="35"/>
      <c r="N7" s="18"/>
      <c r="O7" s="19" t="str">
        <f>IF(N7&lt;&gt;"",VLOOKUP(N7,joueurs,2,0),"")</f>
        <v/>
      </c>
      <c r="P7" s="62"/>
      <c r="Q7" s="18"/>
      <c r="R7" s="19" t="str">
        <f>IF(Q7&lt;&gt;"",VLOOKUP(Q7,joueurs,2,0),"")</f>
        <v/>
      </c>
      <c r="S7" s="35"/>
      <c r="T7" s="35"/>
      <c r="U7" s="35"/>
      <c r="V7" s="35"/>
      <c r="W7" s="35"/>
    </row>
    <row r="8" spans="1:24" ht="20.25" customHeight="1" x14ac:dyDescent="0.25">
      <c r="A8" s="1">
        <f>N5</f>
        <v>5</v>
      </c>
      <c r="B8" s="1" t="str">
        <f ca="1">CELL("adresse",O5)</f>
        <v>$O$5</v>
      </c>
      <c r="C8" s="1" t="str">
        <f ca="1">CELL("adresse",N8)</f>
        <v>$N$8</v>
      </c>
      <c r="D8" s="1" t="str">
        <f ca="1">CELL("adresse",Q8)</f>
        <v>$Q$8</v>
      </c>
      <c r="E8" s="9">
        <v>6</v>
      </c>
      <c r="F8" s="21">
        <f>Equipes!B8</f>
        <v>0</v>
      </c>
      <c r="G8" s="35"/>
      <c r="H8" s="64"/>
      <c r="I8" s="64"/>
      <c r="J8" s="20" t="s">
        <v>23</v>
      </c>
      <c r="K8" s="64"/>
      <c r="L8" s="64"/>
      <c r="M8" s="35"/>
      <c r="N8" s="64"/>
      <c r="O8" s="64"/>
      <c r="P8" s="20" t="s">
        <v>23</v>
      </c>
      <c r="Q8" s="64"/>
      <c r="R8" s="64"/>
      <c r="S8" s="35"/>
      <c r="T8" s="35"/>
      <c r="U8" s="35"/>
      <c r="V8" s="35"/>
      <c r="W8" s="35"/>
    </row>
    <row r="9" spans="1:24" ht="20.25" customHeight="1" x14ac:dyDescent="0.25">
      <c r="A9" s="1">
        <f>N6</f>
        <v>6</v>
      </c>
      <c r="B9" s="1" t="str">
        <f ca="1">CELL("adresse",O6)</f>
        <v>$O$6</v>
      </c>
      <c r="C9" s="1" t="str">
        <f ca="1">CELL("adresse",N8)</f>
        <v>$N$8</v>
      </c>
      <c r="D9" s="1" t="str">
        <f ca="1">CELL("adresse",Q8)</f>
        <v>$Q$8</v>
      </c>
      <c r="E9" s="9">
        <v>7</v>
      </c>
      <c r="F9" s="21">
        <f>Equipes!B9</f>
        <v>0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</row>
    <row r="10" spans="1:24" ht="20.25" customHeight="1" x14ac:dyDescent="0.35">
      <c r="A10" s="1">
        <f>N7</f>
        <v>0</v>
      </c>
      <c r="B10" s="1" t="str">
        <f ca="1">CELL("adresse",O7)</f>
        <v>$O$7</v>
      </c>
      <c r="C10" s="1" t="str">
        <f ca="1">CELL("adresse",N8)</f>
        <v>$N$8</v>
      </c>
      <c r="D10" s="1" t="str">
        <f ca="1">CELL("adresse",Q8)</f>
        <v>$Q$8</v>
      </c>
      <c r="E10" s="9">
        <v>8</v>
      </c>
      <c r="F10" s="21">
        <f>Equipes!B10</f>
        <v>0</v>
      </c>
      <c r="G10" s="35"/>
      <c r="H10" s="61" t="s">
        <v>24</v>
      </c>
      <c r="I10" s="61"/>
      <c r="J10" s="61"/>
      <c r="K10" s="61"/>
      <c r="L10" s="61"/>
      <c r="M10" s="35"/>
      <c r="N10" s="61" t="s">
        <v>25</v>
      </c>
      <c r="O10" s="61"/>
      <c r="P10" s="61"/>
      <c r="Q10" s="61"/>
      <c r="R10" s="61"/>
      <c r="S10" s="35"/>
      <c r="T10" s="35"/>
      <c r="U10" s="35"/>
      <c r="V10" s="35"/>
      <c r="W10" s="35"/>
    </row>
    <row r="11" spans="1:24" ht="20.25" customHeight="1" x14ac:dyDescent="0.25">
      <c r="A11" s="1">
        <f>Q5</f>
        <v>7</v>
      </c>
      <c r="B11" s="1" t="str">
        <f ca="1">CELL("adresse",R5)</f>
        <v>$R$5</v>
      </c>
      <c r="C11" s="1" t="str">
        <f ca="1">CELL("adresse",Q8)</f>
        <v>$Q$8</v>
      </c>
      <c r="D11" s="1" t="str">
        <f ca="1">CELL("adresse",N8)</f>
        <v>$N$8</v>
      </c>
      <c r="E11" s="9">
        <v>9</v>
      </c>
      <c r="F11" s="21">
        <f>Equipes!B11</f>
        <v>0</v>
      </c>
      <c r="G11" s="35"/>
      <c r="H11" s="18">
        <v>9</v>
      </c>
      <c r="I11" s="19">
        <f>IF(H11&lt;&gt;"",VLOOKUP(H11,joueurs,2,0),"")</f>
        <v>0</v>
      </c>
      <c r="J11" s="62" t="s">
        <v>22</v>
      </c>
      <c r="K11" s="18">
        <v>11</v>
      </c>
      <c r="L11" s="19">
        <f>IF(K11&lt;&gt;"",VLOOKUP(K11,joueurs,2,0),"")</f>
        <v>0</v>
      </c>
      <c r="M11" s="35"/>
      <c r="N11" s="18">
        <v>13</v>
      </c>
      <c r="O11" s="19">
        <f>IF(N11&lt;&gt;"",VLOOKUP(N11,joueurs,2,0),"")</f>
        <v>0</v>
      </c>
      <c r="P11" s="62" t="s">
        <v>22</v>
      </c>
      <c r="Q11" s="18">
        <v>15</v>
      </c>
      <c r="R11" s="19">
        <f>IF(Q11&lt;&gt;"",VLOOKUP(Q11,joueurs,2,0),"")</f>
        <v>0</v>
      </c>
      <c r="S11" s="35"/>
      <c r="T11" s="35"/>
      <c r="U11" s="35"/>
      <c r="V11" s="35"/>
      <c r="W11" s="35"/>
    </row>
    <row r="12" spans="1:24" ht="20.25" customHeight="1" x14ac:dyDescent="0.25">
      <c r="A12" s="1">
        <f>Q6</f>
        <v>8</v>
      </c>
      <c r="B12" s="1" t="str">
        <f ca="1">CELL("adresse",R6)</f>
        <v>$R$6</v>
      </c>
      <c r="C12" s="1" t="str">
        <f ca="1">CELL("adresse",Q8)</f>
        <v>$Q$8</v>
      </c>
      <c r="D12" s="1" t="str">
        <f ca="1">CELL("adresse",N8)</f>
        <v>$N$8</v>
      </c>
      <c r="E12" s="9">
        <v>10</v>
      </c>
      <c r="F12" s="21">
        <f>Equipes!B12</f>
        <v>0</v>
      </c>
      <c r="G12" s="35"/>
      <c r="H12" s="18">
        <v>10</v>
      </c>
      <c r="I12" s="19">
        <f>IF(H12&lt;&gt;"",VLOOKUP(H12,joueurs,2,0),"")</f>
        <v>0</v>
      </c>
      <c r="J12" s="62"/>
      <c r="K12" s="18">
        <v>12</v>
      </c>
      <c r="L12" s="19">
        <f>IF(K12&lt;&gt;"",VLOOKUP(K12,joueurs,2,0),"")</f>
        <v>0</v>
      </c>
      <c r="M12" s="35"/>
      <c r="N12" s="18">
        <v>14</v>
      </c>
      <c r="O12" s="19">
        <f>IF(N12&lt;&gt;"",VLOOKUP(N12,joueurs,2,0),"")</f>
        <v>0</v>
      </c>
      <c r="P12" s="62"/>
      <c r="Q12" s="18">
        <v>16</v>
      </c>
      <c r="R12" s="19">
        <f>IF(Q12&lt;&gt;"",VLOOKUP(Q12,joueurs,2,0),"")</f>
        <v>0</v>
      </c>
      <c r="S12" s="35"/>
      <c r="T12" s="35"/>
      <c r="U12" s="35"/>
      <c r="V12" s="35"/>
      <c r="W12" s="35"/>
    </row>
    <row r="13" spans="1:24" ht="20.25" customHeight="1" x14ac:dyDescent="0.25">
      <c r="A13" s="1">
        <f>Q7</f>
        <v>0</v>
      </c>
      <c r="B13" s="1" t="str">
        <f ca="1">CELL("adresse",R7)</f>
        <v>$R$7</v>
      </c>
      <c r="C13" s="1" t="str">
        <f ca="1">CELL("adresse",Q8)</f>
        <v>$Q$8</v>
      </c>
      <c r="D13" s="1" t="str">
        <f ca="1">CELL("adresse",N8)</f>
        <v>$N$8</v>
      </c>
      <c r="E13" s="9">
        <v>11</v>
      </c>
      <c r="F13" s="21">
        <f>Equipes!B13</f>
        <v>0</v>
      </c>
      <c r="G13" s="35"/>
      <c r="H13" s="18"/>
      <c r="I13" s="19" t="str">
        <f>IF(H13&lt;&gt;"",VLOOKUP(H13,joueurs,2,0),"")</f>
        <v/>
      </c>
      <c r="J13" s="62"/>
      <c r="K13" s="18"/>
      <c r="L13" s="19" t="str">
        <f>IF(K13&lt;&gt;"",VLOOKUP(K13,joueurs,2,0),"")</f>
        <v/>
      </c>
      <c r="M13" s="35"/>
      <c r="N13" s="18"/>
      <c r="O13" s="19" t="str">
        <f>IF(N13&lt;&gt;"",VLOOKUP(N13,joueurs,2,0),"")</f>
        <v/>
      </c>
      <c r="P13" s="62"/>
      <c r="Q13" s="18"/>
      <c r="R13" s="19" t="str">
        <f>IF(Q13&lt;&gt;"",VLOOKUP(Q13,joueurs,2,0),"")</f>
        <v/>
      </c>
      <c r="S13" s="35"/>
      <c r="T13" s="35"/>
      <c r="U13" s="35"/>
      <c r="V13" s="35"/>
      <c r="W13" s="35"/>
    </row>
    <row r="14" spans="1:24" ht="20.25" customHeight="1" x14ac:dyDescent="0.4">
      <c r="A14" s="1">
        <f>H11</f>
        <v>9</v>
      </c>
      <c r="B14" s="1" t="str">
        <f ca="1">CELL("adresse",I11)</f>
        <v>$I$11</v>
      </c>
      <c r="C14" s="1" t="str">
        <f ca="1">CELL("adresse",H14)</f>
        <v>$H$14</v>
      </c>
      <c r="D14" s="1" t="str">
        <f ca="1">CELL("adresse",K14)</f>
        <v>$K$14</v>
      </c>
      <c r="E14" s="9">
        <v>12</v>
      </c>
      <c r="F14" s="21">
        <f>Equipes!B14</f>
        <v>0</v>
      </c>
      <c r="G14" s="35"/>
      <c r="H14" s="68"/>
      <c r="I14" s="68"/>
      <c r="J14" s="20" t="s">
        <v>23</v>
      </c>
      <c r="K14" s="68"/>
      <c r="L14" s="68"/>
      <c r="M14" s="35"/>
      <c r="N14" s="68"/>
      <c r="O14" s="68"/>
      <c r="P14" s="20" t="s">
        <v>23</v>
      </c>
      <c r="Q14" s="68"/>
      <c r="R14" s="68"/>
      <c r="S14" s="35"/>
      <c r="T14" s="35"/>
      <c r="U14" s="35"/>
      <c r="V14" s="35"/>
      <c r="W14" s="35"/>
    </row>
    <row r="15" spans="1:24" ht="20.25" customHeight="1" x14ac:dyDescent="0.25">
      <c r="A15" s="1">
        <f>H12</f>
        <v>10</v>
      </c>
      <c r="B15" s="1" t="str">
        <f ca="1">CELL("adresse",I12)</f>
        <v>$I$12</v>
      </c>
      <c r="C15" s="1" t="str">
        <f ca="1">CELL("adresse",H14)</f>
        <v>$H$14</v>
      </c>
      <c r="D15" s="1" t="str">
        <f ca="1">CELL("adresse",K14)</f>
        <v>$K$14</v>
      </c>
      <c r="E15" s="9">
        <v>13</v>
      </c>
      <c r="F15" s="21">
        <f>Equipes!B15</f>
        <v>0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</row>
    <row r="16" spans="1:24" ht="20.25" customHeight="1" x14ac:dyDescent="0.35">
      <c r="A16" s="1">
        <f>H13</f>
        <v>0</v>
      </c>
      <c r="B16" s="1" t="str">
        <f ca="1">CELL("adresse",I13)</f>
        <v>$I$13</v>
      </c>
      <c r="C16" s="1" t="str">
        <f ca="1">CELL("adresse",H14)</f>
        <v>$H$14</v>
      </c>
      <c r="D16" s="1" t="str">
        <f ca="1">CELL("adresse",K14)</f>
        <v>$K$14</v>
      </c>
      <c r="E16" s="9">
        <v>14</v>
      </c>
      <c r="F16" s="21">
        <f>Equipes!B16</f>
        <v>0</v>
      </c>
      <c r="G16" s="35"/>
      <c r="H16" s="61" t="s">
        <v>26</v>
      </c>
      <c r="I16" s="61"/>
      <c r="J16" s="61"/>
      <c r="K16" s="61"/>
      <c r="L16" s="61"/>
      <c r="M16" s="35"/>
      <c r="N16" s="61" t="s">
        <v>27</v>
      </c>
      <c r="O16" s="61"/>
      <c r="P16" s="61"/>
      <c r="Q16" s="61"/>
      <c r="R16" s="61"/>
      <c r="S16" s="35"/>
      <c r="T16" s="35"/>
      <c r="U16" s="35"/>
      <c r="V16" s="35"/>
      <c r="W16" s="35"/>
    </row>
    <row r="17" spans="1:23" ht="20.25" customHeight="1" x14ac:dyDescent="0.25">
      <c r="A17" s="1">
        <f>K11</f>
        <v>11</v>
      </c>
      <c r="B17" s="1" t="str">
        <f ca="1">CELL("adresse",L11)</f>
        <v>$L$11</v>
      </c>
      <c r="C17" s="1" t="str">
        <f ca="1">CELL("adresse",K14)</f>
        <v>$K$14</v>
      </c>
      <c r="D17" s="1" t="str">
        <f ca="1">CELL("adresse",H14)</f>
        <v>$H$14</v>
      </c>
      <c r="E17" s="9">
        <v>15</v>
      </c>
      <c r="F17" s="21">
        <f>Equipes!B17</f>
        <v>0</v>
      </c>
      <c r="G17" s="35"/>
      <c r="H17" s="18">
        <v>17</v>
      </c>
      <c r="I17" s="19">
        <f>IF(H17&lt;&gt;"",VLOOKUP(H17,joueurs,2,0),"")</f>
        <v>0</v>
      </c>
      <c r="J17" s="62" t="s">
        <v>22</v>
      </c>
      <c r="K17" s="18">
        <v>19</v>
      </c>
      <c r="L17" s="19">
        <f>IF(K17&lt;&gt;"",VLOOKUP(K17,joueurs,2,0),"")</f>
        <v>0</v>
      </c>
      <c r="M17" s="35"/>
      <c r="N17" s="18"/>
      <c r="O17" s="19" t="str">
        <f>IF(N17&lt;&gt;"",VLOOKUP(N17,joueurs,2,0),"")</f>
        <v/>
      </c>
      <c r="P17" s="62" t="s">
        <v>22</v>
      </c>
      <c r="Q17" s="18"/>
      <c r="R17" s="19" t="str">
        <f>IF(Q17&lt;&gt;"",VLOOKUP(Q17,joueurs,2,0),"")</f>
        <v/>
      </c>
      <c r="S17" s="35"/>
      <c r="T17" s="35"/>
      <c r="U17" s="35"/>
      <c r="V17" s="35"/>
      <c r="W17" s="35"/>
    </row>
    <row r="18" spans="1:23" ht="20.25" customHeight="1" x14ac:dyDescent="0.25">
      <c r="A18" s="1">
        <f>K12</f>
        <v>12</v>
      </c>
      <c r="B18" s="1" t="str">
        <f ca="1">CELL("adresse",L12)</f>
        <v>$L$12</v>
      </c>
      <c r="C18" s="1" t="str">
        <f ca="1">CELL("adresse",K14)</f>
        <v>$K$14</v>
      </c>
      <c r="D18" s="1" t="str">
        <f ca="1">CELL("adresse",H14)</f>
        <v>$H$14</v>
      </c>
      <c r="E18" s="9">
        <v>16</v>
      </c>
      <c r="F18" s="21">
        <f>Equipes!B18</f>
        <v>0</v>
      </c>
      <c r="G18" s="35"/>
      <c r="H18" s="18">
        <v>18</v>
      </c>
      <c r="I18" s="19">
        <f>IF(H18&lt;&gt;"",VLOOKUP(H18,joueurs,2,0),"")</f>
        <v>0</v>
      </c>
      <c r="J18" s="62"/>
      <c r="K18" s="18">
        <v>20</v>
      </c>
      <c r="L18" s="19">
        <f>IF(K18&lt;&gt;"",VLOOKUP(K18,joueurs,2,0),"")</f>
        <v>0</v>
      </c>
      <c r="M18" s="35"/>
      <c r="N18" s="18"/>
      <c r="O18" s="19" t="str">
        <f>IF(N18&lt;&gt;"",VLOOKUP(N18,joueurs,2,0),"")</f>
        <v/>
      </c>
      <c r="P18" s="62"/>
      <c r="Q18" s="18"/>
      <c r="R18" s="19" t="str">
        <f>IF(Q18&lt;&gt;"",VLOOKUP(Q18,joueurs,2,0),"")</f>
        <v/>
      </c>
      <c r="S18" s="35"/>
      <c r="T18" s="35"/>
      <c r="U18" s="35"/>
      <c r="V18" s="35"/>
      <c r="W18" s="35"/>
    </row>
    <row r="19" spans="1:23" ht="20.25" customHeight="1" x14ac:dyDescent="0.25">
      <c r="A19" s="1">
        <f>K13</f>
        <v>0</v>
      </c>
      <c r="B19" s="1" t="str">
        <f ca="1">CELL("adresse",L13)</f>
        <v>$L$13</v>
      </c>
      <c r="C19" s="1" t="str">
        <f ca="1">CELL("adresse",K14)</f>
        <v>$K$14</v>
      </c>
      <c r="D19" s="1" t="str">
        <f ca="1">CELL("adresse",H14)</f>
        <v>$H$14</v>
      </c>
      <c r="E19" s="9">
        <v>17</v>
      </c>
      <c r="F19" s="21">
        <f>Equipes!B19</f>
        <v>0</v>
      </c>
      <c r="G19" s="35"/>
      <c r="H19" s="18"/>
      <c r="I19" s="19" t="str">
        <f>IF(H19&lt;&gt;"",VLOOKUP(H19,joueurs,2,0),"")</f>
        <v/>
      </c>
      <c r="J19" s="62"/>
      <c r="K19" s="18"/>
      <c r="L19" s="19" t="str">
        <f>IF(K19&lt;&gt;"",VLOOKUP(K19,joueurs,2,0),"")</f>
        <v/>
      </c>
      <c r="M19" s="35"/>
      <c r="N19" s="18"/>
      <c r="O19" s="19" t="str">
        <f>IF(N19&lt;&gt;"",VLOOKUP(N19,joueurs,2,0),"")</f>
        <v/>
      </c>
      <c r="P19" s="62"/>
      <c r="Q19" s="18"/>
      <c r="R19" s="19" t="str">
        <f>IF(Q19&lt;&gt;"",VLOOKUP(Q19,joueurs,2,0),"")</f>
        <v/>
      </c>
      <c r="S19" s="35"/>
      <c r="T19" s="35"/>
      <c r="U19" s="35"/>
      <c r="V19" s="35"/>
      <c r="W19" s="35"/>
    </row>
    <row r="20" spans="1:23" ht="20.25" customHeight="1" x14ac:dyDescent="0.4">
      <c r="A20" s="1">
        <f>N11</f>
        <v>13</v>
      </c>
      <c r="B20" s="1" t="str">
        <f ca="1">CELL("adresse",O11)</f>
        <v>$O$11</v>
      </c>
      <c r="C20" s="1" t="str">
        <f ca="1">CELL("adresse",N14)</f>
        <v>$N$14</v>
      </c>
      <c r="D20" s="1" t="str">
        <f ca="1">CELL("adresse",Q14)</f>
        <v>$Q$14</v>
      </c>
      <c r="E20" s="9">
        <v>18</v>
      </c>
      <c r="F20" s="21">
        <f>Equipes!B20</f>
        <v>0</v>
      </c>
      <c r="G20" s="35"/>
      <c r="H20" s="68"/>
      <c r="I20" s="68"/>
      <c r="J20" s="20" t="s">
        <v>23</v>
      </c>
      <c r="K20" s="68"/>
      <c r="L20" s="68"/>
      <c r="M20" s="35"/>
      <c r="N20" s="68"/>
      <c r="O20" s="68"/>
      <c r="P20" s="20" t="s">
        <v>23</v>
      </c>
      <c r="Q20" s="68"/>
      <c r="R20" s="68"/>
      <c r="S20" s="35"/>
      <c r="T20" s="35"/>
      <c r="U20" s="35"/>
      <c r="V20" s="35"/>
      <c r="W20" s="35"/>
    </row>
    <row r="21" spans="1:23" ht="20.25" customHeight="1" x14ac:dyDescent="0.25">
      <c r="A21" s="1">
        <f>N12</f>
        <v>14</v>
      </c>
      <c r="B21" s="1" t="str">
        <f ca="1">CELL("adresse",O12)</f>
        <v>$O$12</v>
      </c>
      <c r="C21" s="1" t="str">
        <f ca="1">CELL("adresse",N14)</f>
        <v>$N$14</v>
      </c>
      <c r="D21" s="1" t="str">
        <f ca="1">CELL("adresse",Q14)</f>
        <v>$Q$14</v>
      </c>
      <c r="E21" s="9">
        <v>19</v>
      </c>
      <c r="F21" s="21">
        <f>Equipes!B21</f>
        <v>0</v>
      </c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 ht="20.25" customHeight="1" x14ac:dyDescent="0.35">
      <c r="A22" s="1">
        <f>N13</f>
        <v>0</v>
      </c>
      <c r="B22" s="1" t="str">
        <f ca="1">CELL("adresse",O13)</f>
        <v>$O$13</v>
      </c>
      <c r="C22" s="1" t="str">
        <f ca="1">CELL("adresse",N14)</f>
        <v>$N$14</v>
      </c>
      <c r="D22" s="1" t="str">
        <f ca="1">CELL("adresse",Q14)</f>
        <v>$Q$14</v>
      </c>
      <c r="E22" s="9">
        <v>20</v>
      </c>
      <c r="F22" s="21">
        <f>Equipes!B22</f>
        <v>0</v>
      </c>
      <c r="G22" s="35"/>
      <c r="H22" s="65" t="s">
        <v>28</v>
      </c>
      <c r="I22" s="65"/>
      <c r="J22" s="65"/>
      <c r="K22" s="65"/>
      <c r="L22" s="65"/>
      <c r="M22" s="35"/>
      <c r="N22" s="65" t="s">
        <v>29</v>
      </c>
      <c r="O22" s="65"/>
      <c r="P22" s="65"/>
      <c r="Q22" s="65"/>
      <c r="R22" s="65"/>
      <c r="S22" s="35"/>
      <c r="T22" s="35"/>
      <c r="U22" s="35"/>
      <c r="V22" s="35"/>
      <c r="W22" s="35"/>
    </row>
    <row r="23" spans="1:23" ht="20.25" customHeight="1" x14ac:dyDescent="0.25">
      <c r="A23" s="1">
        <f>Q11</f>
        <v>15</v>
      </c>
      <c r="B23" s="1" t="str">
        <f ca="1">CELL("adresse",R11)</f>
        <v>$R$11</v>
      </c>
      <c r="C23" s="1" t="str">
        <f ca="1">CELL("adresse",Q14)</f>
        <v>$Q$14</v>
      </c>
      <c r="D23" s="1" t="str">
        <f ca="1">CELL("adresse",N14)</f>
        <v>$N$14</v>
      </c>
      <c r="E23" s="9">
        <v>21</v>
      </c>
      <c r="F23" s="21">
        <f>Equipes!B23</f>
        <v>0</v>
      </c>
      <c r="G23" s="35"/>
      <c r="H23" s="39"/>
      <c r="I23" s="37" t="str">
        <f>IF(H23&lt;&gt;"",VLOOKUP(H23,joueurs,2,0),"")</f>
        <v/>
      </c>
      <c r="J23" s="66" t="s">
        <v>22</v>
      </c>
      <c r="K23" s="39"/>
      <c r="L23" s="37" t="str">
        <f>IF(K23&lt;&gt;"",VLOOKUP(K23,joueurs,2,0),"")</f>
        <v/>
      </c>
      <c r="M23" s="35"/>
      <c r="N23" s="39"/>
      <c r="O23" s="37" t="str">
        <f>IF(N23&lt;&gt;"",VLOOKUP(N23,joueurs,2,0),"")</f>
        <v/>
      </c>
      <c r="P23" s="66" t="s">
        <v>22</v>
      </c>
      <c r="Q23" s="39"/>
      <c r="R23" s="37" t="str">
        <f>IF(Q23&lt;&gt;"",VLOOKUP(Q23,joueurs,2,0),"")</f>
        <v/>
      </c>
      <c r="S23" s="35"/>
      <c r="T23" s="35"/>
      <c r="U23" s="35"/>
      <c r="V23" s="35"/>
      <c r="W23" s="35"/>
    </row>
    <row r="24" spans="1:23" ht="20.25" customHeight="1" x14ac:dyDescent="0.25">
      <c r="A24" s="1">
        <f>Q12</f>
        <v>16</v>
      </c>
      <c r="B24" s="1" t="str">
        <f ca="1">CELL("adresse",R12)</f>
        <v>$R$12</v>
      </c>
      <c r="C24" s="1" t="str">
        <f ca="1">CELL("adresse",Q14)</f>
        <v>$Q$14</v>
      </c>
      <c r="D24" s="1" t="str">
        <f ca="1">CELL("adresse",N14)</f>
        <v>$N$14</v>
      </c>
      <c r="E24" s="9">
        <v>22</v>
      </c>
      <c r="F24" s="21">
        <f>Equipes!B24</f>
        <v>0</v>
      </c>
      <c r="G24" s="35"/>
      <c r="H24" s="39"/>
      <c r="I24" s="37" t="str">
        <f>IF(H24&lt;&gt;"",VLOOKUP(H24,joueurs,2,0),"")</f>
        <v/>
      </c>
      <c r="J24" s="66"/>
      <c r="K24" s="39"/>
      <c r="L24" s="37" t="str">
        <f>IF(K24&lt;&gt;"",VLOOKUP(K24,joueurs,2,0),"")</f>
        <v/>
      </c>
      <c r="M24" s="35"/>
      <c r="N24" s="39"/>
      <c r="O24" s="37" t="str">
        <f>IF(N24&lt;&gt;"",VLOOKUP(N24,joueurs,2,0),"")</f>
        <v/>
      </c>
      <c r="P24" s="66"/>
      <c r="Q24" s="39"/>
      <c r="R24" s="37" t="str">
        <f>IF(Q24&lt;&gt;"",VLOOKUP(Q24,joueurs,2,0),"")</f>
        <v/>
      </c>
      <c r="S24" s="35"/>
      <c r="T24" s="35"/>
      <c r="U24" s="35"/>
      <c r="V24" s="35"/>
      <c r="W24" s="35"/>
    </row>
    <row r="25" spans="1:23" ht="20.25" customHeight="1" x14ac:dyDescent="0.25">
      <c r="A25" s="1">
        <f>Q13</f>
        <v>0</v>
      </c>
      <c r="B25" s="1" t="str">
        <f ca="1">CELL("adresse",R13)</f>
        <v>$R$13</v>
      </c>
      <c r="C25" s="1" t="str">
        <f ca="1">CELL("adresse",Q14)</f>
        <v>$Q$14</v>
      </c>
      <c r="D25" s="1" t="str">
        <f ca="1">CELL("adresse",N14)</f>
        <v>$N$14</v>
      </c>
      <c r="E25" s="9">
        <v>23</v>
      </c>
      <c r="F25" s="21">
        <f>Equipes!B25</f>
        <v>0</v>
      </c>
      <c r="G25" s="35"/>
      <c r="H25" s="39"/>
      <c r="I25" s="37" t="str">
        <f>IF(H25&lt;&gt;"",VLOOKUP(H25,joueurs,2,0),"")</f>
        <v/>
      </c>
      <c r="J25" s="66"/>
      <c r="K25" s="39"/>
      <c r="L25" s="37" t="str">
        <f>IF(K25&lt;&gt;"",VLOOKUP(K25,joueurs,2,0),"")</f>
        <v/>
      </c>
      <c r="M25" s="35"/>
      <c r="N25" s="39"/>
      <c r="O25" s="37" t="str">
        <f>IF(N25&lt;&gt;"",VLOOKUP(N25,joueurs,2,0),"")</f>
        <v/>
      </c>
      <c r="P25" s="66"/>
      <c r="Q25" s="39"/>
      <c r="R25" s="37" t="str">
        <f>IF(Q25&lt;&gt;"",VLOOKUP(Q25,joueurs,2,0),"")</f>
        <v/>
      </c>
      <c r="S25" s="35"/>
      <c r="T25" s="35"/>
      <c r="U25" s="35"/>
      <c r="V25" s="35"/>
      <c r="W25" s="35"/>
    </row>
    <row r="26" spans="1:23" ht="20.25" customHeight="1" x14ac:dyDescent="0.25">
      <c r="A26" s="1">
        <f>H17</f>
        <v>17</v>
      </c>
      <c r="B26" s="1" t="str">
        <f ca="1">CELL("adresse",I17)</f>
        <v>$I$17</v>
      </c>
      <c r="C26" s="1" t="str">
        <f ca="1">CELL("adresse",H20)</f>
        <v>$H$20</v>
      </c>
      <c r="D26" s="1" t="str">
        <f ca="1">CELL("adresse",K20)</f>
        <v>$K$20</v>
      </c>
      <c r="E26" s="9">
        <v>24</v>
      </c>
      <c r="F26" s="21">
        <f>Equipes!B26</f>
        <v>0</v>
      </c>
      <c r="G26" s="35"/>
      <c r="H26" s="67"/>
      <c r="I26" s="67"/>
      <c r="J26" s="38" t="s">
        <v>23</v>
      </c>
      <c r="K26" s="67"/>
      <c r="L26" s="67"/>
      <c r="M26" s="35"/>
      <c r="N26" s="67"/>
      <c r="O26" s="67"/>
      <c r="P26" s="38" t="s">
        <v>23</v>
      </c>
      <c r="Q26" s="67"/>
      <c r="R26" s="67"/>
      <c r="S26" s="35"/>
      <c r="T26" s="35"/>
      <c r="U26" s="35"/>
      <c r="V26" s="35"/>
      <c r="W26" s="35"/>
    </row>
    <row r="27" spans="1:23" ht="20.25" customHeight="1" x14ac:dyDescent="0.25">
      <c r="A27" s="1">
        <f>H18</f>
        <v>18</v>
      </c>
      <c r="B27" s="1" t="str">
        <f ca="1">CELL("adresse",I18)</f>
        <v>$I$18</v>
      </c>
      <c r="C27" s="1" t="str">
        <f ca="1">CELL("adresse",H20)</f>
        <v>$H$20</v>
      </c>
      <c r="D27" s="1" t="str">
        <f ca="1">CELL("adresse",K20)</f>
        <v>$K$20</v>
      </c>
      <c r="E27" s="9">
        <v>25</v>
      </c>
      <c r="F27" s="21">
        <f>Equipes!B27</f>
        <v>0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ht="20.25" customHeight="1" x14ac:dyDescent="0.35">
      <c r="A28" s="1">
        <f>H19</f>
        <v>0</v>
      </c>
      <c r="B28" s="1" t="str">
        <f ca="1">CELL("adresse",I19)</f>
        <v>$I$19</v>
      </c>
      <c r="C28" s="1" t="str">
        <f ca="1">CELL("adresse",H20)</f>
        <v>$H$20</v>
      </c>
      <c r="D28" s="1" t="str">
        <f ca="1">CELL("adresse",K20)</f>
        <v>$K$20</v>
      </c>
      <c r="E28" s="9">
        <v>26</v>
      </c>
      <c r="F28" s="21">
        <f>Equipes!B28</f>
        <v>0</v>
      </c>
      <c r="G28" s="35"/>
      <c r="H28" s="65" t="s">
        <v>30</v>
      </c>
      <c r="I28" s="65"/>
      <c r="J28" s="65"/>
      <c r="K28" s="65"/>
      <c r="L28" s="65"/>
      <c r="M28" s="35"/>
      <c r="N28" s="65" t="s">
        <v>31</v>
      </c>
      <c r="O28" s="65"/>
      <c r="P28" s="65"/>
      <c r="Q28" s="65"/>
      <c r="R28" s="65"/>
      <c r="S28" s="35"/>
      <c r="T28" s="35"/>
      <c r="U28" s="35"/>
      <c r="V28" s="35"/>
      <c r="W28" s="35"/>
    </row>
    <row r="29" spans="1:23" ht="20.25" customHeight="1" x14ac:dyDescent="0.25">
      <c r="A29" s="1">
        <f>K17</f>
        <v>19</v>
      </c>
      <c r="B29" s="1" t="str">
        <f ca="1">CELL("adresse",L17)</f>
        <v>$L$17</v>
      </c>
      <c r="C29" s="1" t="str">
        <f ca="1">CELL("adresse",K20)</f>
        <v>$K$20</v>
      </c>
      <c r="D29" s="1" t="str">
        <f ca="1">CELL("adresse",H20)</f>
        <v>$H$20</v>
      </c>
      <c r="E29" s="9">
        <v>27</v>
      </c>
      <c r="F29" s="21">
        <f>Equipes!B29</f>
        <v>0</v>
      </c>
      <c r="G29" s="35"/>
      <c r="H29" s="39"/>
      <c r="I29" s="37" t="str">
        <f>IF(H29&lt;&gt;"",VLOOKUP(H29,joueurs,2,0),"")</f>
        <v/>
      </c>
      <c r="J29" s="66" t="s">
        <v>22</v>
      </c>
      <c r="K29" s="39"/>
      <c r="L29" s="37" t="str">
        <f>IF(K29&lt;&gt;"",VLOOKUP(K29,joueurs,2,0),"")</f>
        <v/>
      </c>
      <c r="M29" s="35"/>
      <c r="N29" s="39"/>
      <c r="O29" s="37" t="str">
        <f>IF(N29&lt;&gt;"",VLOOKUP(N29,joueurs,2,0),"")</f>
        <v/>
      </c>
      <c r="P29" s="66" t="s">
        <v>22</v>
      </c>
      <c r="Q29" s="39"/>
      <c r="R29" s="37" t="str">
        <f>IF(Q29&lt;&gt;"",VLOOKUP(Q29,joueurs,2,0),"")</f>
        <v/>
      </c>
      <c r="S29" s="35"/>
      <c r="T29" s="35"/>
      <c r="U29" s="35"/>
      <c r="V29" s="35"/>
      <c r="W29" s="35"/>
    </row>
    <row r="30" spans="1:23" ht="20.25" customHeight="1" x14ac:dyDescent="0.25">
      <c r="A30" s="1">
        <f>K18</f>
        <v>20</v>
      </c>
      <c r="B30" s="1" t="str">
        <f ca="1">CELL("adresse",L18)</f>
        <v>$L$18</v>
      </c>
      <c r="C30" s="1" t="str">
        <f ca="1">CELL("adresse",K20)</f>
        <v>$K$20</v>
      </c>
      <c r="D30" s="1" t="str">
        <f ca="1">CELL("adresse",H20)</f>
        <v>$H$20</v>
      </c>
      <c r="E30" s="9">
        <v>28</v>
      </c>
      <c r="F30" s="21">
        <f>Equipes!B30</f>
        <v>0</v>
      </c>
      <c r="G30" s="35"/>
      <c r="H30" s="39"/>
      <c r="I30" s="37" t="str">
        <f>IF(H30&lt;&gt;"",VLOOKUP(H30,joueurs,2,0),"")</f>
        <v/>
      </c>
      <c r="J30" s="66"/>
      <c r="K30" s="39"/>
      <c r="L30" s="37" t="str">
        <f>IF(K30&lt;&gt;"",VLOOKUP(K30,joueurs,2,0),"")</f>
        <v/>
      </c>
      <c r="M30" s="35"/>
      <c r="N30" s="39"/>
      <c r="O30" s="37" t="str">
        <f>IF(N30&lt;&gt;"",VLOOKUP(N30,joueurs,2,0),"")</f>
        <v/>
      </c>
      <c r="P30" s="66"/>
      <c r="Q30" s="39"/>
      <c r="R30" s="37" t="str">
        <f>IF(Q30&lt;&gt;"",VLOOKUP(Q30,joueurs,2,0),"")</f>
        <v/>
      </c>
      <c r="S30" s="35"/>
      <c r="T30" s="35"/>
      <c r="U30" s="35"/>
      <c r="V30" s="35"/>
      <c r="W30" s="35"/>
    </row>
    <row r="31" spans="1:23" ht="20.25" customHeight="1" x14ac:dyDescent="0.25">
      <c r="A31" s="1">
        <f>K19</f>
        <v>0</v>
      </c>
      <c r="B31" s="1" t="str">
        <f ca="1">CELL("adresse",L19)</f>
        <v>$L$19</v>
      </c>
      <c r="C31" s="1" t="str">
        <f ca="1">CELL("adresse",K20)</f>
        <v>$K$20</v>
      </c>
      <c r="D31" s="1" t="str">
        <f ca="1">CELL("adresse",H20)</f>
        <v>$H$20</v>
      </c>
      <c r="E31" s="9">
        <v>29</v>
      </c>
      <c r="F31" s="21">
        <f>Equipes!B31</f>
        <v>0</v>
      </c>
      <c r="G31" s="35"/>
      <c r="H31" s="39"/>
      <c r="I31" s="37" t="str">
        <f>IF(H31&lt;&gt;"",VLOOKUP(H31,joueurs,2,0),"")</f>
        <v/>
      </c>
      <c r="J31" s="66"/>
      <c r="K31" s="39"/>
      <c r="L31" s="37" t="str">
        <f>IF(K31&lt;&gt;"",VLOOKUP(K31,joueurs,2,0),"")</f>
        <v/>
      </c>
      <c r="M31" s="35"/>
      <c r="N31" s="39"/>
      <c r="O31" s="37" t="str">
        <f>IF(N31&lt;&gt;"",VLOOKUP(N31,joueurs,2,0),"")</f>
        <v/>
      </c>
      <c r="P31" s="66"/>
      <c r="Q31" s="39"/>
      <c r="R31" s="37" t="str">
        <f>IF(Q31&lt;&gt;"",VLOOKUP(Q31,joueurs,2,0),"")</f>
        <v/>
      </c>
      <c r="S31" s="35"/>
      <c r="T31" s="35"/>
      <c r="U31" s="35"/>
      <c r="V31" s="35"/>
      <c r="W31" s="35"/>
    </row>
    <row r="32" spans="1:23" ht="20.25" customHeight="1" x14ac:dyDescent="0.25">
      <c r="A32" s="1">
        <f>N17</f>
        <v>0</v>
      </c>
      <c r="B32" s="1" t="str">
        <f ca="1">CELL("adresse",O17)</f>
        <v>$O$17</v>
      </c>
      <c r="C32" s="1" t="str">
        <f ca="1">CELL("adresse",N20)</f>
        <v>$N$20</v>
      </c>
      <c r="D32" s="1" t="str">
        <f ca="1">CELL("adresse",Q20)</f>
        <v>$Q$20</v>
      </c>
      <c r="E32" s="9">
        <v>30</v>
      </c>
      <c r="F32" s="21">
        <f>Equipes!B32</f>
        <v>0</v>
      </c>
      <c r="G32" s="35"/>
      <c r="H32" s="67"/>
      <c r="I32" s="67"/>
      <c r="J32" s="38" t="s">
        <v>23</v>
      </c>
      <c r="K32" s="67"/>
      <c r="L32" s="67"/>
      <c r="M32" s="35"/>
      <c r="N32" s="67"/>
      <c r="O32" s="67"/>
      <c r="P32" s="38" t="s">
        <v>23</v>
      </c>
      <c r="Q32" s="67"/>
      <c r="R32" s="67"/>
      <c r="S32" s="35"/>
      <c r="T32" s="35"/>
      <c r="U32" s="35"/>
      <c r="V32" s="35"/>
      <c r="W32" s="35"/>
    </row>
    <row r="33" spans="1:23" ht="20.25" customHeight="1" x14ac:dyDescent="0.25">
      <c r="A33" s="1">
        <f>N18</f>
        <v>0</v>
      </c>
      <c r="B33" s="1" t="str">
        <f ca="1">CELL("adresse",O18)</f>
        <v>$O$18</v>
      </c>
      <c r="C33" s="1" t="str">
        <f ca="1">CELL("adresse",N20)</f>
        <v>$N$20</v>
      </c>
      <c r="D33" s="1" t="str">
        <f ca="1">CELL("adresse",Q20)</f>
        <v>$Q$20</v>
      </c>
      <c r="E33" s="9">
        <v>31</v>
      </c>
      <c r="F33" s="21">
        <f>Equipes!B33</f>
        <v>0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1:23" ht="20.25" customHeight="1" x14ac:dyDescent="0.25">
      <c r="A34" s="1">
        <f>N19</f>
        <v>0</v>
      </c>
      <c r="B34" s="1" t="str">
        <f ca="1">CELL("adresse",O19)</f>
        <v>$O$19</v>
      </c>
      <c r="C34" s="1" t="str">
        <f ca="1">CELL("adresse",N20)</f>
        <v>$N$20</v>
      </c>
      <c r="D34" s="1" t="str">
        <f ca="1">CELL("adresse",Q20)</f>
        <v>$Q$20</v>
      </c>
      <c r="E34" s="9">
        <v>32</v>
      </c>
      <c r="F34" s="21">
        <f>Equipes!B34</f>
        <v>0</v>
      </c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 ht="20.25" customHeight="1" x14ac:dyDescent="0.25">
      <c r="A35" s="1">
        <f>Q17</f>
        <v>0</v>
      </c>
      <c r="B35" s="1" t="str">
        <f ca="1">CELL("adresse",R17)</f>
        <v>$R$17</v>
      </c>
      <c r="C35" s="1" t="str">
        <f ca="1">CELL("adresse",Q20)</f>
        <v>$Q$20</v>
      </c>
      <c r="D35" s="1" t="str">
        <f ca="1">CELL("adresse",N20)</f>
        <v>$N$20</v>
      </c>
      <c r="E35" s="9">
        <v>33</v>
      </c>
      <c r="F35" s="21">
        <f>Equipes!B35</f>
        <v>0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 ht="20.25" customHeight="1" x14ac:dyDescent="0.25">
      <c r="A36" s="1">
        <f>Q18</f>
        <v>0</v>
      </c>
      <c r="B36" s="1" t="str">
        <f ca="1">CELL("adresse",R18)</f>
        <v>$R$18</v>
      </c>
      <c r="C36" s="1" t="str">
        <f ca="1">CELL("adresse",Q20)</f>
        <v>$Q$20</v>
      </c>
      <c r="D36" s="1" t="str">
        <f ca="1">CELL("adresse",N20)</f>
        <v>$N$20</v>
      </c>
      <c r="E36" s="9">
        <v>34</v>
      </c>
      <c r="F36" s="21">
        <f>Equipes!B36</f>
        <v>0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1:23" ht="20.25" customHeight="1" x14ac:dyDescent="0.25">
      <c r="A37" s="1">
        <f>Q19</f>
        <v>0</v>
      </c>
      <c r="B37" s="1" t="str">
        <f ca="1">CELL("adresse",R19)</f>
        <v>$R$19</v>
      </c>
      <c r="C37" s="1" t="str">
        <f ca="1">CELL("adresse",Q20)</f>
        <v>$Q$20</v>
      </c>
      <c r="D37" s="1" t="str">
        <f ca="1">CELL("adresse",N20)</f>
        <v>$N$20</v>
      </c>
      <c r="E37" s="9">
        <v>35</v>
      </c>
      <c r="F37" s="21">
        <f>Equipes!B37</f>
        <v>0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</row>
    <row r="38" spans="1:23" ht="20.25" customHeight="1" x14ac:dyDescent="0.25">
      <c r="A38" s="1">
        <f>H23</f>
        <v>0</v>
      </c>
      <c r="B38" s="1" t="str">
        <f ca="1">CELL("adresse",I23)</f>
        <v>$I$23</v>
      </c>
      <c r="C38" s="1" t="str">
        <f ca="1">CELL("adresse",H26)</f>
        <v>$H$26</v>
      </c>
      <c r="D38" s="1" t="str">
        <f ca="1">CELL("adresse",K26)</f>
        <v>$K$26</v>
      </c>
      <c r="E38" s="9">
        <v>36</v>
      </c>
      <c r="F38" s="21">
        <f>Equipes!B38</f>
        <v>0</v>
      </c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</row>
    <row r="39" spans="1:23" ht="20.25" hidden="1" customHeight="1" x14ac:dyDescent="0.25">
      <c r="A39" s="1">
        <f>H24</f>
        <v>0</v>
      </c>
      <c r="B39" s="1" t="str">
        <f ca="1">CELL("adresse",I24)</f>
        <v>$I$24</v>
      </c>
      <c r="C39" s="1" t="str">
        <f ca="1">CELL("adresse",H26)</f>
        <v>$H$26</v>
      </c>
      <c r="D39" s="1" t="str">
        <f ca="1">CELL("adresse",K26)</f>
        <v>$K$26</v>
      </c>
      <c r="E39" s="9">
        <v>37</v>
      </c>
      <c r="F39" s="21">
        <f>Equipes!B39</f>
        <v>0</v>
      </c>
    </row>
    <row r="40" spans="1:23" ht="20.25" hidden="1" customHeight="1" x14ac:dyDescent="0.25">
      <c r="A40" s="1">
        <f>H25</f>
        <v>0</v>
      </c>
      <c r="B40" s="1" t="str">
        <f ca="1">CELL("adresse",I25)</f>
        <v>$I$25</v>
      </c>
      <c r="C40" s="1" t="str">
        <f ca="1">CELL("adresse",H26)</f>
        <v>$H$26</v>
      </c>
      <c r="D40" s="1" t="str">
        <f ca="1">CELL("adresse",K26)</f>
        <v>$K$26</v>
      </c>
      <c r="E40" s="9">
        <v>38</v>
      </c>
      <c r="F40" s="21">
        <f>Equipes!B40</f>
        <v>0</v>
      </c>
    </row>
    <row r="41" spans="1:23" ht="20.25" hidden="1" customHeight="1" x14ac:dyDescent="0.25">
      <c r="A41" s="1">
        <f>K23</f>
        <v>0</v>
      </c>
      <c r="B41" s="1" t="str">
        <f ca="1">CELL("adresse",L23)</f>
        <v>$L$23</v>
      </c>
      <c r="C41" s="1" t="str">
        <f ca="1">CELL("adresse",K26)</f>
        <v>$K$26</v>
      </c>
      <c r="D41" s="1" t="str">
        <f ca="1">CELL("adresse",H26)</f>
        <v>$H$26</v>
      </c>
      <c r="E41" s="9">
        <v>39</v>
      </c>
      <c r="F41" s="21">
        <f>Equipes!B41</f>
        <v>0</v>
      </c>
    </row>
    <row r="42" spans="1:23" ht="20.25" hidden="1" customHeight="1" x14ac:dyDescent="0.25">
      <c r="A42" s="1">
        <f>K24</f>
        <v>0</v>
      </c>
      <c r="B42" s="1" t="str">
        <f ca="1">CELL("adresse",L24)</f>
        <v>$L$24</v>
      </c>
      <c r="C42" s="1" t="str">
        <f ca="1">CELL("adresse",K26)</f>
        <v>$K$26</v>
      </c>
      <c r="D42" s="1" t="str">
        <f ca="1">CELL("adresse",H26)</f>
        <v>$H$26</v>
      </c>
      <c r="E42" s="9">
        <v>40</v>
      </c>
      <c r="F42" s="21">
        <f>Equipes!B42</f>
        <v>0</v>
      </c>
    </row>
    <row r="43" spans="1:23" ht="20.25" hidden="1" customHeight="1" x14ac:dyDescent="0.25">
      <c r="A43" s="1">
        <f>K25</f>
        <v>0</v>
      </c>
      <c r="B43" s="1" t="str">
        <f ca="1">CELL("adresse",L25)</f>
        <v>$L$25</v>
      </c>
      <c r="C43" s="1" t="str">
        <f ca="1">CELL("adresse",K26)</f>
        <v>$K$26</v>
      </c>
      <c r="D43" s="1" t="str">
        <f ca="1">CELL("adresse",H26)</f>
        <v>$H$26</v>
      </c>
      <c r="E43" s="9">
        <v>41</v>
      </c>
      <c r="F43" s="21">
        <f>Equipes!B43</f>
        <v>0</v>
      </c>
    </row>
    <row r="44" spans="1:23" ht="20.25" hidden="1" customHeight="1" x14ac:dyDescent="0.25">
      <c r="A44" s="1">
        <f>N23</f>
        <v>0</v>
      </c>
      <c r="B44" s="1" t="str">
        <f ca="1">CELL("adresse",O23)</f>
        <v>$O$23</v>
      </c>
      <c r="C44" s="1" t="str">
        <f ca="1">CELL("adresse",N26)</f>
        <v>$N$26</v>
      </c>
      <c r="D44" s="1" t="str">
        <f ca="1">CELL("adresse",Q26)</f>
        <v>$Q$26</v>
      </c>
      <c r="E44" s="9">
        <v>42</v>
      </c>
      <c r="F44" s="21">
        <f>Equipes!B44</f>
        <v>0</v>
      </c>
    </row>
    <row r="45" spans="1:23" ht="20.25" hidden="1" customHeight="1" x14ac:dyDescent="0.25">
      <c r="A45" s="1">
        <f>N24</f>
        <v>0</v>
      </c>
      <c r="B45" s="1" t="str">
        <f ca="1">CELL("adresse",O24)</f>
        <v>$O$24</v>
      </c>
      <c r="C45" s="1" t="str">
        <f ca="1">CELL("adresse",N26)</f>
        <v>$N$26</v>
      </c>
      <c r="D45" s="1" t="str">
        <f ca="1">CELL("adresse",Q26)</f>
        <v>$Q$26</v>
      </c>
      <c r="E45" s="9">
        <v>43</v>
      </c>
      <c r="F45" s="21">
        <f>Equipes!B45</f>
        <v>0</v>
      </c>
    </row>
    <row r="46" spans="1:23" ht="20.25" hidden="1" customHeight="1" x14ac:dyDescent="0.25">
      <c r="A46" s="1">
        <f>N25</f>
        <v>0</v>
      </c>
      <c r="B46" s="1" t="str">
        <f ca="1">CELL("adresse",O25)</f>
        <v>$O$25</v>
      </c>
      <c r="C46" s="1" t="str">
        <f ca="1">CELL("adresse",N26)</f>
        <v>$N$26</v>
      </c>
      <c r="D46" s="1" t="str">
        <f ca="1">CELL("adresse",Q26)</f>
        <v>$Q$26</v>
      </c>
      <c r="E46" s="9">
        <v>44</v>
      </c>
      <c r="F46" s="21">
        <f>Equipes!B46</f>
        <v>0</v>
      </c>
    </row>
    <row r="47" spans="1:23" ht="20.25" hidden="1" customHeight="1" x14ac:dyDescent="0.25">
      <c r="A47" s="1">
        <f>Q23</f>
        <v>0</v>
      </c>
      <c r="B47" s="1" t="str">
        <f ca="1">CELL("adresse",R23)</f>
        <v>$R$23</v>
      </c>
      <c r="C47" s="1" t="str">
        <f ca="1">CELL("adresse",Q26)</f>
        <v>$Q$26</v>
      </c>
      <c r="D47" s="1" t="str">
        <f ca="1">CELL("adresse",N26)</f>
        <v>$N$26</v>
      </c>
      <c r="E47" s="9">
        <v>45</v>
      </c>
      <c r="F47" s="21">
        <f>Equipes!B47</f>
        <v>0</v>
      </c>
    </row>
    <row r="48" spans="1:23" ht="20.25" hidden="1" customHeight="1" x14ac:dyDescent="0.25">
      <c r="A48" s="1">
        <f>Q24</f>
        <v>0</v>
      </c>
      <c r="B48" s="1" t="str">
        <f ca="1">CELL("adresse",R24)</f>
        <v>$R$24</v>
      </c>
      <c r="C48" s="1" t="str">
        <f ca="1">CELL("adresse",Q26)</f>
        <v>$Q$26</v>
      </c>
      <c r="D48" s="1" t="str">
        <f ca="1">CELL("adresse",N26)</f>
        <v>$N$26</v>
      </c>
      <c r="E48" s="9">
        <v>46</v>
      </c>
      <c r="F48" s="21">
        <f>Equipes!B48</f>
        <v>0</v>
      </c>
    </row>
    <row r="49" spans="1:6" ht="20.25" hidden="1" customHeight="1" x14ac:dyDescent="0.25">
      <c r="A49" s="1">
        <f>Q25</f>
        <v>0</v>
      </c>
      <c r="B49" s="1" t="str">
        <f ca="1">CELL("adresse",R25)</f>
        <v>$R$25</v>
      </c>
      <c r="C49" s="1" t="str">
        <f ca="1">CELL("adresse",Q26)</f>
        <v>$Q$26</v>
      </c>
      <c r="D49" s="1" t="str">
        <f ca="1">CELL("adresse",N26)</f>
        <v>$N$26</v>
      </c>
      <c r="E49" s="9">
        <v>47</v>
      </c>
      <c r="F49" s="21">
        <f>Equipes!B49</f>
        <v>0</v>
      </c>
    </row>
    <row r="50" spans="1:6" ht="20.25" hidden="1" customHeight="1" x14ac:dyDescent="0.25">
      <c r="A50" s="1">
        <f>H29</f>
        <v>0</v>
      </c>
      <c r="B50" s="1" t="str">
        <f ca="1">CELL("adresse",I29)</f>
        <v>$I$29</v>
      </c>
      <c r="C50" s="1" t="str">
        <f ca="1">CELL("adresse",H32)</f>
        <v>$H$32</v>
      </c>
      <c r="D50" s="1" t="str">
        <f ca="1">CELL("adresse",K32)</f>
        <v>$K$32</v>
      </c>
      <c r="E50" s="9">
        <v>48</v>
      </c>
      <c r="F50" s="21">
        <f>Equipes!B50</f>
        <v>0</v>
      </c>
    </row>
    <row r="51" spans="1:6" ht="20.25" hidden="1" customHeight="1" x14ac:dyDescent="0.25">
      <c r="A51" s="1">
        <f>H30</f>
        <v>0</v>
      </c>
      <c r="B51" s="1" t="str">
        <f ca="1">CELL("adresse",I30)</f>
        <v>$I$30</v>
      </c>
      <c r="C51" s="1" t="str">
        <f ca="1">CELL("adresse",H32)</f>
        <v>$H$32</v>
      </c>
      <c r="D51" s="1" t="str">
        <f ca="1">CELL("adresse",K32)</f>
        <v>$K$32</v>
      </c>
      <c r="E51" s="9">
        <v>49</v>
      </c>
      <c r="F51" s="21">
        <f>Equipes!B51</f>
        <v>0</v>
      </c>
    </row>
    <row r="52" spans="1:6" ht="20.25" hidden="1" customHeight="1" x14ac:dyDescent="0.25">
      <c r="A52" s="1">
        <f>H31</f>
        <v>0</v>
      </c>
      <c r="B52" s="1" t="str">
        <f ca="1">CELL("adresse",I31)</f>
        <v>$I$31</v>
      </c>
      <c r="C52" s="1" t="str">
        <f ca="1">CELL("adresse",H32)</f>
        <v>$H$32</v>
      </c>
      <c r="D52" s="1" t="str">
        <f ca="1">CELL("adresse",K32)</f>
        <v>$K$32</v>
      </c>
      <c r="E52" s="9">
        <v>50</v>
      </c>
      <c r="F52" s="21">
        <f>Equipes!B52</f>
        <v>0</v>
      </c>
    </row>
    <row r="53" spans="1:6" ht="20.25" hidden="1" customHeight="1" x14ac:dyDescent="0.25">
      <c r="A53" s="1">
        <f>K29</f>
        <v>0</v>
      </c>
      <c r="B53" s="1" t="str">
        <f ca="1">CELL("adresse",L29)</f>
        <v>$L$29</v>
      </c>
      <c r="C53" s="1" t="str">
        <f ca="1">CELL("adresse",K32)</f>
        <v>$K$32</v>
      </c>
      <c r="D53" s="1" t="str">
        <f ca="1">CELL("adresse",H32)</f>
        <v>$H$32</v>
      </c>
      <c r="E53" s="9">
        <v>51</v>
      </c>
      <c r="F53" s="21">
        <f>Equipes!B53</f>
        <v>0</v>
      </c>
    </row>
    <row r="54" spans="1:6" ht="20.25" hidden="1" customHeight="1" x14ac:dyDescent="0.25">
      <c r="A54" s="1">
        <f>K30</f>
        <v>0</v>
      </c>
      <c r="B54" s="1" t="str">
        <f ca="1">CELL("adresse",L30)</f>
        <v>$L$30</v>
      </c>
      <c r="C54" s="1" t="str">
        <f ca="1">CELL("adresse",K32)</f>
        <v>$K$32</v>
      </c>
      <c r="D54" s="1" t="str">
        <f ca="1">CELL("adresse",H32)</f>
        <v>$H$32</v>
      </c>
      <c r="E54" s="9">
        <v>52</v>
      </c>
      <c r="F54" s="21">
        <f>Equipes!B54</f>
        <v>0</v>
      </c>
    </row>
    <row r="55" spans="1:6" ht="20.25" hidden="1" customHeight="1" x14ac:dyDescent="0.25">
      <c r="A55" s="1">
        <f>K31</f>
        <v>0</v>
      </c>
      <c r="B55" s="1" t="str">
        <f ca="1">CELL("adresse",L31)</f>
        <v>$L$31</v>
      </c>
      <c r="C55" s="1" t="str">
        <f ca="1">CELL("adresse",K32)</f>
        <v>$K$32</v>
      </c>
      <c r="D55" s="1" t="str">
        <f ca="1">CELL("adresse",H32)</f>
        <v>$H$32</v>
      </c>
      <c r="E55" s="9">
        <v>53</v>
      </c>
      <c r="F55" s="21">
        <f>Equipes!B55</f>
        <v>0</v>
      </c>
    </row>
    <row r="56" spans="1:6" ht="20.25" hidden="1" customHeight="1" x14ac:dyDescent="0.25">
      <c r="A56" s="1">
        <f>N29</f>
        <v>0</v>
      </c>
      <c r="B56" s="1" t="str">
        <f ca="1">CELL("adresse",O29)</f>
        <v>$O$29</v>
      </c>
      <c r="C56" s="1" t="str">
        <f ca="1">CELL("adresse",N32)</f>
        <v>$N$32</v>
      </c>
      <c r="D56" s="1" t="str">
        <f ca="1">CELL("adresse",Q32)</f>
        <v>$Q$32</v>
      </c>
      <c r="E56" s="9">
        <v>54</v>
      </c>
      <c r="F56" s="21">
        <f>Equipes!B56</f>
        <v>0</v>
      </c>
    </row>
    <row r="57" spans="1:6" ht="20.25" hidden="1" customHeight="1" x14ac:dyDescent="0.25">
      <c r="A57" s="1">
        <f>N30</f>
        <v>0</v>
      </c>
      <c r="B57" s="1" t="str">
        <f ca="1">CELL("adresse",O30)</f>
        <v>$O$30</v>
      </c>
      <c r="C57" s="1" t="str">
        <f ca="1">CELL("adresse",N32)</f>
        <v>$N$32</v>
      </c>
      <c r="D57" s="1" t="str">
        <f ca="1">CELL("adresse",Q32)</f>
        <v>$Q$32</v>
      </c>
      <c r="E57" s="9">
        <v>55</v>
      </c>
      <c r="F57" s="21">
        <f>Equipes!B57</f>
        <v>0</v>
      </c>
    </row>
    <row r="58" spans="1:6" ht="20.25" hidden="1" customHeight="1" x14ac:dyDescent="0.25">
      <c r="A58" s="1">
        <f>N31</f>
        <v>0</v>
      </c>
      <c r="B58" s="1" t="str">
        <f ca="1">CELL("adresse",O31)</f>
        <v>$O$31</v>
      </c>
      <c r="C58" s="1" t="str">
        <f ca="1">CELL("adresse",N32)</f>
        <v>$N$32</v>
      </c>
      <c r="D58" s="1" t="str">
        <f ca="1">CELL("adresse",Q32)</f>
        <v>$Q$32</v>
      </c>
      <c r="E58" s="9">
        <v>56</v>
      </c>
      <c r="F58" s="21">
        <f>Equipes!B58</f>
        <v>0</v>
      </c>
    </row>
    <row r="59" spans="1:6" ht="20.25" hidden="1" customHeight="1" x14ac:dyDescent="0.25">
      <c r="A59" s="1">
        <f>Q29</f>
        <v>0</v>
      </c>
      <c r="B59" s="1" t="str">
        <f ca="1">CELL("adresse",R29)</f>
        <v>$R$29</v>
      </c>
      <c r="C59" s="1" t="str">
        <f ca="1">CELL("adresse",Q32)</f>
        <v>$Q$32</v>
      </c>
      <c r="D59" s="1" t="str">
        <f ca="1">CELL("adresse",N32)</f>
        <v>$N$32</v>
      </c>
      <c r="E59" s="9">
        <v>57</v>
      </c>
      <c r="F59" s="21">
        <f>Equipes!B59</f>
        <v>0</v>
      </c>
    </row>
    <row r="60" spans="1:6" ht="20.25" hidden="1" customHeight="1" x14ac:dyDescent="0.25">
      <c r="A60" s="1">
        <f>Q30</f>
        <v>0</v>
      </c>
      <c r="B60" s="1" t="str">
        <f ca="1">CELL("adresse",R30)</f>
        <v>$R$30</v>
      </c>
      <c r="C60" s="1" t="str">
        <f ca="1">CELL("adresse",Q32)</f>
        <v>$Q$32</v>
      </c>
      <c r="D60" s="1" t="str">
        <f ca="1">CELL("adresse",N32)</f>
        <v>$N$32</v>
      </c>
      <c r="E60" s="9">
        <v>58</v>
      </c>
      <c r="F60" s="21">
        <f>Equipes!B60</f>
        <v>0</v>
      </c>
    </row>
    <row r="61" spans="1:6" ht="20.25" hidden="1" customHeight="1" x14ac:dyDescent="0.25">
      <c r="A61" s="1">
        <f>Q31</f>
        <v>0</v>
      </c>
      <c r="B61" s="1" t="str">
        <f ca="1">CELL("adresse",R31)</f>
        <v>$R$31</v>
      </c>
      <c r="C61" s="1" t="str">
        <f ca="1">CELL("adresse",Q32)</f>
        <v>$Q$32</v>
      </c>
      <c r="D61" s="1" t="str">
        <f ca="1">CELL("adresse",N32)</f>
        <v>$N$32</v>
      </c>
      <c r="E61" s="9">
        <v>59</v>
      </c>
      <c r="F61" s="21">
        <f>Equipes!B61</f>
        <v>0</v>
      </c>
    </row>
    <row r="62" spans="1:6" ht="20.25" hidden="1" customHeight="1" x14ac:dyDescent="0.25">
      <c r="E62" s="9">
        <v>60</v>
      </c>
      <c r="F62" s="21">
        <f>Equipes!B62</f>
        <v>0</v>
      </c>
    </row>
  </sheetData>
  <sheetProtection selectLockedCells="1"/>
  <mergeCells count="42">
    <mergeCell ref="H28:L28"/>
    <mergeCell ref="N28:R28"/>
    <mergeCell ref="J29:J31"/>
    <mergeCell ref="P29:P31"/>
    <mergeCell ref="H32:I32"/>
    <mergeCell ref="K32:L32"/>
    <mergeCell ref="N32:O32"/>
    <mergeCell ref="Q32:R32"/>
    <mergeCell ref="H22:L22"/>
    <mergeCell ref="N22:R22"/>
    <mergeCell ref="J23:J25"/>
    <mergeCell ref="P23:P25"/>
    <mergeCell ref="H26:I26"/>
    <mergeCell ref="K26:L26"/>
    <mergeCell ref="N26:O26"/>
    <mergeCell ref="Q26:R26"/>
    <mergeCell ref="H16:L16"/>
    <mergeCell ref="N16:R16"/>
    <mergeCell ref="J17:J19"/>
    <mergeCell ref="P17:P19"/>
    <mergeCell ref="H20:I20"/>
    <mergeCell ref="K20:L20"/>
    <mergeCell ref="N20:O20"/>
    <mergeCell ref="Q20:R20"/>
    <mergeCell ref="Q14:R14"/>
    <mergeCell ref="H8:I8"/>
    <mergeCell ref="K8:L8"/>
    <mergeCell ref="N8:O8"/>
    <mergeCell ref="Q8:R8"/>
    <mergeCell ref="H10:L10"/>
    <mergeCell ref="N10:R10"/>
    <mergeCell ref="J11:J13"/>
    <mergeCell ref="P11:P13"/>
    <mergeCell ref="H14:I14"/>
    <mergeCell ref="K14:L14"/>
    <mergeCell ref="N14:O14"/>
    <mergeCell ref="E1:F2"/>
    <mergeCell ref="H2:R2"/>
    <mergeCell ref="H4:L4"/>
    <mergeCell ref="N4:R4"/>
    <mergeCell ref="J5:J7"/>
    <mergeCell ref="P5:P7"/>
  </mergeCells>
  <printOptions horizontalCentered="1" verticalCentered="1"/>
  <pageMargins left="0.23622047244094502" right="0.23622047244094502" top="1.1417322834645671" bottom="1.1417322834645671" header="0.74803149606299213" footer="0.74803149606299213"/>
  <pageSetup paperSize="0" fitToWidth="0" fitToHeight="0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AML62"/>
  <sheetViews>
    <sheetView topLeftCell="E1" workbookViewId="0">
      <selection activeCell="T8" sqref="T8"/>
    </sheetView>
  </sheetViews>
  <sheetFormatPr baseColWidth="10" defaultRowHeight="15" x14ac:dyDescent="0.25"/>
  <cols>
    <col min="1" max="1" width="3.25" style="1" hidden="1" customWidth="1"/>
    <col min="2" max="2" width="6.875" style="1" hidden="1" customWidth="1"/>
    <col min="3" max="3" width="8.75" style="1" hidden="1" customWidth="1"/>
    <col min="4" max="4" width="9.25" style="1" hidden="1" customWidth="1"/>
    <col min="5" max="5" width="2.75" style="1" customWidth="1"/>
    <col min="6" max="6" width="10.875" style="15" customWidth="1"/>
    <col min="7" max="7" width="5" style="1" customWidth="1"/>
    <col min="8" max="8" width="4.25" style="15" customWidth="1"/>
    <col min="9" max="9" width="16.625" style="1" customWidth="1"/>
    <col min="10" max="10" width="9.875" style="1" customWidth="1"/>
    <col min="11" max="11" width="4.25" style="15" customWidth="1"/>
    <col min="12" max="12" width="16.625" style="1" customWidth="1"/>
    <col min="13" max="13" width="7.125" style="1" customWidth="1"/>
    <col min="14" max="14" width="4.25" style="15" customWidth="1"/>
    <col min="15" max="15" width="16.625" style="1" customWidth="1"/>
    <col min="16" max="16" width="9.875" style="1" customWidth="1"/>
    <col min="17" max="17" width="4.25" style="15" customWidth="1"/>
    <col min="18" max="18" width="16.625" style="1" customWidth="1"/>
    <col min="19" max="19" width="3.5" style="1" customWidth="1"/>
    <col min="20" max="1026" width="9.875" style="1" customWidth="1"/>
    <col min="1027" max="1027" width="11" customWidth="1"/>
  </cols>
  <sheetData>
    <row r="1" spans="1:24" x14ac:dyDescent="0.25">
      <c r="A1" s="1" t="s">
        <v>15</v>
      </c>
      <c r="B1" s="1" t="s">
        <v>16</v>
      </c>
      <c r="C1" s="1" t="s">
        <v>17</v>
      </c>
      <c r="D1" s="1" t="s">
        <v>18</v>
      </c>
      <c r="E1" s="55" t="s">
        <v>0</v>
      </c>
      <c r="F1" s="55"/>
    </row>
    <row r="2" spans="1:24" ht="30" customHeight="1" x14ac:dyDescent="0.5">
      <c r="A2" s="1">
        <f>H5</f>
        <v>0</v>
      </c>
      <c r="B2" s="1" t="str">
        <f ca="1">CELL("adresse",I5)</f>
        <v>$I$5</v>
      </c>
      <c r="C2" s="1" t="str">
        <f ca="1">CELL("adresse",H8)</f>
        <v>$H$8</v>
      </c>
      <c r="D2" s="1" t="str">
        <f ca="1">CELL("adresse",K8)</f>
        <v>$K$8</v>
      </c>
      <c r="E2" s="55"/>
      <c r="F2" s="55"/>
      <c r="H2" s="69" t="s">
        <v>34</v>
      </c>
      <c r="I2" s="69"/>
      <c r="J2" s="69"/>
      <c r="K2" s="69"/>
      <c r="L2" s="69"/>
      <c r="M2" s="69"/>
      <c r="N2" s="69"/>
      <c r="O2" s="69"/>
      <c r="P2" s="69"/>
      <c r="Q2" s="69"/>
      <c r="R2" s="69"/>
      <c r="S2" s="17"/>
      <c r="T2" s="17"/>
      <c r="U2" s="17"/>
      <c r="V2" s="17"/>
      <c r="W2" s="17"/>
      <c r="X2" s="17"/>
    </row>
    <row r="3" spans="1:24" ht="20.25" customHeight="1" x14ac:dyDescent="0.25">
      <c r="A3" s="1">
        <f>H6</f>
        <v>0</v>
      </c>
      <c r="B3" s="1" t="str">
        <f ca="1">CELL("adresse",I6)</f>
        <v>$I$6</v>
      </c>
      <c r="C3" s="1" t="str">
        <f ca="1">CELL("adresse",H8)</f>
        <v>$H$8</v>
      </c>
      <c r="D3" s="1" t="str">
        <f ca="1">CELL("adresse",K8)</f>
        <v>$K$8</v>
      </c>
      <c r="E3" s="9">
        <v>1</v>
      </c>
      <c r="F3" s="21" t="str">
        <f>Equipes!B3</f>
        <v>greg</v>
      </c>
    </row>
    <row r="4" spans="1:24" ht="20.25" customHeight="1" x14ac:dyDescent="0.35">
      <c r="A4" s="1">
        <f>H7</f>
        <v>0</v>
      </c>
      <c r="B4" s="1" t="str">
        <f ca="1">CELL("adresse",I7)</f>
        <v>$I$7</v>
      </c>
      <c r="C4" s="1" t="str">
        <f ca="1">CELL("adresse",H8)</f>
        <v>$H$8</v>
      </c>
      <c r="D4" s="1" t="str">
        <f ca="1">CELL("adresse",K8)</f>
        <v>$K$8</v>
      </c>
      <c r="E4" s="9">
        <v>2</v>
      </c>
      <c r="F4" s="21" t="str">
        <f>Equipes!B4</f>
        <v>simon</v>
      </c>
      <c r="H4" s="70" t="s">
        <v>20</v>
      </c>
      <c r="I4" s="70"/>
      <c r="J4" s="70"/>
      <c r="K4" s="70"/>
      <c r="L4" s="70"/>
      <c r="N4" s="70" t="s">
        <v>21</v>
      </c>
      <c r="O4" s="70"/>
      <c r="P4" s="70"/>
      <c r="Q4" s="70"/>
      <c r="R4" s="70"/>
    </row>
    <row r="5" spans="1:24" ht="20.25" customHeight="1" x14ac:dyDescent="0.25">
      <c r="A5" s="1">
        <f>K5</f>
        <v>0</v>
      </c>
      <c r="B5" s="1" t="str">
        <f ca="1">CELL("adresse",L5)</f>
        <v>$L$5</v>
      </c>
      <c r="C5" s="1" t="str">
        <f ca="1">CELL("adresse",K8)</f>
        <v>$K$8</v>
      </c>
      <c r="D5" s="1" t="str">
        <f ca="1">CELL("adresse",H8)</f>
        <v>$H$8</v>
      </c>
      <c r="E5" s="9">
        <v>3</v>
      </c>
      <c r="F5" s="21" t="str">
        <f>Equipes!B5</f>
        <v xml:space="preserve">nat </v>
      </c>
      <c r="H5" s="18"/>
      <c r="I5" s="19" t="str">
        <f>IF(H5&lt;&gt;"",VLOOKUP(H5,joueurs,2,0),"")</f>
        <v/>
      </c>
      <c r="J5" s="62" t="s">
        <v>22</v>
      </c>
      <c r="K5" s="18"/>
      <c r="L5" s="19" t="str">
        <f>IF(K5&lt;&gt;"",VLOOKUP(K5,joueurs,2,0),"")</f>
        <v/>
      </c>
      <c r="N5" s="18"/>
      <c r="O5" s="19" t="str">
        <f>IF(N5&lt;&gt;"",VLOOKUP(N5,joueurs,2,0),"")</f>
        <v/>
      </c>
      <c r="P5" s="62" t="s">
        <v>22</v>
      </c>
      <c r="Q5" s="18"/>
      <c r="R5" s="19" t="str">
        <f>IF(Q5&lt;&gt;"",VLOOKUP(Q5,joueurs,2,0),"")</f>
        <v/>
      </c>
    </row>
    <row r="6" spans="1:24" ht="20.25" customHeight="1" x14ac:dyDescent="0.25">
      <c r="A6" s="1">
        <f>K6</f>
        <v>0</v>
      </c>
      <c r="B6" s="1" t="str">
        <f ca="1">CELL("adresse",L6)</f>
        <v>$L$6</v>
      </c>
      <c r="C6" s="1" t="str">
        <f ca="1">CELL("adresse",K8)</f>
        <v>$K$8</v>
      </c>
      <c r="D6" s="1" t="str">
        <f ca="1">CELL("adresse",H8)</f>
        <v>$H$8</v>
      </c>
      <c r="E6" s="9">
        <v>4</v>
      </c>
      <c r="F6" s="21" t="str">
        <f>Equipes!B6</f>
        <v>mickey</v>
      </c>
      <c r="H6" s="18"/>
      <c r="I6" s="19" t="str">
        <f>IF(H6&lt;&gt;"",VLOOKUP(H6,joueurs,2,0),"")</f>
        <v/>
      </c>
      <c r="J6" s="62"/>
      <c r="K6" s="18"/>
      <c r="L6" s="19" t="str">
        <f>IF(K6&lt;&gt;"",VLOOKUP(K6,joueurs,2,0),"")</f>
        <v/>
      </c>
      <c r="N6" s="18"/>
      <c r="O6" s="19" t="str">
        <f>IF(N6&lt;&gt;"",VLOOKUP(N6,joueurs,2,0),"")</f>
        <v/>
      </c>
      <c r="P6" s="62"/>
      <c r="Q6" s="18"/>
      <c r="R6" s="19" t="str">
        <f>IF(Q6&lt;&gt;"",VLOOKUP(Q6,joueurs,2,0),"")</f>
        <v/>
      </c>
    </row>
    <row r="7" spans="1:24" ht="20.25" customHeight="1" x14ac:dyDescent="0.25">
      <c r="A7" s="1">
        <f>K7</f>
        <v>0</v>
      </c>
      <c r="B7" s="1" t="str">
        <f ca="1">CELL("adresse",L7)</f>
        <v>$L$7</v>
      </c>
      <c r="C7" s="1" t="str">
        <f ca="1">CELL("adresse",K8)</f>
        <v>$K$8</v>
      </c>
      <c r="D7" s="1" t="str">
        <f ca="1">CELL("adresse",H8)</f>
        <v>$H$8</v>
      </c>
      <c r="E7" s="9">
        <v>5</v>
      </c>
      <c r="F7" s="21">
        <f>Equipes!B7</f>
        <v>0</v>
      </c>
      <c r="H7" s="18"/>
      <c r="I7" s="19" t="str">
        <f>IF(H7&lt;&gt;"",VLOOKUP(H7,joueurs,2,0),"")</f>
        <v/>
      </c>
      <c r="J7" s="62"/>
      <c r="K7" s="18"/>
      <c r="L7" s="19" t="str">
        <f>IF(K7&lt;&gt;"",VLOOKUP(K7,joueurs,2,0),"")</f>
        <v/>
      </c>
      <c r="N7" s="18"/>
      <c r="O7" s="19" t="str">
        <f>IF(N7&lt;&gt;"",VLOOKUP(N7,joueurs,2,0),"")</f>
        <v/>
      </c>
      <c r="P7" s="62"/>
      <c r="Q7" s="18"/>
      <c r="R7" s="19" t="str">
        <f>IF(Q7&lt;&gt;"",VLOOKUP(Q7,joueurs,2,0),"")</f>
        <v/>
      </c>
    </row>
    <row r="8" spans="1:24" ht="20.25" customHeight="1" x14ac:dyDescent="0.25">
      <c r="A8" s="1">
        <f>N5</f>
        <v>0</v>
      </c>
      <c r="B8" s="1" t="str">
        <f ca="1">CELL("adresse",O5)</f>
        <v>$O$5</v>
      </c>
      <c r="C8" s="1" t="str">
        <f ca="1">CELL("adresse",N8)</f>
        <v>$N$8</v>
      </c>
      <c r="D8" s="1" t="str">
        <f ca="1">CELL("adresse",Q8)</f>
        <v>$Q$8</v>
      </c>
      <c r="E8" s="9">
        <v>6</v>
      </c>
      <c r="F8" s="21">
        <f>Equipes!B8</f>
        <v>0</v>
      </c>
      <c r="H8" s="64"/>
      <c r="I8" s="64"/>
      <c r="J8" s="20" t="s">
        <v>23</v>
      </c>
      <c r="K8" s="64"/>
      <c r="L8" s="64"/>
      <c r="N8" s="64"/>
      <c r="O8" s="64"/>
      <c r="P8" s="20" t="s">
        <v>23</v>
      </c>
      <c r="Q8" s="64"/>
      <c r="R8" s="64"/>
    </row>
    <row r="9" spans="1:24" ht="20.25" customHeight="1" x14ac:dyDescent="0.25">
      <c r="A9" s="1">
        <f>N6</f>
        <v>0</v>
      </c>
      <c r="B9" s="1" t="str">
        <f ca="1">CELL("adresse",O6)</f>
        <v>$O$6</v>
      </c>
      <c r="C9" s="1" t="str">
        <f ca="1">CELL("adresse",N8)</f>
        <v>$N$8</v>
      </c>
      <c r="D9" s="1" t="str">
        <f ca="1">CELL("adresse",Q8)</f>
        <v>$Q$8</v>
      </c>
      <c r="E9" s="9">
        <v>7</v>
      </c>
      <c r="F9" s="21">
        <f>Equipes!B9</f>
        <v>0</v>
      </c>
    </row>
    <row r="10" spans="1:24" ht="20.25" customHeight="1" x14ac:dyDescent="0.35">
      <c r="A10" s="1">
        <f>N7</f>
        <v>0</v>
      </c>
      <c r="B10" s="1" t="str">
        <f ca="1">CELL("adresse",O7)</f>
        <v>$O$7</v>
      </c>
      <c r="C10" s="1" t="str">
        <f ca="1">CELL("adresse",N8)</f>
        <v>$N$8</v>
      </c>
      <c r="D10" s="1" t="str">
        <f ca="1">CELL("adresse",Q8)</f>
        <v>$Q$8</v>
      </c>
      <c r="E10" s="9">
        <v>8</v>
      </c>
      <c r="F10" s="21">
        <f>Equipes!B10</f>
        <v>0</v>
      </c>
      <c r="H10" s="70" t="s">
        <v>24</v>
      </c>
      <c r="I10" s="70"/>
      <c r="J10" s="70"/>
      <c r="K10" s="70"/>
      <c r="L10" s="70"/>
      <c r="N10" s="70" t="s">
        <v>25</v>
      </c>
      <c r="O10" s="70"/>
      <c r="P10" s="70"/>
      <c r="Q10" s="70"/>
      <c r="R10" s="70"/>
    </row>
    <row r="11" spans="1:24" ht="20.25" customHeight="1" x14ac:dyDescent="0.25">
      <c r="A11" s="1">
        <f>Q5</f>
        <v>0</v>
      </c>
      <c r="B11" s="1" t="str">
        <f ca="1">CELL("adresse",R5)</f>
        <v>$R$5</v>
      </c>
      <c r="C11" s="1" t="str">
        <f ca="1">CELL("adresse",Q8)</f>
        <v>$Q$8</v>
      </c>
      <c r="D11" s="1" t="str">
        <f ca="1">CELL("adresse",N8)</f>
        <v>$N$8</v>
      </c>
      <c r="E11" s="9">
        <v>9</v>
      </c>
      <c r="F11" s="21">
        <f>Equipes!B11</f>
        <v>0</v>
      </c>
      <c r="H11" s="18"/>
      <c r="I11" s="19" t="str">
        <f>IF(H11&lt;&gt;"",VLOOKUP(H11,joueurs,2,0),"")</f>
        <v/>
      </c>
      <c r="J11" s="62" t="s">
        <v>22</v>
      </c>
      <c r="K11" s="18"/>
      <c r="L11" s="19" t="str">
        <f>IF(K11&lt;&gt;"",VLOOKUP(K11,joueurs,2,0),"")</f>
        <v/>
      </c>
      <c r="N11" s="18"/>
      <c r="O11" s="19" t="str">
        <f>IF(N11&lt;&gt;"",VLOOKUP(N11,joueurs,2,0),"")</f>
        <v/>
      </c>
      <c r="P11" s="62" t="s">
        <v>22</v>
      </c>
      <c r="Q11" s="18"/>
      <c r="R11" s="19" t="str">
        <f>IF(Q11&lt;&gt;"",VLOOKUP(Q11,joueurs,2,0),"")</f>
        <v/>
      </c>
    </row>
    <row r="12" spans="1:24" ht="20.25" customHeight="1" x14ac:dyDescent="0.25">
      <c r="A12" s="1">
        <f>Q6</f>
        <v>0</v>
      </c>
      <c r="B12" s="1" t="str">
        <f ca="1">CELL("adresse",R6)</f>
        <v>$R$6</v>
      </c>
      <c r="C12" s="1" t="str">
        <f ca="1">CELL("adresse",Q8)</f>
        <v>$Q$8</v>
      </c>
      <c r="D12" s="1" t="str">
        <f ca="1">CELL("adresse",N8)</f>
        <v>$N$8</v>
      </c>
      <c r="E12" s="9">
        <v>10</v>
      </c>
      <c r="F12" s="21">
        <f>Equipes!B12</f>
        <v>0</v>
      </c>
      <c r="H12" s="18"/>
      <c r="I12" s="19" t="str">
        <f>IF(H12&lt;&gt;"",VLOOKUP(H12,joueurs,2,0),"")</f>
        <v/>
      </c>
      <c r="J12" s="62"/>
      <c r="K12" s="18"/>
      <c r="L12" s="19" t="str">
        <f>IF(K12&lt;&gt;"",VLOOKUP(K12,joueurs,2,0),"")</f>
        <v/>
      </c>
      <c r="N12" s="18"/>
      <c r="O12" s="19" t="str">
        <f>IF(N12&lt;&gt;"",VLOOKUP(N12,joueurs,2,0),"")</f>
        <v/>
      </c>
      <c r="P12" s="62"/>
      <c r="Q12" s="18"/>
      <c r="R12" s="19" t="str">
        <f>IF(Q12&lt;&gt;"",VLOOKUP(Q12,joueurs,2,0),"")</f>
        <v/>
      </c>
    </row>
    <row r="13" spans="1:24" ht="20.25" customHeight="1" x14ac:dyDescent="0.25">
      <c r="A13" s="1">
        <f>Q7</f>
        <v>0</v>
      </c>
      <c r="B13" s="1" t="str">
        <f ca="1">CELL("adresse",R7)</f>
        <v>$R$7</v>
      </c>
      <c r="C13" s="1" t="str">
        <f ca="1">CELL("adresse",Q8)</f>
        <v>$Q$8</v>
      </c>
      <c r="D13" s="1" t="str">
        <f ca="1">CELL("adresse",N8)</f>
        <v>$N$8</v>
      </c>
      <c r="E13" s="9">
        <v>11</v>
      </c>
      <c r="F13" s="21">
        <f>Equipes!B13</f>
        <v>0</v>
      </c>
      <c r="H13" s="18"/>
      <c r="I13" s="19" t="str">
        <f>IF(H13&lt;&gt;"",VLOOKUP(H13,joueurs,2,0),"")</f>
        <v/>
      </c>
      <c r="J13" s="62"/>
      <c r="K13" s="18"/>
      <c r="L13" s="19" t="str">
        <f>IF(K13&lt;&gt;"",VLOOKUP(K13,joueurs,2,0),"")</f>
        <v/>
      </c>
      <c r="N13" s="18"/>
      <c r="O13" s="19" t="str">
        <f>IF(N13&lt;&gt;"",VLOOKUP(N13,joueurs,2,0),"")</f>
        <v/>
      </c>
      <c r="P13" s="62"/>
      <c r="Q13" s="18"/>
      <c r="R13" s="19" t="str">
        <f>IF(Q13&lt;&gt;"",VLOOKUP(Q13,joueurs,2,0),"")</f>
        <v/>
      </c>
    </row>
    <row r="14" spans="1:24" ht="20.25" customHeight="1" x14ac:dyDescent="0.25">
      <c r="A14" s="1">
        <f>H11</f>
        <v>0</v>
      </c>
      <c r="B14" s="1" t="str">
        <f ca="1">CELL("adresse",I11)</f>
        <v>$I$11</v>
      </c>
      <c r="C14" s="1" t="str">
        <f ca="1">CELL("adresse",H14)</f>
        <v>$H$14</v>
      </c>
      <c r="D14" s="1" t="str">
        <f ca="1">CELL("adresse",K14)</f>
        <v>$K$14</v>
      </c>
      <c r="E14" s="9">
        <v>12</v>
      </c>
      <c r="F14" s="21">
        <f>Equipes!B14</f>
        <v>0</v>
      </c>
      <c r="H14" s="71"/>
      <c r="I14" s="71"/>
      <c r="J14" s="20" t="s">
        <v>23</v>
      </c>
      <c r="K14" s="71"/>
      <c r="L14" s="71"/>
      <c r="N14" s="71"/>
      <c r="O14" s="71"/>
      <c r="P14" s="20" t="s">
        <v>23</v>
      </c>
      <c r="Q14" s="71"/>
      <c r="R14" s="71"/>
    </row>
    <row r="15" spans="1:24" ht="20.25" customHeight="1" x14ac:dyDescent="0.25">
      <c r="A15" s="1">
        <f>H12</f>
        <v>0</v>
      </c>
      <c r="B15" s="1" t="str">
        <f ca="1">CELL("adresse",I12)</f>
        <v>$I$12</v>
      </c>
      <c r="C15" s="1" t="str">
        <f ca="1">CELL("adresse",H14)</f>
        <v>$H$14</v>
      </c>
      <c r="D15" s="1" t="str">
        <f ca="1">CELL("adresse",K14)</f>
        <v>$K$14</v>
      </c>
      <c r="E15" s="9">
        <v>13</v>
      </c>
      <c r="F15" s="21">
        <f>Equipes!B15</f>
        <v>0</v>
      </c>
    </row>
    <row r="16" spans="1:24" ht="20.25" customHeight="1" x14ac:dyDescent="0.35">
      <c r="A16" s="1">
        <f>H13</f>
        <v>0</v>
      </c>
      <c r="B16" s="1" t="str">
        <f ca="1">CELL("adresse",I13)</f>
        <v>$I$13</v>
      </c>
      <c r="C16" s="1" t="str">
        <f ca="1">CELL("adresse",H14)</f>
        <v>$H$14</v>
      </c>
      <c r="D16" s="1" t="str">
        <f ca="1">CELL("adresse",K14)</f>
        <v>$K$14</v>
      </c>
      <c r="E16" s="9">
        <v>14</v>
      </c>
      <c r="F16" s="21">
        <f>Equipes!B16</f>
        <v>0</v>
      </c>
      <c r="H16" s="70" t="s">
        <v>26</v>
      </c>
      <c r="I16" s="70"/>
      <c r="J16" s="70"/>
      <c r="K16" s="70"/>
      <c r="L16" s="70"/>
      <c r="N16" s="70" t="s">
        <v>27</v>
      </c>
      <c r="O16" s="70"/>
      <c r="P16" s="70"/>
      <c r="Q16" s="70"/>
      <c r="R16" s="70"/>
    </row>
    <row r="17" spans="1:18" ht="20.25" customHeight="1" x14ac:dyDescent="0.25">
      <c r="A17" s="1">
        <f>K11</f>
        <v>0</v>
      </c>
      <c r="B17" s="1" t="str">
        <f ca="1">CELL("adresse",L11)</f>
        <v>$L$11</v>
      </c>
      <c r="C17" s="1" t="str">
        <f ca="1">CELL("adresse",K14)</f>
        <v>$K$14</v>
      </c>
      <c r="D17" s="1" t="str">
        <f ca="1">CELL("adresse",H14)</f>
        <v>$H$14</v>
      </c>
      <c r="E17" s="9">
        <v>15</v>
      </c>
      <c r="F17" s="21">
        <f>Equipes!B17</f>
        <v>0</v>
      </c>
      <c r="H17" s="18"/>
      <c r="I17" s="19" t="str">
        <f>IF(H17&lt;&gt;"",VLOOKUP(H17,joueurs,2,0),"")</f>
        <v/>
      </c>
      <c r="J17" s="62" t="s">
        <v>22</v>
      </c>
      <c r="K17" s="18"/>
      <c r="L17" s="19" t="str">
        <f>IF(K17&lt;&gt;"",VLOOKUP(K17,joueurs,2,0),"")</f>
        <v/>
      </c>
      <c r="N17" s="18"/>
      <c r="O17" s="19" t="str">
        <f>IF(N17&lt;&gt;"",VLOOKUP(N17,joueurs,2,0),"")</f>
        <v/>
      </c>
      <c r="P17" s="62" t="s">
        <v>22</v>
      </c>
      <c r="Q17" s="18"/>
      <c r="R17" s="19" t="str">
        <f>IF(Q17&lt;&gt;"",VLOOKUP(Q17,joueurs,2,0),"")</f>
        <v/>
      </c>
    </row>
    <row r="18" spans="1:18" ht="20.25" customHeight="1" x14ac:dyDescent="0.25">
      <c r="A18" s="1">
        <f>K12</f>
        <v>0</v>
      </c>
      <c r="B18" s="1" t="str">
        <f ca="1">CELL("adresse",L12)</f>
        <v>$L$12</v>
      </c>
      <c r="C18" s="1" t="str">
        <f ca="1">CELL("adresse",K14)</f>
        <v>$K$14</v>
      </c>
      <c r="D18" s="1" t="str">
        <f ca="1">CELL("adresse",H14)</f>
        <v>$H$14</v>
      </c>
      <c r="E18" s="9">
        <v>16</v>
      </c>
      <c r="F18" s="21">
        <f>Equipes!B18</f>
        <v>0</v>
      </c>
      <c r="H18" s="18"/>
      <c r="I18" s="19" t="str">
        <f>IF(H18&lt;&gt;"",VLOOKUP(H18,joueurs,2,0),"")</f>
        <v/>
      </c>
      <c r="J18" s="62"/>
      <c r="K18" s="18"/>
      <c r="L18" s="19" t="str">
        <f>IF(K18&lt;&gt;"",VLOOKUP(K18,joueurs,2,0),"")</f>
        <v/>
      </c>
      <c r="N18" s="18"/>
      <c r="O18" s="19" t="str">
        <f>IF(N18&lt;&gt;"",VLOOKUP(N18,joueurs,2,0),"")</f>
        <v/>
      </c>
      <c r="P18" s="62"/>
      <c r="Q18" s="18"/>
      <c r="R18" s="19" t="str">
        <f>IF(Q18&lt;&gt;"",VLOOKUP(Q18,joueurs,2,0),"")</f>
        <v/>
      </c>
    </row>
    <row r="19" spans="1:18" ht="20.25" customHeight="1" x14ac:dyDescent="0.25">
      <c r="A19" s="1">
        <f>K13</f>
        <v>0</v>
      </c>
      <c r="B19" s="1" t="str">
        <f ca="1">CELL("adresse",L13)</f>
        <v>$L$13</v>
      </c>
      <c r="C19" s="1" t="str">
        <f ca="1">CELL("adresse",K14)</f>
        <v>$K$14</v>
      </c>
      <c r="D19" s="1" t="str">
        <f ca="1">CELL("adresse",H14)</f>
        <v>$H$14</v>
      </c>
      <c r="E19" s="9">
        <v>17</v>
      </c>
      <c r="F19" s="21">
        <f>Equipes!B19</f>
        <v>0</v>
      </c>
      <c r="H19" s="18"/>
      <c r="I19" s="19" t="str">
        <f>IF(H19&lt;&gt;"",VLOOKUP(H19,joueurs,2,0),"")</f>
        <v/>
      </c>
      <c r="J19" s="62"/>
      <c r="K19" s="18"/>
      <c r="L19" s="19" t="str">
        <f>IF(K19&lt;&gt;"",VLOOKUP(K19,joueurs,2,0),"")</f>
        <v/>
      </c>
      <c r="N19" s="18"/>
      <c r="O19" s="19" t="str">
        <f>IF(N19&lt;&gt;"",VLOOKUP(N19,joueurs,2,0),"")</f>
        <v/>
      </c>
      <c r="P19" s="62"/>
      <c r="Q19" s="18"/>
      <c r="R19" s="19" t="str">
        <f>IF(Q19&lt;&gt;"",VLOOKUP(Q19,joueurs,2,0),"")</f>
        <v/>
      </c>
    </row>
    <row r="20" spans="1:18" ht="20.25" customHeight="1" x14ac:dyDescent="0.25">
      <c r="A20" s="1">
        <f>N11</f>
        <v>0</v>
      </c>
      <c r="B20" s="1" t="str">
        <f ca="1">CELL("adresse",O11)</f>
        <v>$O$11</v>
      </c>
      <c r="C20" s="1" t="str">
        <f ca="1">CELL("adresse",N14)</f>
        <v>$N$14</v>
      </c>
      <c r="D20" s="1" t="str">
        <f ca="1">CELL("adresse",Q14)</f>
        <v>$Q$14</v>
      </c>
      <c r="E20" s="9">
        <v>18</v>
      </c>
      <c r="F20" s="21">
        <f>Equipes!B20</f>
        <v>0</v>
      </c>
      <c r="H20" s="71"/>
      <c r="I20" s="71"/>
      <c r="J20" s="20" t="s">
        <v>23</v>
      </c>
      <c r="K20" s="71"/>
      <c r="L20" s="71"/>
      <c r="N20" s="71"/>
      <c r="O20" s="71"/>
      <c r="P20" s="20" t="s">
        <v>23</v>
      </c>
      <c r="Q20" s="71"/>
      <c r="R20" s="71"/>
    </row>
    <row r="21" spans="1:18" ht="20.25" customHeight="1" x14ac:dyDescent="0.25">
      <c r="A21" s="1">
        <f>N12</f>
        <v>0</v>
      </c>
      <c r="B21" s="1" t="str">
        <f ca="1">CELL("adresse",O12)</f>
        <v>$O$12</v>
      </c>
      <c r="C21" s="1" t="str">
        <f ca="1">CELL("adresse",N14)</f>
        <v>$N$14</v>
      </c>
      <c r="D21" s="1" t="str">
        <f ca="1">CELL("adresse",Q14)</f>
        <v>$Q$14</v>
      </c>
      <c r="E21" s="9">
        <v>19</v>
      </c>
      <c r="F21" s="21">
        <f>Equipes!B21</f>
        <v>0</v>
      </c>
    </row>
    <row r="22" spans="1:18" ht="20.25" customHeight="1" x14ac:dyDescent="0.35">
      <c r="A22" s="1">
        <f>N13</f>
        <v>0</v>
      </c>
      <c r="B22" s="1" t="str">
        <f ca="1">CELL("adresse",O13)</f>
        <v>$O$13</v>
      </c>
      <c r="C22" s="1" t="str">
        <f ca="1">CELL("adresse",N14)</f>
        <v>$N$14</v>
      </c>
      <c r="D22" s="1" t="str">
        <f ca="1">CELL("adresse",Q14)</f>
        <v>$Q$14</v>
      </c>
      <c r="E22" s="9">
        <v>20</v>
      </c>
      <c r="F22" s="21">
        <f>Equipes!B22</f>
        <v>0</v>
      </c>
      <c r="H22" s="70" t="s">
        <v>28</v>
      </c>
      <c r="I22" s="70"/>
      <c r="J22" s="70"/>
      <c r="K22" s="70"/>
      <c r="L22" s="70"/>
      <c r="N22" s="70" t="s">
        <v>29</v>
      </c>
      <c r="O22" s="70"/>
      <c r="P22" s="70"/>
      <c r="Q22" s="70"/>
      <c r="R22" s="70"/>
    </row>
    <row r="23" spans="1:18" ht="20.25" customHeight="1" x14ac:dyDescent="0.25">
      <c r="A23" s="1">
        <f>Q11</f>
        <v>0</v>
      </c>
      <c r="B23" s="1" t="str">
        <f ca="1">CELL("adresse",R11)</f>
        <v>$R$11</v>
      </c>
      <c r="C23" s="1" t="str">
        <f ca="1">CELL("adresse",Q14)</f>
        <v>$Q$14</v>
      </c>
      <c r="D23" s="1" t="str">
        <f ca="1">CELL("adresse",N14)</f>
        <v>$N$14</v>
      </c>
      <c r="E23" s="9">
        <v>21</v>
      </c>
      <c r="F23" s="21">
        <f>Equipes!B23</f>
        <v>0</v>
      </c>
      <c r="H23" s="18"/>
      <c r="I23" s="19" t="str">
        <f>IF(H23&lt;&gt;"",VLOOKUP(H23,joueurs,2,0),"")</f>
        <v/>
      </c>
      <c r="J23" s="62" t="s">
        <v>22</v>
      </c>
      <c r="K23" s="18"/>
      <c r="L23" s="19" t="str">
        <f>IF(K23&lt;&gt;"",VLOOKUP(K23,joueurs,2,0),"")</f>
        <v/>
      </c>
      <c r="N23" s="18"/>
      <c r="O23" s="19" t="str">
        <f>IF(N23&lt;&gt;"",VLOOKUP(N23,joueurs,2,0),"")</f>
        <v/>
      </c>
      <c r="P23" s="62" t="s">
        <v>22</v>
      </c>
      <c r="Q23" s="18"/>
      <c r="R23" s="19" t="str">
        <f>IF(Q23&lt;&gt;"",VLOOKUP(Q23,joueurs,2,0),"")</f>
        <v/>
      </c>
    </row>
    <row r="24" spans="1:18" ht="20.25" customHeight="1" x14ac:dyDescent="0.25">
      <c r="A24" s="1">
        <f>Q12</f>
        <v>0</v>
      </c>
      <c r="B24" s="1" t="str">
        <f ca="1">CELL("adresse",R12)</f>
        <v>$R$12</v>
      </c>
      <c r="C24" s="1" t="str">
        <f ca="1">CELL("adresse",Q14)</f>
        <v>$Q$14</v>
      </c>
      <c r="D24" s="1" t="str">
        <f ca="1">CELL("adresse",N14)</f>
        <v>$N$14</v>
      </c>
      <c r="E24" s="9">
        <v>22</v>
      </c>
      <c r="F24" s="21">
        <f>Equipes!B24</f>
        <v>0</v>
      </c>
      <c r="H24" s="18"/>
      <c r="I24" s="19" t="str">
        <f>IF(H24&lt;&gt;"",VLOOKUP(H24,joueurs,2,0),"")</f>
        <v/>
      </c>
      <c r="J24" s="62"/>
      <c r="K24" s="18"/>
      <c r="L24" s="19" t="str">
        <f>IF(K24&lt;&gt;"",VLOOKUP(K24,joueurs,2,0),"")</f>
        <v/>
      </c>
      <c r="N24" s="18"/>
      <c r="O24" s="19" t="str">
        <f>IF(N24&lt;&gt;"",VLOOKUP(N24,joueurs,2,0),"")</f>
        <v/>
      </c>
      <c r="P24" s="62"/>
      <c r="Q24" s="18"/>
      <c r="R24" s="19" t="str">
        <f>IF(Q24&lt;&gt;"",VLOOKUP(Q24,joueurs,2,0),"")</f>
        <v/>
      </c>
    </row>
    <row r="25" spans="1:18" ht="20.25" customHeight="1" x14ac:dyDescent="0.25">
      <c r="A25" s="1">
        <f>Q13</f>
        <v>0</v>
      </c>
      <c r="B25" s="1" t="str">
        <f ca="1">CELL("adresse",R13)</f>
        <v>$R$13</v>
      </c>
      <c r="C25" s="1" t="str">
        <f ca="1">CELL("adresse",Q14)</f>
        <v>$Q$14</v>
      </c>
      <c r="D25" s="1" t="str">
        <f ca="1">CELL("adresse",N14)</f>
        <v>$N$14</v>
      </c>
      <c r="E25" s="9">
        <v>23</v>
      </c>
      <c r="F25" s="21">
        <f>Equipes!B25</f>
        <v>0</v>
      </c>
      <c r="H25" s="18"/>
      <c r="I25" s="19" t="str">
        <f>IF(H25&lt;&gt;"",VLOOKUP(H25,joueurs,2,0),"")</f>
        <v/>
      </c>
      <c r="J25" s="62"/>
      <c r="K25" s="18"/>
      <c r="L25" s="19" t="str">
        <f>IF(K25&lt;&gt;"",VLOOKUP(K25,joueurs,2,0),"")</f>
        <v/>
      </c>
      <c r="N25" s="18"/>
      <c r="O25" s="19" t="str">
        <f>IF(N25&lt;&gt;"",VLOOKUP(N25,joueurs,2,0),"")</f>
        <v/>
      </c>
      <c r="P25" s="62"/>
      <c r="Q25" s="18"/>
      <c r="R25" s="19" t="str">
        <f>IF(Q25&lt;&gt;"",VLOOKUP(Q25,joueurs,2,0),"")</f>
        <v/>
      </c>
    </row>
    <row r="26" spans="1:18" ht="20.25" customHeight="1" x14ac:dyDescent="0.25">
      <c r="A26" s="1">
        <f>H17</f>
        <v>0</v>
      </c>
      <c r="B26" s="1" t="str">
        <f ca="1">CELL("adresse",I17)</f>
        <v>$I$17</v>
      </c>
      <c r="C26" s="1" t="str">
        <f ca="1">CELL("adresse",H20)</f>
        <v>$H$20</v>
      </c>
      <c r="D26" s="1" t="str">
        <f ca="1">CELL("adresse",K20)</f>
        <v>$K$20</v>
      </c>
      <c r="E26" s="9">
        <v>24</v>
      </c>
      <c r="F26" s="21">
        <f>Equipes!B26</f>
        <v>0</v>
      </c>
      <c r="H26" s="71"/>
      <c r="I26" s="71"/>
      <c r="J26" s="20" t="s">
        <v>23</v>
      </c>
      <c r="K26" s="71"/>
      <c r="L26" s="71"/>
      <c r="N26" s="71"/>
      <c r="O26" s="71"/>
      <c r="P26" s="20" t="s">
        <v>23</v>
      </c>
      <c r="Q26" s="71"/>
      <c r="R26" s="71"/>
    </row>
    <row r="27" spans="1:18" ht="20.25" customHeight="1" x14ac:dyDescent="0.25">
      <c r="A27" s="1">
        <f>H18</f>
        <v>0</v>
      </c>
      <c r="B27" s="1" t="str">
        <f ca="1">CELL("adresse",I18)</f>
        <v>$I$18</v>
      </c>
      <c r="C27" s="1" t="str">
        <f ca="1">CELL("adresse",H20)</f>
        <v>$H$20</v>
      </c>
      <c r="D27" s="1" t="str">
        <f ca="1">CELL("adresse",K20)</f>
        <v>$K$20</v>
      </c>
      <c r="E27" s="9">
        <v>25</v>
      </c>
      <c r="F27" s="21">
        <f>Equipes!B27</f>
        <v>0</v>
      </c>
    </row>
    <row r="28" spans="1:18" ht="20.25" customHeight="1" x14ac:dyDescent="0.35">
      <c r="A28" s="1">
        <f>H19</f>
        <v>0</v>
      </c>
      <c r="B28" s="1" t="str">
        <f ca="1">CELL("adresse",I19)</f>
        <v>$I$19</v>
      </c>
      <c r="C28" s="1" t="str">
        <f ca="1">CELL("adresse",H20)</f>
        <v>$H$20</v>
      </c>
      <c r="D28" s="1" t="str">
        <f ca="1">CELL("adresse",K20)</f>
        <v>$K$20</v>
      </c>
      <c r="E28" s="9">
        <v>26</v>
      </c>
      <c r="F28" s="21">
        <f>Equipes!B28</f>
        <v>0</v>
      </c>
      <c r="H28" s="70" t="s">
        <v>30</v>
      </c>
      <c r="I28" s="70"/>
      <c r="J28" s="70"/>
      <c r="K28" s="70"/>
      <c r="L28" s="70"/>
      <c r="N28" s="70" t="s">
        <v>31</v>
      </c>
      <c r="O28" s="70"/>
      <c r="P28" s="70"/>
      <c r="Q28" s="70"/>
      <c r="R28" s="70"/>
    </row>
    <row r="29" spans="1:18" ht="20.25" customHeight="1" x14ac:dyDescent="0.25">
      <c r="A29" s="1">
        <f>K17</f>
        <v>0</v>
      </c>
      <c r="B29" s="1" t="str">
        <f ca="1">CELL("adresse",L17)</f>
        <v>$L$17</v>
      </c>
      <c r="C29" s="1" t="str">
        <f ca="1">CELL("adresse",K20)</f>
        <v>$K$20</v>
      </c>
      <c r="D29" s="1" t="str">
        <f ca="1">CELL("adresse",H20)</f>
        <v>$H$20</v>
      </c>
      <c r="E29" s="9">
        <v>27</v>
      </c>
      <c r="F29" s="21">
        <f>Equipes!B29</f>
        <v>0</v>
      </c>
      <c r="H29" s="18"/>
      <c r="I29" s="19" t="str">
        <f>IF(H29&lt;&gt;"",VLOOKUP(H29,joueurs,2,0),"")</f>
        <v/>
      </c>
      <c r="J29" s="62" t="s">
        <v>22</v>
      </c>
      <c r="K29" s="18"/>
      <c r="L29" s="19" t="str">
        <f>IF(K29&lt;&gt;"",VLOOKUP(K29,joueurs,2,0),"")</f>
        <v/>
      </c>
      <c r="N29" s="18"/>
      <c r="O29" s="19" t="str">
        <f>IF(N29&lt;&gt;"",VLOOKUP(N29,joueurs,2,0),"")</f>
        <v/>
      </c>
      <c r="P29" s="62" t="s">
        <v>22</v>
      </c>
      <c r="Q29" s="18"/>
      <c r="R29" s="19" t="str">
        <f>IF(Q29&lt;&gt;"",VLOOKUP(Q29,joueurs,2,0),"")</f>
        <v/>
      </c>
    </row>
    <row r="30" spans="1:18" ht="20.25" customHeight="1" x14ac:dyDescent="0.25">
      <c r="A30" s="1">
        <f>K18</f>
        <v>0</v>
      </c>
      <c r="B30" s="1" t="str">
        <f ca="1">CELL("adresse",L18)</f>
        <v>$L$18</v>
      </c>
      <c r="C30" s="1" t="str">
        <f ca="1">CELL("adresse",K20)</f>
        <v>$K$20</v>
      </c>
      <c r="D30" s="1" t="str">
        <f ca="1">CELL("adresse",H20)</f>
        <v>$H$20</v>
      </c>
      <c r="E30" s="9">
        <v>28</v>
      </c>
      <c r="F30" s="21">
        <f>Equipes!B30</f>
        <v>0</v>
      </c>
      <c r="H30" s="18"/>
      <c r="I30" s="19" t="str">
        <f>IF(H30&lt;&gt;"",VLOOKUP(H30,joueurs,2,0),"")</f>
        <v/>
      </c>
      <c r="J30" s="62"/>
      <c r="K30" s="18"/>
      <c r="L30" s="19" t="str">
        <f>IF(K30&lt;&gt;"",VLOOKUP(K30,joueurs,2,0),"")</f>
        <v/>
      </c>
      <c r="N30" s="18"/>
      <c r="O30" s="19" t="str">
        <f>IF(N30&lt;&gt;"",VLOOKUP(N30,joueurs,2,0),"")</f>
        <v/>
      </c>
      <c r="P30" s="62"/>
      <c r="Q30" s="18"/>
      <c r="R30" s="19" t="str">
        <f>IF(Q30&lt;&gt;"",VLOOKUP(Q30,joueurs,2,0),"")</f>
        <v/>
      </c>
    </row>
    <row r="31" spans="1:18" ht="20.25" customHeight="1" x14ac:dyDescent="0.25">
      <c r="A31" s="1">
        <f>K19</f>
        <v>0</v>
      </c>
      <c r="B31" s="1" t="str">
        <f ca="1">CELL("adresse",L19)</f>
        <v>$L$19</v>
      </c>
      <c r="C31" s="1" t="str">
        <f ca="1">CELL("adresse",K20)</f>
        <v>$K$20</v>
      </c>
      <c r="D31" s="1" t="str">
        <f ca="1">CELL("adresse",H20)</f>
        <v>$H$20</v>
      </c>
      <c r="E31" s="9">
        <v>29</v>
      </c>
      <c r="F31" s="21">
        <f>Equipes!B31</f>
        <v>0</v>
      </c>
      <c r="H31" s="18"/>
      <c r="I31" s="19" t="str">
        <f>IF(H31&lt;&gt;"",VLOOKUP(H31,joueurs,2,0),"")</f>
        <v/>
      </c>
      <c r="J31" s="62"/>
      <c r="K31" s="18"/>
      <c r="L31" s="19" t="str">
        <f>IF(K31&lt;&gt;"",VLOOKUP(K31,joueurs,2,0),"")</f>
        <v/>
      </c>
      <c r="N31" s="18"/>
      <c r="O31" s="19" t="str">
        <f>IF(N31&lt;&gt;"",VLOOKUP(N31,joueurs,2,0),"")</f>
        <v/>
      </c>
      <c r="P31" s="62"/>
      <c r="Q31" s="18"/>
      <c r="R31" s="19" t="str">
        <f>IF(Q31&lt;&gt;"",VLOOKUP(Q31,joueurs,2,0),"")</f>
        <v/>
      </c>
    </row>
    <row r="32" spans="1:18" ht="20.25" customHeight="1" x14ac:dyDescent="0.25">
      <c r="A32" s="1">
        <f>N17</f>
        <v>0</v>
      </c>
      <c r="B32" s="1" t="str">
        <f ca="1">CELL("adresse",O17)</f>
        <v>$O$17</v>
      </c>
      <c r="C32" s="1" t="str">
        <f ca="1">CELL("adresse",N20)</f>
        <v>$N$20</v>
      </c>
      <c r="D32" s="1" t="str">
        <f ca="1">CELL("adresse",Q20)</f>
        <v>$Q$20</v>
      </c>
      <c r="E32" s="9">
        <v>30</v>
      </c>
      <c r="F32" s="21">
        <f>Equipes!B32</f>
        <v>0</v>
      </c>
      <c r="H32" s="71"/>
      <c r="I32" s="71"/>
      <c r="J32" s="20" t="s">
        <v>23</v>
      </c>
      <c r="K32" s="71"/>
      <c r="L32" s="71"/>
      <c r="N32" s="71"/>
      <c r="O32" s="71"/>
      <c r="P32" s="20" t="s">
        <v>23</v>
      </c>
      <c r="Q32" s="71"/>
      <c r="R32" s="71"/>
    </row>
    <row r="33" spans="1:6" ht="20.25" customHeight="1" x14ac:dyDescent="0.25">
      <c r="A33" s="1">
        <f>N18</f>
        <v>0</v>
      </c>
      <c r="B33" s="1" t="str">
        <f ca="1">CELL("adresse",O18)</f>
        <v>$O$18</v>
      </c>
      <c r="C33" s="1" t="str">
        <f ca="1">CELL("adresse",N20)</f>
        <v>$N$20</v>
      </c>
      <c r="D33" s="1" t="str">
        <f ca="1">CELL("adresse",Q20)</f>
        <v>$Q$20</v>
      </c>
      <c r="E33" s="9">
        <v>31</v>
      </c>
      <c r="F33" s="21">
        <f>Equipes!B33</f>
        <v>0</v>
      </c>
    </row>
    <row r="34" spans="1:6" ht="20.25" customHeight="1" x14ac:dyDescent="0.25">
      <c r="A34" s="1">
        <f>N19</f>
        <v>0</v>
      </c>
      <c r="B34" s="1" t="str">
        <f ca="1">CELL("adresse",O19)</f>
        <v>$O$19</v>
      </c>
      <c r="C34" s="1" t="str">
        <f ca="1">CELL("adresse",N20)</f>
        <v>$N$20</v>
      </c>
      <c r="D34" s="1" t="str">
        <f ca="1">CELL("adresse",Q20)</f>
        <v>$Q$20</v>
      </c>
      <c r="E34" s="9">
        <v>32</v>
      </c>
      <c r="F34" s="21">
        <f>Equipes!B34</f>
        <v>0</v>
      </c>
    </row>
    <row r="35" spans="1:6" ht="20.25" customHeight="1" x14ac:dyDescent="0.25">
      <c r="A35" s="1">
        <f>Q17</f>
        <v>0</v>
      </c>
      <c r="B35" s="1" t="str">
        <f ca="1">CELL("adresse",R17)</f>
        <v>$R$17</v>
      </c>
      <c r="C35" s="1" t="str">
        <f ca="1">CELL("adresse",Q20)</f>
        <v>$Q$20</v>
      </c>
      <c r="D35" s="1" t="str">
        <f ca="1">CELL("adresse",N20)</f>
        <v>$N$20</v>
      </c>
      <c r="E35" s="9">
        <v>33</v>
      </c>
      <c r="F35" s="21">
        <f>Equipes!B35</f>
        <v>0</v>
      </c>
    </row>
    <row r="36" spans="1:6" ht="20.25" customHeight="1" x14ac:dyDescent="0.25">
      <c r="A36" s="1">
        <f>Q18</f>
        <v>0</v>
      </c>
      <c r="B36" s="1" t="str">
        <f ca="1">CELL("adresse",R18)</f>
        <v>$R$18</v>
      </c>
      <c r="C36" s="1" t="str">
        <f ca="1">CELL("adresse",Q20)</f>
        <v>$Q$20</v>
      </c>
      <c r="D36" s="1" t="str">
        <f ca="1">CELL("adresse",N20)</f>
        <v>$N$20</v>
      </c>
      <c r="E36" s="9">
        <v>34</v>
      </c>
      <c r="F36" s="21">
        <f>Equipes!B36</f>
        <v>0</v>
      </c>
    </row>
    <row r="37" spans="1:6" ht="20.25" customHeight="1" x14ac:dyDescent="0.25">
      <c r="A37" s="1">
        <f>Q19</f>
        <v>0</v>
      </c>
      <c r="B37" s="1" t="str">
        <f ca="1">CELL("adresse",R19)</f>
        <v>$R$19</v>
      </c>
      <c r="C37" s="1" t="str">
        <f ca="1">CELL("adresse",Q20)</f>
        <v>$Q$20</v>
      </c>
      <c r="D37" s="1" t="str">
        <f ca="1">CELL("adresse",N20)</f>
        <v>$N$20</v>
      </c>
      <c r="E37" s="9">
        <v>35</v>
      </c>
      <c r="F37" s="21">
        <f>Equipes!B37</f>
        <v>0</v>
      </c>
    </row>
    <row r="38" spans="1:6" ht="20.25" customHeight="1" x14ac:dyDescent="0.25">
      <c r="A38" s="1">
        <f>H23</f>
        <v>0</v>
      </c>
      <c r="B38" s="1" t="str">
        <f ca="1">CELL("adresse",I23)</f>
        <v>$I$23</v>
      </c>
      <c r="C38" s="1" t="str">
        <f ca="1">CELL("adresse",H26)</f>
        <v>$H$26</v>
      </c>
      <c r="D38" s="1" t="str">
        <f ca="1">CELL("adresse",K26)</f>
        <v>$K$26</v>
      </c>
      <c r="E38" s="9">
        <v>36</v>
      </c>
      <c r="F38" s="21">
        <f>Equipes!B38</f>
        <v>0</v>
      </c>
    </row>
    <row r="39" spans="1:6" ht="20.25" customHeight="1" x14ac:dyDescent="0.25">
      <c r="A39" s="1">
        <f>H24</f>
        <v>0</v>
      </c>
      <c r="B39" s="1" t="str">
        <f ca="1">CELL("adresse",I24)</f>
        <v>$I$24</v>
      </c>
      <c r="C39" s="1" t="str">
        <f ca="1">CELL("adresse",H26)</f>
        <v>$H$26</v>
      </c>
      <c r="D39" s="1" t="str">
        <f ca="1">CELL("adresse",K26)</f>
        <v>$K$26</v>
      </c>
      <c r="E39" s="9">
        <v>37</v>
      </c>
      <c r="F39" s="21">
        <f>Equipes!B39</f>
        <v>0</v>
      </c>
    </row>
    <row r="40" spans="1:6" ht="20.25" customHeight="1" x14ac:dyDescent="0.25">
      <c r="A40" s="1">
        <f>H25</f>
        <v>0</v>
      </c>
      <c r="B40" s="1" t="str">
        <f ca="1">CELL("adresse",I25)</f>
        <v>$I$25</v>
      </c>
      <c r="C40" s="1" t="str">
        <f ca="1">CELL("adresse",H26)</f>
        <v>$H$26</v>
      </c>
      <c r="D40" s="1" t="str">
        <f ca="1">CELL("adresse",K26)</f>
        <v>$K$26</v>
      </c>
      <c r="E40" s="9">
        <v>38</v>
      </c>
      <c r="F40" s="21">
        <f>Equipes!B40</f>
        <v>0</v>
      </c>
    </row>
    <row r="41" spans="1:6" ht="20.25" customHeight="1" x14ac:dyDescent="0.25">
      <c r="A41" s="1">
        <f>K23</f>
        <v>0</v>
      </c>
      <c r="B41" s="1" t="str">
        <f ca="1">CELL("adresse",L23)</f>
        <v>$L$23</v>
      </c>
      <c r="C41" s="1" t="str">
        <f ca="1">CELL("adresse",K26)</f>
        <v>$K$26</v>
      </c>
      <c r="D41" s="1" t="str">
        <f ca="1">CELL("adresse",H26)</f>
        <v>$H$26</v>
      </c>
      <c r="E41" s="9">
        <v>39</v>
      </c>
      <c r="F41" s="21">
        <f>Equipes!B41</f>
        <v>0</v>
      </c>
    </row>
    <row r="42" spans="1:6" ht="20.25" customHeight="1" x14ac:dyDescent="0.25">
      <c r="A42" s="1">
        <f>K24</f>
        <v>0</v>
      </c>
      <c r="B42" s="1" t="str">
        <f ca="1">CELL("adresse",L24)</f>
        <v>$L$24</v>
      </c>
      <c r="C42" s="1" t="str">
        <f ca="1">CELL("adresse",K26)</f>
        <v>$K$26</v>
      </c>
      <c r="D42" s="1" t="str">
        <f ca="1">CELL("adresse",H26)</f>
        <v>$H$26</v>
      </c>
      <c r="E42" s="9">
        <v>40</v>
      </c>
      <c r="F42" s="21">
        <f>Equipes!B42</f>
        <v>0</v>
      </c>
    </row>
    <row r="43" spans="1:6" ht="20.25" customHeight="1" x14ac:dyDescent="0.25">
      <c r="A43" s="1">
        <f>K25</f>
        <v>0</v>
      </c>
      <c r="B43" s="1" t="str">
        <f ca="1">CELL("adresse",L25)</f>
        <v>$L$25</v>
      </c>
      <c r="C43" s="1" t="str">
        <f ca="1">CELL("adresse",K26)</f>
        <v>$K$26</v>
      </c>
      <c r="D43" s="1" t="str">
        <f ca="1">CELL("adresse",H26)</f>
        <v>$H$26</v>
      </c>
      <c r="E43" s="9">
        <v>41</v>
      </c>
      <c r="F43" s="21">
        <f>Equipes!B43</f>
        <v>0</v>
      </c>
    </row>
    <row r="44" spans="1:6" ht="20.25" customHeight="1" x14ac:dyDescent="0.25">
      <c r="A44" s="1">
        <f>N23</f>
        <v>0</v>
      </c>
      <c r="B44" s="1" t="str">
        <f ca="1">CELL("adresse",O23)</f>
        <v>$O$23</v>
      </c>
      <c r="C44" s="1" t="str">
        <f ca="1">CELL("adresse",N26)</f>
        <v>$N$26</v>
      </c>
      <c r="D44" s="1" t="str">
        <f ca="1">CELL("adresse",Q26)</f>
        <v>$Q$26</v>
      </c>
      <c r="E44" s="9">
        <v>42</v>
      </c>
      <c r="F44" s="21">
        <f>Equipes!B44</f>
        <v>0</v>
      </c>
    </row>
    <row r="45" spans="1:6" ht="20.25" customHeight="1" x14ac:dyDescent="0.25">
      <c r="A45" s="1">
        <f>N24</f>
        <v>0</v>
      </c>
      <c r="B45" s="1" t="str">
        <f ca="1">CELL("adresse",O24)</f>
        <v>$O$24</v>
      </c>
      <c r="C45" s="1" t="str">
        <f ca="1">CELL("adresse",N26)</f>
        <v>$N$26</v>
      </c>
      <c r="D45" s="1" t="str">
        <f ca="1">CELL("adresse",Q26)</f>
        <v>$Q$26</v>
      </c>
      <c r="E45" s="9">
        <v>43</v>
      </c>
      <c r="F45" s="21">
        <f>Equipes!B45</f>
        <v>0</v>
      </c>
    </row>
    <row r="46" spans="1:6" ht="20.25" customHeight="1" x14ac:dyDescent="0.25">
      <c r="A46" s="1">
        <f>N25</f>
        <v>0</v>
      </c>
      <c r="B46" s="1" t="str">
        <f ca="1">CELL("adresse",O25)</f>
        <v>$O$25</v>
      </c>
      <c r="C46" s="1" t="str">
        <f ca="1">CELL("adresse",N26)</f>
        <v>$N$26</v>
      </c>
      <c r="D46" s="1" t="str">
        <f ca="1">CELL("adresse",Q26)</f>
        <v>$Q$26</v>
      </c>
      <c r="E46" s="9">
        <v>44</v>
      </c>
      <c r="F46" s="21">
        <f>Equipes!B46</f>
        <v>0</v>
      </c>
    </row>
    <row r="47" spans="1:6" ht="20.25" customHeight="1" x14ac:dyDescent="0.25">
      <c r="A47" s="1">
        <f>Q23</f>
        <v>0</v>
      </c>
      <c r="B47" s="1" t="str">
        <f ca="1">CELL("adresse",R23)</f>
        <v>$R$23</v>
      </c>
      <c r="C47" s="1" t="str">
        <f ca="1">CELL("adresse",Q26)</f>
        <v>$Q$26</v>
      </c>
      <c r="D47" s="1" t="str">
        <f ca="1">CELL("adresse",N26)</f>
        <v>$N$26</v>
      </c>
      <c r="E47" s="9">
        <v>45</v>
      </c>
      <c r="F47" s="21">
        <f>Equipes!B47</f>
        <v>0</v>
      </c>
    </row>
    <row r="48" spans="1:6" ht="20.25" customHeight="1" x14ac:dyDescent="0.25">
      <c r="A48" s="1">
        <f>Q24</f>
        <v>0</v>
      </c>
      <c r="B48" s="1" t="str">
        <f ca="1">CELL("adresse",R24)</f>
        <v>$R$24</v>
      </c>
      <c r="C48" s="1" t="str">
        <f ca="1">CELL("adresse",Q26)</f>
        <v>$Q$26</v>
      </c>
      <c r="D48" s="1" t="str">
        <f ca="1">CELL("adresse",N26)</f>
        <v>$N$26</v>
      </c>
      <c r="E48" s="9">
        <v>46</v>
      </c>
      <c r="F48" s="21">
        <f>Equipes!B48</f>
        <v>0</v>
      </c>
    </row>
    <row r="49" spans="1:6" ht="20.25" customHeight="1" x14ac:dyDescent="0.25">
      <c r="A49" s="1">
        <f>Q25</f>
        <v>0</v>
      </c>
      <c r="B49" s="1" t="str">
        <f ca="1">CELL("adresse",R25)</f>
        <v>$R$25</v>
      </c>
      <c r="C49" s="1" t="str">
        <f ca="1">CELL("adresse",Q26)</f>
        <v>$Q$26</v>
      </c>
      <c r="D49" s="1" t="str">
        <f ca="1">CELL("adresse",N26)</f>
        <v>$N$26</v>
      </c>
      <c r="E49" s="9">
        <v>47</v>
      </c>
      <c r="F49" s="21">
        <f>Equipes!B49</f>
        <v>0</v>
      </c>
    </row>
    <row r="50" spans="1:6" ht="20.25" customHeight="1" x14ac:dyDescent="0.25">
      <c r="A50" s="1">
        <f>H29</f>
        <v>0</v>
      </c>
      <c r="B50" s="1" t="str">
        <f ca="1">CELL("adresse",I29)</f>
        <v>$I$29</v>
      </c>
      <c r="C50" s="1" t="str">
        <f ca="1">CELL("adresse",H32)</f>
        <v>$H$32</v>
      </c>
      <c r="D50" s="1" t="str">
        <f ca="1">CELL("adresse",K32)</f>
        <v>$K$32</v>
      </c>
      <c r="E50" s="9">
        <v>48</v>
      </c>
      <c r="F50" s="21">
        <f>Equipes!B50</f>
        <v>0</v>
      </c>
    </row>
    <row r="51" spans="1:6" ht="20.25" customHeight="1" x14ac:dyDescent="0.25">
      <c r="A51" s="1">
        <f>H30</f>
        <v>0</v>
      </c>
      <c r="B51" s="1" t="str">
        <f ca="1">CELL("adresse",I30)</f>
        <v>$I$30</v>
      </c>
      <c r="C51" s="1" t="str">
        <f ca="1">CELL("adresse",H32)</f>
        <v>$H$32</v>
      </c>
      <c r="D51" s="1" t="str">
        <f ca="1">CELL("adresse",K32)</f>
        <v>$K$32</v>
      </c>
      <c r="E51" s="9">
        <v>49</v>
      </c>
      <c r="F51" s="21">
        <f>Equipes!B51</f>
        <v>0</v>
      </c>
    </row>
    <row r="52" spans="1:6" ht="20.25" customHeight="1" x14ac:dyDescent="0.25">
      <c r="A52" s="1">
        <f>H31</f>
        <v>0</v>
      </c>
      <c r="B52" s="1" t="str">
        <f ca="1">CELL("adresse",I31)</f>
        <v>$I$31</v>
      </c>
      <c r="C52" s="1" t="str">
        <f ca="1">CELL("adresse",H32)</f>
        <v>$H$32</v>
      </c>
      <c r="D52" s="1" t="str">
        <f ca="1">CELL("adresse",K32)</f>
        <v>$K$32</v>
      </c>
      <c r="E52" s="9">
        <v>50</v>
      </c>
      <c r="F52" s="21">
        <f>Equipes!B52</f>
        <v>0</v>
      </c>
    </row>
    <row r="53" spans="1:6" ht="20.25" customHeight="1" x14ac:dyDescent="0.25">
      <c r="A53" s="1">
        <f>K29</f>
        <v>0</v>
      </c>
      <c r="B53" s="1" t="str">
        <f ca="1">CELL("adresse",L29)</f>
        <v>$L$29</v>
      </c>
      <c r="C53" s="1" t="str">
        <f ca="1">CELL("adresse",K32)</f>
        <v>$K$32</v>
      </c>
      <c r="D53" s="1" t="str">
        <f ca="1">CELL("adresse",H32)</f>
        <v>$H$32</v>
      </c>
      <c r="E53" s="9">
        <v>51</v>
      </c>
      <c r="F53" s="21">
        <f>Equipes!B53</f>
        <v>0</v>
      </c>
    </row>
    <row r="54" spans="1:6" ht="20.25" customHeight="1" x14ac:dyDescent="0.25">
      <c r="A54" s="1">
        <f>K30</f>
        <v>0</v>
      </c>
      <c r="B54" s="1" t="str">
        <f ca="1">CELL("adresse",L30)</f>
        <v>$L$30</v>
      </c>
      <c r="C54" s="1" t="str">
        <f ca="1">CELL("adresse",K32)</f>
        <v>$K$32</v>
      </c>
      <c r="D54" s="1" t="str">
        <f ca="1">CELL("adresse",H32)</f>
        <v>$H$32</v>
      </c>
      <c r="E54" s="9">
        <v>52</v>
      </c>
      <c r="F54" s="21">
        <f>Equipes!B54</f>
        <v>0</v>
      </c>
    </row>
    <row r="55" spans="1:6" ht="20.25" customHeight="1" x14ac:dyDescent="0.25">
      <c r="A55" s="1">
        <f>K31</f>
        <v>0</v>
      </c>
      <c r="B55" s="1" t="str">
        <f ca="1">CELL("adresse",L31)</f>
        <v>$L$31</v>
      </c>
      <c r="C55" s="1" t="str">
        <f ca="1">CELL("adresse",K32)</f>
        <v>$K$32</v>
      </c>
      <c r="D55" s="1" t="str">
        <f ca="1">CELL("adresse",H32)</f>
        <v>$H$32</v>
      </c>
      <c r="E55" s="9">
        <v>53</v>
      </c>
      <c r="F55" s="21">
        <f>Equipes!B55</f>
        <v>0</v>
      </c>
    </row>
    <row r="56" spans="1:6" ht="20.25" customHeight="1" x14ac:dyDescent="0.25">
      <c r="A56" s="1">
        <f>N29</f>
        <v>0</v>
      </c>
      <c r="B56" s="1" t="str">
        <f ca="1">CELL("adresse",O29)</f>
        <v>$O$29</v>
      </c>
      <c r="C56" s="1" t="str">
        <f ca="1">CELL("adresse",N32)</f>
        <v>$N$32</v>
      </c>
      <c r="D56" s="1" t="str">
        <f ca="1">CELL("adresse",Q32)</f>
        <v>$Q$32</v>
      </c>
      <c r="E56" s="9">
        <v>54</v>
      </c>
      <c r="F56" s="21">
        <f>Equipes!B56</f>
        <v>0</v>
      </c>
    </row>
    <row r="57" spans="1:6" ht="20.25" customHeight="1" x14ac:dyDescent="0.25">
      <c r="A57" s="1">
        <f>N30</f>
        <v>0</v>
      </c>
      <c r="B57" s="1" t="str">
        <f ca="1">CELL("adresse",O30)</f>
        <v>$O$30</v>
      </c>
      <c r="C57" s="1" t="str">
        <f ca="1">CELL("adresse",N32)</f>
        <v>$N$32</v>
      </c>
      <c r="D57" s="1" t="str">
        <f ca="1">CELL("adresse",Q32)</f>
        <v>$Q$32</v>
      </c>
      <c r="E57" s="9">
        <v>55</v>
      </c>
      <c r="F57" s="21">
        <f>Equipes!B57</f>
        <v>0</v>
      </c>
    </row>
    <row r="58" spans="1:6" ht="20.25" customHeight="1" x14ac:dyDescent="0.25">
      <c r="A58" s="1">
        <f>N31</f>
        <v>0</v>
      </c>
      <c r="B58" s="1" t="str">
        <f ca="1">CELL("adresse",O31)</f>
        <v>$O$31</v>
      </c>
      <c r="C58" s="1" t="str">
        <f ca="1">CELL("adresse",N32)</f>
        <v>$N$32</v>
      </c>
      <c r="D58" s="1" t="str">
        <f ca="1">CELL("adresse",Q32)</f>
        <v>$Q$32</v>
      </c>
      <c r="E58" s="9">
        <v>56</v>
      </c>
      <c r="F58" s="21">
        <f>Equipes!B58</f>
        <v>0</v>
      </c>
    </row>
    <row r="59" spans="1:6" ht="20.25" customHeight="1" x14ac:dyDescent="0.25">
      <c r="A59" s="1">
        <f>Q29</f>
        <v>0</v>
      </c>
      <c r="B59" s="1" t="str">
        <f ca="1">CELL("adresse",R29)</f>
        <v>$R$29</v>
      </c>
      <c r="C59" s="1" t="str">
        <f ca="1">CELL("adresse",Q32)</f>
        <v>$Q$32</v>
      </c>
      <c r="D59" s="1" t="str">
        <f ca="1">CELL("adresse",N32)</f>
        <v>$N$32</v>
      </c>
      <c r="E59" s="9">
        <v>57</v>
      </c>
      <c r="F59" s="21">
        <f>Equipes!B59</f>
        <v>0</v>
      </c>
    </row>
    <row r="60" spans="1:6" ht="20.25" customHeight="1" x14ac:dyDescent="0.25">
      <c r="A60" s="1">
        <f>Q30</f>
        <v>0</v>
      </c>
      <c r="B60" s="1" t="str">
        <f ca="1">CELL("adresse",R30)</f>
        <v>$R$30</v>
      </c>
      <c r="C60" s="1" t="str">
        <f ca="1">CELL("adresse",Q32)</f>
        <v>$Q$32</v>
      </c>
      <c r="D60" s="1" t="str">
        <f ca="1">CELL("adresse",N32)</f>
        <v>$N$32</v>
      </c>
      <c r="E60" s="9">
        <v>58</v>
      </c>
      <c r="F60" s="21">
        <f>Equipes!B60</f>
        <v>0</v>
      </c>
    </row>
    <row r="61" spans="1:6" ht="20.25" customHeight="1" x14ac:dyDescent="0.25">
      <c r="A61" s="1">
        <f>Q31</f>
        <v>0</v>
      </c>
      <c r="B61" s="1" t="str">
        <f ca="1">CELL("adresse",R31)</f>
        <v>$R$31</v>
      </c>
      <c r="C61" s="1" t="str">
        <f ca="1">CELL("adresse",Q32)</f>
        <v>$Q$32</v>
      </c>
      <c r="D61" s="1" t="str">
        <f ca="1">CELL("adresse",N32)</f>
        <v>$N$32</v>
      </c>
      <c r="E61" s="9">
        <v>59</v>
      </c>
      <c r="F61" s="21">
        <f>Equipes!B61</f>
        <v>0</v>
      </c>
    </row>
    <row r="62" spans="1:6" ht="20.25" customHeight="1" x14ac:dyDescent="0.25">
      <c r="E62" s="9">
        <v>60</v>
      </c>
      <c r="F62" s="21">
        <f>Equipes!B62</f>
        <v>0</v>
      </c>
    </row>
  </sheetData>
  <mergeCells count="42">
    <mergeCell ref="H28:L28"/>
    <mergeCell ref="N28:R28"/>
    <mergeCell ref="J29:J31"/>
    <mergeCell ref="P29:P31"/>
    <mergeCell ref="H32:I32"/>
    <mergeCell ref="K32:L32"/>
    <mergeCell ref="N32:O32"/>
    <mergeCell ref="Q32:R32"/>
    <mergeCell ref="H22:L22"/>
    <mergeCell ref="N22:R22"/>
    <mergeCell ref="J23:J25"/>
    <mergeCell ref="P23:P25"/>
    <mergeCell ref="H26:I26"/>
    <mergeCell ref="K26:L26"/>
    <mergeCell ref="N26:O26"/>
    <mergeCell ref="Q26:R26"/>
    <mergeCell ref="H16:L16"/>
    <mergeCell ref="N16:R16"/>
    <mergeCell ref="J17:J19"/>
    <mergeCell ref="P17:P19"/>
    <mergeCell ref="H20:I20"/>
    <mergeCell ref="K20:L20"/>
    <mergeCell ref="N20:O20"/>
    <mergeCell ref="Q20:R20"/>
    <mergeCell ref="Q14:R14"/>
    <mergeCell ref="H8:I8"/>
    <mergeCell ref="K8:L8"/>
    <mergeCell ref="N8:O8"/>
    <mergeCell ref="Q8:R8"/>
    <mergeCell ref="H10:L10"/>
    <mergeCell ref="N10:R10"/>
    <mergeCell ref="J11:J13"/>
    <mergeCell ref="P11:P13"/>
    <mergeCell ref="H14:I14"/>
    <mergeCell ref="K14:L14"/>
    <mergeCell ref="N14:O14"/>
    <mergeCell ref="E1:F2"/>
    <mergeCell ref="H2:R2"/>
    <mergeCell ref="H4:L4"/>
    <mergeCell ref="N4:R4"/>
    <mergeCell ref="J5:J7"/>
    <mergeCell ref="P5:P7"/>
  </mergeCells>
  <printOptions horizontalCentered="1" verticalCentered="1"/>
  <pageMargins left="0.23622047244094502" right="0.23622047244094502" top="1.1417322834645671" bottom="1.1417322834645671" header="0.74803149606299213" footer="0.74803149606299213"/>
  <pageSetup paperSize="0" fitToWidth="0" fitToHeight="0" orientation="landscape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AML62"/>
  <sheetViews>
    <sheetView topLeftCell="E1" workbookViewId="0">
      <selection activeCell="Q8" sqref="Q8:R8"/>
    </sheetView>
  </sheetViews>
  <sheetFormatPr baseColWidth="10" defaultRowHeight="15" x14ac:dyDescent="0.25"/>
  <cols>
    <col min="1" max="1" width="3.25" style="1" hidden="1" customWidth="1"/>
    <col min="2" max="2" width="6.875" style="1" hidden="1" customWidth="1"/>
    <col min="3" max="3" width="8.75" style="1" hidden="1" customWidth="1"/>
    <col min="4" max="4" width="9.25" style="1" hidden="1" customWidth="1"/>
    <col min="5" max="5" width="2.75" style="1" customWidth="1"/>
    <col min="6" max="6" width="10.875" style="15" customWidth="1"/>
    <col min="7" max="7" width="5" style="1" customWidth="1"/>
    <col min="8" max="8" width="4.25" style="15" customWidth="1"/>
    <col min="9" max="9" width="16.625" style="1" customWidth="1"/>
    <col min="10" max="10" width="9.875" style="1" customWidth="1"/>
    <col min="11" max="11" width="4.25" style="15" customWidth="1"/>
    <col min="12" max="12" width="16.625" style="1" customWidth="1"/>
    <col min="13" max="13" width="7.125" style="1" customWidth="1"/>
    <col min="14" max="14" width="4.25" style="15" customWidth="1"/>
    <col min="15" max="15" width="16.625" style="1" customWidth="1"/>
    <col min="16" max="16" width="9.875" style="1" customWidth="1"/>
    <col min="17" max="17" width="4.25" style="15" customWidth="1"/>
    <col min="18" max="18" width="16.625" style="1" customWidth="1"/>
    <col min="19" max="19" width="3.5" style="1" customWidth="1"/>
    <col min="20" max="1026" width="9.875" style="1" customWidth="1"/>
    <col min="1027" max="1027" width="11" customWidth="1"/>
  </cols>
  <sheetData>
    <row r="1" spans="1:24" x14ac:dyDescent="0.25">
      <c r="A1" s="1" t="s">
        <v>15</v>
      </c>
      <c r="B1" s="1" t="s">
        <v>16</v>
      </c>
      <c r="C1" s="1" t="s">
        <v>17</v>
      </c>
      <c r="D1" s="1" t="s">
        <v>18</v>
      </c>
      <c r="E1" s="55" t="s">
        <v>0</v>
      </c>
      <c r="F1" s="55"/>
    </row>
    <row r="2" spans="1:24" ht="30" customHeight="1" x14ac:dyDescent="0.5">
      <c r="A2" s="1">
        <f>H5</f>
        <v>0</v>
      </c>
      <c r="B2" s="1" t="str">
        <f ca="1">CELL("adresse",I5)</f>
        <v>$I$5</v>
      </c>
      <c r="C2" s="1" t="str">
        <f ca="1">CELL("adresse",H8)</f>
        <v>$H$8</v>
      </c>
      <c r="D2" s="1" t="str">
        <f ca="1">CELL("adresse",K8)</f>
        <v>$K$8</v>
      </c>
      <c r="E2" s="55"/>
      <c r="F2" s="55"/>
      <c r="H2" s="69" t="s">
        <v>35</v>
      </c>
      <c r="I2" s="69"/>
      <c r="J2" s="69"/>
      <c r="K2" s="69"/>
      <c r="L2" s="69"/>
      <c r="M2" s="69"/>
      <c r="N2" s="69"/>
      <c r="O2" s="69"/>
      <c r="P2" s="69"/>
      <c r="Q2" s="69"/>
      <c r="R2" s="69"/>
      <c r="S2" s="17"/>
      <c r="T2" s="17"/>
      <c r="U2" s="17"/>
      <c r="V2" s="17"/>
      <c r="W2" s="17"/>
      <c r="X2" s="17"/>
    </row>
    <row r="3" spans="1:24" ht="20.25" customHeight="1" x14ac:dyDescent="0.25">
      <c r="A3" s="1">
        <f>H6</f>
        <v>0</v>
      </c>
      <c r="B3" s="1" t="str">
        <f ca="1">CELL("adresse",I6)</f>
        <v>$I$6</v>
      </c>
      <c r="C3" s="1" t="str">
        <f ca="1">CELL("adresse",H8)</f>
        <v>$H$8</v>
      </c>
      <c r="D3" s="1" t="str">
        <f ca="1">CELL("adresse",K8)</f>
        <v>$K$8</v>
      </c>
      <c r="E3" s="9">
        <v>1</v>
      </c>
      <c r="F3" s="21" t="str">
        <f>Equipes!B3</f>
        <v>greg</v>
      </c>
    </row>
    <row r="4" spans="1:24" ht="20.25" customHeight="1" x14ac:dyDescent="0.35">
      <c r="A4" s="1">
        <f>H7</f>
        <v>0</v>
      </c>
      <c r="B4" s="1" t="str">
        <f ca="1">CELL("adresse",I7)</f>
        <v>$I$7</v>
      </c>
      <c r="C4" s="1" t="str">
        <f ca="1">CELL("adresse",H8)</f>
        <v>$H$8</v>
      </c>
      <c r="D4" s="1" t="str">
        <f ca="1">CELL("adresse",K8)</f>
        <v>$K$8</v>
      </c>
      <c r="E4" s="9">
        <v>2</v>
      </c>
      <c r="F4" s="21" t="str">
        <f>Equipes!B4</f>
        <v>simon</v>
      </c>
      <c r="H4" s="70" t="s">
        <v>20</v>
      </c>
      <c r="I4" s="70"/>
      <c r="J4" s="70"/>
      <c r="K4" s="70"/>
      <c r="L4" s="70"/>
      <c r="N4" s="70" t="s">
        <v>21</v>
      </c>
      <c r="O4" s="70"/>
      <c r="P4" s="70"/>
      <c r="Q4" s="70"/>
      <c r="R4" s="70"/>
    </row>
    <row r="5" spans="1:24" ht="20.25" customHeight="1" x14ac:dyDescent="0.25">
      <c r="A5" s="1">
        <f>K5</f>
        <v>0</v>
      </c>
      <c r="B5" s="1" t="str">
        <f ca="1">CELL("adresse",L5)</f>
        <v>$L$5</v>
      </c>
      <c r="C5" s="1" t="str">
        <f ca="1">CELL("adresse",K8)</f>
        <v>$K$8</v>
      </c>
      <c r="D5" s="1" t="str">
        <f ca="1">CELL("adresse",H8)</f>
        <v>$H$8</v>
      </c>
      <c r="E5" s="9">
        <v>3</v>
      </c>
      <c r="F5" s="21" t="str">
        <f>Equipes!B5</f>
        <v xml:space="preserve">nat </v>
      </c>
      <c r="H5" s="18"/>
      <c r="I5" s="19" t="str">
        <f>IF(H5&lt;&gt;"",VLOOKUP(H5,joueurs,2,0),"")</f>
        <v/>
      </c>
      <c r="J5" s="62" t="s">
        <v>22</v>
      </c>
      <c r="K5" s="18"/>
      <c r="L5" s="19" t="str">
        <f>IF(K5&lt;&gt;"",VLOOKUP(K5,joueurs,2,0),"")</f>
        <v/>
      </c>
      <c r="N5" s="18"/>
      <c r="O5" s="19" t="str">
        <f>IF(N5&lt;&gt;"",VLOOKUP(N5,joueurs,2,0),"")</f>
        <v/>
      </c>
      <c r="P5" s="62" t="s">
        <v>22</v>
      </c>
      <c r="Q5" s="18"/>
      <c r="R5" s="19" t="str">
        <f>IF(Q5&lt;&gt;"",VLOOKUP(Q5,joueurs,2,0),"")</f>
        <v/>
      </c>
    </row>
    <row r="6" spans="1:24" ht="20.25" customHeight="1" x14ac:dyDescent="0.25">
      <c r="A6" s="1">
        <f>K6</f>
        <v>0</v>
      </c>
      <c r="B6" s="1" t="str">
        <f ca="1">CELL("adresse",L6)</f>
        <v>$L$6</v>
      </c>
      <c r="C6" s="1" t="str">
        <f ca="1">CELL("adresse",K8)</f>
        <v>$K$8</v>
      </c>
      <c r="D6" s="1" t="str">
        <f ca="1">CELL("adresse",H8)</f>
        <v>$H$8</v>
      </c>
      <c r="E6" s="9">
        <v>4</v>
      </c>
      <c r="F6" s="21" t="str">
        <f>Equipes!B6</f>
        <v>mickey</v>
      </c>
      <c r="H6" s="18"/>
      <c r="I6" s="19" t="str">
        <f>IF(H6&lt;&gt;"",VLOOKUP(H6,joueurs,2,0),"")</f>
        <v/>
      </c>
      <c r="J6" s="62"/>
      <c r="K6" s="18"/>
      <c r="L6" s="19" t="str">
        <f>IF(K6&lt;&gt;"",VLOOKUP(K6,joueurs,2,0),"")</f>
        <v/>
      </c>
      <c r="N6" s="18"/>
      <c r="O6" s="19" t="str">
        <f>IF(N6&lt;&gt;"",VLOOKUP(N6,joueurs,2,0),"")</f>
        <v/>
      </c>
      <c r="P6" s="62"/>
      <c r="Q6" s="18"/>
      <c r="R6" s="19" t="str">
        <f>IF(Q6&lt;&gt;"",VLOOKUP(Q6,joueurs,2,0),"")</f>
        <v/>
      </c>
    </row>
    <row r="7" spans="1:24" ht="20.25" customHeight="1" x14ac:dyDescent="0.25">
      <c r="A7" s="1">
        <f>K7</f>
        <v>0</v>
      </c>
      <c r="B7" s="1" t="str">
        <f ca="1">CELL("adresse",L7)</f>
        <v>$L$7</v>
      </c>
      <c r="C7" s="1" t="str">
        <f ca="1">CELL("adresse",K8)</f>
        <v>$K$8</v>
      </c>
      <c r="D7" s="1" t="str">
        <f ca="1">CELL("adresse",H8)</f>
        <v>$H$8</v>
      </c>
      <c r="E7" s="9">
        <v>5</v>
      </c>
      <c r="F7" s="21">
        <f>Equipes!B7</f>
        <v>0</v>
      </c>
      <c r="H7" s="18"/>
      <c r="I7" s="19" t="str">
        <f>IF(H7&lt;&gt;"",VLOOKUP(H7,joueurs,2,0),"")</f>
        <v/>
      </c>
      <c r="J7" s="62"/>
      <c r="K7" s="18"/>
      <c r="L7" s="19" t="str">
        <f>IF(K7&lt;&gt;"",VLOOKUP(K7,joueurs,2,0),"")</f>
        <v/>
      </c>
      <c r="N7" s="18"/>
      <c r="O7" s="19" t="str">
        <f>IF(N7&lt;&gt;"",VLOOKUP(N7,joueurs,2,0),"")</f>
        <v/>
      </c>
      <c r="P7" s="62"/>
      <c r="Q7" s="18"/>
      <c r="R7" s="19" t="str">
        <f>IF(Q7&lt;&gt;"",VLOOKUP(Q7,joueurs,2,0),"")</f>
        <v/>
      </c>
    </row>
    <row r="8" spans="1:24" ht="20.25" customHeight="1" x14ac:dyDescent="0.25">
      <c r="A8" s="1">
        <f>N5</f>
        <v>0</v>
      </c>
      <c r="B8" s="1" t="str">
        <f ca="1">CELL("adresse",O5)</f>
        <v>$O$5</v>
      </c>
      <c r="C8" s="1" t="str">
        <f ca="1">CELL("adresse",N8)</f>
        <v>$N$8</v>
      </c>
      <c r="D8" s="1" t="str">
        <f ca="1">CELL("adresse",Q8)</f>
        <v>$Q$8</v>
      </c>
      <c r="E8" s="9">
        <v>6</v>
      </c>
      <c r="F8" s="21">
        <f>Equipes!B8</f>
        <v>0</v>
      </c>
      <c r="H8" s="64"/>
      <c r="I8" s="64"/>
      <c r="J8" s="20" t="s">
        <v>23</v>
      </c>
      <c r="K8" s="64"/>
      <c r="L8" s="64"/>
      <c r="N8" s="64"/>
      <c r="O8" s="64"/>
      <c r="P8" s="20" t="s">
        <v>23</v>
      </c>
      <c r="Q8" s="64"/>
      <c r="R8" s="64"/>
    </row>
    <row r="9" spans="1:24" ht="20.25" customHeight="1" x14ac:dyDescent="0.25">
      <c r="A9" s="1">
        <f>N6</f>
        <v>0</v>
      </c>
      <c r="B9" s="1" t="str">
        <f ca="1">CELL("adresse",O6)</f>
        <v>$O$6</v>
      </c>
      <c r="C9" s="1" t="str">
        <f ca="1">CELL("adresse",N8)</f>
        <v>$N$8</v>
      </c>
      <c r="D9" s="1" t="str">
        <f ca="1">CELL("adresse",Q8)</f>
        <v>$Q$8</v>
      </c>
      <c r="E9" s="9">
        <v>7</v>
      </c>
      <c r="F9" s="21">
        <f>Equipes!B9</f>
        <v>0</v>
      </c>
    </row>
    <row r="10" spans="1:24" ht="20.25" customHeight="1" x14ac:dyDescent="0.35">
      <c r="A10" s="1">
        <f>N7</f>
        <v>0</v>
      </c>
      <c r="B10" s="1" t="str">
        <f ca="1">CELL("adresse",O7)</f>
        <v>$O$7</v>
      </c>
      <c r="C10" s="1" t="str">
        <f ca="1">CELL("adresse",N8)</f>
        <v>$N$8</v>
      </c>
      <c r="D10" s="1" t="str">
        <f ca="1">CELL("adresse",Q8)</f>
        <v>$Q$8</v>
      </c>
      <c r="E10" s="9">
        <v>8</v>
      </c>
      <c r="F10" s="21">
        <f>Equipes!B10</f>
        <v>0</v>
      </c>
      <c r="H10" s="70" t="s">
        <v>24</v>
      </c>
      <c r="I10" s="70"/>
      <c r="J10" s="70"/>
      <c r="K10" s="70"/>
      <c r="L10" s="70"/>
      <c r="N10" s="70" t="s">
        <v>25</v>
      </c>
      <c r="O10" s="70"/>
      <c r="P10" s="70"/>
      <c r="Q10" s="70"/>
      <c r="R10" s="70"/>
    </row>
    <row r="11" spans="1:24" ht="20.25" customHeight="1" x14ac:dyDescent="0.25">
      <c r="A11" s="1">
        <f>Q5</f>
        <v>0</v>
      </c>
      <c r="B11" s="1" t="str">
        <f ca="1">CELL("adresse",R5)</f>
        <v>$R$5</v>
      </c>
      <c r="C11" s="1" t="str">
        <f ca="1">CELL("adresse",Q8)</f>
        <v>$Q$8</v>
      </c>
      <c r="D11" s="1" t="str">
        <f ca="1">CELL("adresse",N8)</f>
        <v>$N$8</v>
      </c>
      <c r="E11" s="9">
        <v>9</v>
      </c>
      <c r="F11" s="21">
        <f>Equipes!B11</f>
        <v>0</v>
      </c>
      <c r="H11" s="18"/>
      <c r="I11" s="19" t="str">
        <f>IF(H11&lt;&gt;"",VLOOKUP(H11,joueurs,2,0),"")</f>
        <v/>
      </c>
      <c r="J11" s="62" t="s">
        <v>22</v>
      </c>
      <c r="K11" s="18"/>
      <c r="L11" s="19" t="str">
        <f>IF(K11&lt;&gt;"",VLOOKUP(K11,joueurs,2,0),"")</f>
        <v/>
      </c>
      <c r="N11" s="18"/>
      <c r="O11" s="19" t="str">
        <f>IF(N11&lt;&gt;"",VLOOKUP(N11,joueurs,2,0),"")</f>
        <v/>
      </c>
      <c r="P11" s="62" t="s">
        <v>22</v>
      </c>
      <c r="Q11" s="18"/>
      <c r="R11" s="19" t="str">
        <f>IF(Q11&lt;&gt;"",VLOOKUP(Q11,joueurs,2,0),"")</f>
        <v/>
      </c>
    </row>
    <row r="12" spans="1:24" ht="20.25" customHeight="1" x14ac:dyDescent="0.25">
      <c r="A12" s="1">
        <f>Q6</f>
        <v>0</v>
      </c>
      <c r="B12" s="1" t="str">
        <f ca="1">CELL("adresse",R6)</f>
        <v>$R$6</v>
      </c>
      <c r="C12" s="1" t="str">
        <f ca="1">CELL("adresse",Q8)</f>
        <v>$Q$8</v>
      </c>
      <c r="D12" s="1" t="str">
        <f ca="1">CELL("adresse",N8)</f>
        <v>$N$8</v>
      </c>
      <c r="E12" s="9">
        <v>10</v>
      </c>
      <c r="F12" s="21">
        <f>Equipes!B12</f>
        <v>0</v>
      </c>
      <c r="H12" s="18"/>
      <c r="I12" s="19" t="str">
        <f>IF(H12&lt;&gt;"",VLOOKUP(H12,joueurs,2,0),"")</f>
        <v/>
      </c>
      <c r="J12" s="62"/>
      <c r="K12" s="18"/>
      <c r="L12" s="19" t="str">
        <f>IF(K12&lt;&gt;"",VLOOKUP(K12,joueurs,2,0),"")</f>
        <v/>
      </c>
      <c r="N12" s="18"/>
      <c r="O12" s="19" t="str">
        <f>IF(N12&lt;&gt;"",VLOOKUP(N12,joueurs,2,0),"")</f>
        <v/>
      </c>
      <c r="P12" s="62"/>
      <c r="Q12" s="18"/>
      <c r="R12" s="19" t="str">
        <f>IF(Q12&lt;&gt;"",VLOOKUP(Q12,joueurs,2,0),"")</f>
        <v/>
      </c>
    </row>
    <row r="13" spans="1:24" ht="20.25" customHeight="1" x14ac:dyDescent="0.25">
      <c r="A13" s="1">
        <f>Q7</f>
        <v>0</v>
      </c>
      <c r="B13" s="1" t="str">
        <f ca="1">CELL("adresse",R7)</f>
        <v>$R$7</v>
      </c>
      <c r="C13" s="1" t="str">
        <f ca="1">CELL("adresse",Q8)</f>
        <v>$Q$8</v>
      </c>
      <c r="D13" s="1" t="str">
        <f ca="1">CELL("adresse",N8)</f>
        <v>$N$8</v>
      </c>
      <c r="E13" s="9">
        <v>11</v>
      </c>
      <c r="F13" s="21">
        <f>Equipes!B13</f>
        <v>0</v>
      </c>
      <c r="H13" s="18"/>
      <c r="I13" s="19" t="str">
        <f>IF(H13&lt;&gt;"",VLOOKUP(H13,joueurs,2,0),"")</f>
        <v/>
      </c>
      <c r="J13" s="62"/>
      <c r="K13" s="18"/>
      <c r="L13" s="19" t="str">
        <f>IF(K13&lt;&gt;"",VLOOKUP(K13,joueurs,2,0),"")</f>
        <v/>
      </c>
      <c r="N13" s="18"/>
      <c r="O13" s="19" t="str">
        <f>IF(N13&lt;&gt;"",VLOOKUP(N13,joueurs,2,0),"")</f>
        <v/>
      </c>
      <c r="P13" s="62"/>
      <c r="Q13" s="18"/>
      <c r="R13" s="19" t="str">
        <f>IF(Q13&lt;&gt;"",VLOOKUP(Q13,joueurs,2,0),"")</f>
        <v/>
      </c>
    </row>
    <row r="14" spans="1:24" ht="20.25" customHeight="1" x14ac:dyDescent="0.25">
      <c r="A14" s="1">
        <f>H11</f>
        <v>0</v>
      </c>
      <c r="B14" s="1" t="str">
        <f ca="1">CELL("adresse",I11)</f>
        <v>$I$11</v>
      </c>
      <c r="C14" s="1" t="str">
        <f ca="1">CELL("adresse",H14)</f>
        <v>$H$14</v>
      </c>
      <c r="D14" s="1" t="str">
        <f ca="1">CELL("adresse",K14)</f>
        <v>$K$14</v>
      </c>
      <c r="E14" s="9">
        <v>12</v>
      </c>
      <c r="F14" s="21">
        <f>Equipes!B14</f>
        <v>0</v>
      </c>
      <c r="H14" s="71"/>
      <c r="I14" s="71"/>
      <c r="J14" s="20" t="s">
        <v>23</v>
      </c>
      <c r="K14" s="71"/>
      <c r="L14" s="71"/>
      <c r="N14" s="71"/>
      <c r="O14" s="71"/>
      <c r="P14" s="20" t="s">
        <v>23</v>
      </c>
      <c r="Q14" s="71"/>
      <c r="R14" s="71"/>
    </row>
    <row r="15" spans="1:24" ht="20.25" customHeight="1" x14ac:dyDescent="0.25">
      <c r="A15" s="1">
        <f>H12</f>
        <v>0</v>
      </c>
      <c r="B15" s="1" t="str">
        <f ca="1">CELL("adresse",I12)</f>
        <v>$I$12</v>
      </c>
      <c r="C15" s="1" t="str">
        <f ca="1">CELL("adresse",H14)</f>
        <v>$H$14</v>
      </c>
      <c r="D15" s="1" t="str">
        <f ca="1">CELL("adresse",K14)</f>
        <v>$K$14</v>
      </c>
      <c r="E15" s="9">
        <v>13</v>
      </c>
      <c r="F15" s="21">
        <f>Equipes!B15</f>
        <v>0</v>
      </c>
    </row>
    <row r="16" spans="1:24" ht="20.25" customHeight="1" x14ac:dyDescent="0.35">
      <c r="A16" s="1">
        <f>H13</f>
        <v>0</v>
      </c>
      <c r="B16" s="1" t="str">
        <f ca="1">CELL("adresse",I13)</f>
        <v>$I$13</v>
      </c>
      <c r="C16" s="1" t="str">
        <f ca="1">CELL("adresse",H14)</f>
        <v>$H$14</v>
      </c>
      <c r="D16" s="1" t="str">
        <f ca="1">CELL("adresse",K14)</f>
        <v>$K$14</v>
      </c>
      <c r="E16" s="9">
        <v>14</v>
      </c>
      <c r="F16" s="21">
        <f>Equipes!B16</f>
        <v>0</v>
      </c>
      <c r="H16" s="70" t="s">
        <v>26</v>
      </c>
      <c r="I16" s="70"/>
      <c r="J16" s="70"/>
      <c r="K16" s="70"/>
      <c r="L16" s="70"/>
      <c r="N16" s="70" t="s">
        <v>27</v>
      </c>
      <c r="O16" s="70"/>
      <c r="P16" s="70"/>
      <c r="Q16" s="70"/>
      <c r="R16" s="70"/>
    </row>
    <row r="17" spans="1:18" ht="20.25" customHeight="1" x14ac:dyDescent="0.25">
      <c r="A17" s="1">
        <f>K11</f>
        <v>0</v>
      </c>
      <c r="B17" s="1" t="str">
        <f ca="1">CELL("adresse",L11)</f>
        <v>$L$11</v>
      </c>
      <c r="C17" s="1" t="str">
        <f ca="1">CELL("adresse",K14)</f>
        <v>$K$14</v>
      </c>
      <c r="D17" s="1" t="str">
        <f ca="1">CELL("adresse",H14)</f>
        <v>$H$14</v>
      </c>
      <c r="E17" s="9">
        <v>15</v>
      </c>
      <c r="F17" s="21">
        <f>Equipes!B17</f>
        <v>0</v>
      </c>
      <c r="H17" s="18"/>
      <c r="I17" s="19" t="str">
        <f>IF(H17&lt;&gt;"",VLOOKUP(H17,joueurs,2,0),"")</f>
        <v/>
      </c>
      <c r="J17" s="62" t="s">
        <v>22</v>
      </c>
      <c r="K17" s="18"/>
      <c r="L17" s="19" t="str">
        <f>IF(K17&lt;&gt;"",VLOOKUP(K17,joueurs,2,0),"")</f>
        <v/>
      </c>
      <c r="N17" s="18"/>
      <c r="O17" s="19" t="str">
        <f>IF(N17&lt;&gt;"",VLOOKUP(N17,joueurs,2,0),"")</f>
        <v/>
      </c>
      <c r="P17" s="62" t="s">
        <v>22</v>
      </c>
      <c r="Q17" s="18"/>
      <c r="R17" s="19" t="str">
        <f>IF(Q17&lt;&gt;"",VLOOKUP(Q17,joueurs,2,0),"")</f>
        <v/>
      </c>
    </row>
    <row r="18" spans="1:18" ht="20.25" customHeight="1" x14ac:dyDescent="0.25">
      <c r="A18" s="1">
        <f>K12</f>
        <v>0</v>
      </c>
      <c r="B18" s="1" t="str">
        <f ca="1">CELL("adresse",L12)</f>
        <v>$L$12</v>
      </c>
      <c r="C18" s="1" t="str">
        <f ca="1">CELL("adresse",K14)</f>
        <v>$K$14</v>
      </c>
      <c r="D18" s="1" t="str">
        <f ca="1">CELL("adresse",H14)</f>
        <v>$H$14</v>
      </c>
      <c r="E18" s="9">
        <v>16</v>
      </c>
      <c r="F18" s="21">
        <f>Equipes!B18</f>
        <v>0</v>
      </c>
      <c r="H18" s="18"/>
      <c r="I18" s="19" t="str">
        <f>IF(H18&lt;&gt;"",VLOOKUP(H18,joueurs,2,0),"")</f>
        <v/>
      </c>
      <c r="J18" s="62"/>
      <c r="K18" s="18"/>
      <c r="L18" s="19" t="str">
        <f>IF(K18&lt;&gt;"",VLOOKUP(K18,joueurs,2,0),"")</f>
        <v/>
      </c>
      <c r="N18" s="18"/>
      <c r="O18" s="19" t="str">
        <f>IF(N18&lt;&gt;"",VLOOKUP(N18,joueurs,2,0),"")</f>
        <v/>
      </c>
      <c r="P18" s="62"/>
      <c r="Q18" s="18"/>
      <c r="R18" s="19" t="str">
        <f>IF(Q18&lt;&gt;"",VLOOKUP(Q18,joueurs,2,0),"")</f>
        <v/>
      </c>
    </row>
    <row r="19" spans="1:18" ht="20.25" customHeight="1" x14ac:dyDescent="0.25">
      <c r="A19" s="1">
        <f>K13</f>
        <v>0</v>
      </c>
      <c r="B19" s="1" t="str">
        <f ca="1">CELL("adresse",L13)</f>
        <v>$L$13</v>
      </c>
      <c r="C19" s="1" t="str">
        <f ca="1">CELL("adresse",K14)</f>
        <v>$K$14</v>
      </c>
      <c r="D19" s="1" t="str">
        <f ca="1">CELL("adresse",H14)</f>
        <v>$H$14</v>
      </c>
      <c r="E19" s="9">
        <v>17</v>
      </c>
      <c r="F19" s="21">
        <f>Equipes!B19</f>
        <v>0</v>
      </c>
      <c r="H19" s="18"/>
      <c r="I19" s="19" t="str">
        <f>IF(H19&lt;&gt;"",VLOOKUP(H19,joueurs,2,0),"")</f>
        <v/>
      </c>
      <c r="J19" s="62"/>
      <c r="K19" s="18"/>
      <c r="L19" s="19" t="str">
        <f>IF(K19&lt;&gt;"",VLOOKUP(K19,joueurs,2,0),"")</f>
        <v/>
      </c>
      <c r="N19" s="18"/>
      <c r="O19" s="19" t="str">
        <f>IF(N19&lt;&gt;"",VLOOKUP(N19,joueurs,2,0),"")</f>
        <v/>
      </c>
      <c r="P19" s="62"/>
      <c r="Q19" s="18"/>
      <c r="R19" s="19" t="str">
        <f>IF(Q19&lt;&gt;"",VLOOKUP(Q19,joueurs,2,0),"")</f>
        <v/>
      </c>
    </row>
    <row r="20" spans="1:18" ht="20.25" customHeight="1" x14ac:dyDescent="0.25">
      <c r="A20" s="1">
        <f>N11</f>
        <v>0</v>
      </c>
      <c r="B20" s="1" t="str">
        <f ca="1">CELL("adresse",O11)</f>
        <v>$O$11</v>
      </c>
      <c r="C20" s="1" t="str">
        <f ca="1">CELL("adresse",N14)</f>
        <v>$N$14</v>
      </c>
      <c r="D20" s="1" t="str">
        <f ca="1">CELL("adresse",Q14)</f>
        <v>$Q$14</v>
      </c>
      <c r="E20" s="9">
        <v>18</v>
      </c>
      <c r="F20" s="21">
        <f>Equipes!B20</f>
        <v>0</v>
      </c>
      <c r="H20" s="71"/>
      <c r="I20" s="71"/>
      <c r="J20" s="20" t="s">
        <v>23</v>
      </c>
      <c r="K20" s="71"/>
      <c r="L20" s="71"/>
      <c r="N20" s="71"/>
      <c r="O20" s="71"/>
      <c r="P20" s="20" t="s">
        <v>23</v>
      </c>
      <c r="Q20" s="71"/>
      <c r="R20" s="71"/>
    </row>
    <row r="21" spans="1:18" ht="20.25" customHeight="1" x14ac:dyDescent="0.25">
      <c r="A21" s="1">
        <f>N12</f>
        <v>0</v>
      </c>
      <c r="B21" s="1" t="str">
        <f ca="1">CELL("adresse",O12)</f>
        <v>$O$12</v>
      </c>
      <c r="C21" s="1" t="str">
        <f ca="1">CELL("adresse",N14)</f>
        <v>$N$14</v>
      </c>
      <c r="D21" s="1" t="str">
        <f ca="1">CELL("adresse",Q14)</f>
        <v>$Q$14</v>
      </c>
      <c r="E21" s="9">
        <v>19</v>
      </c>
      <c r="F21" s="21">
        <f>Equipes!B21</f>
        <v>0</v>
      </c>
    </row>
    <row r="22" spans="1:18" ht="20.25" customHeight="1" x14ac:dyDescent="0.35">
      <c r="A22" s="1">
        <f>N13</f>
        <v>0</v>
      </c>
      <c r="B22" s="1" t="str">
        <f ca="1">CELL("adresse",O13)</f>
        <v>$O$13</v>
      </c>
      <c r="C22" s="1" t="str">
        <f ca="1">CELL("adresse",N14)</f>
        <v>$N$14</v>
      </c>
      <c r="D22" s="1" t="str">
        <f ca="1">CELL("adresse",Q14)</f>
        <v>$Q$14</v>
      </c>
      <c r="E22" s="9">
        <v>20</v>
      </c>
      <c r="F22" s="21">
        <f>Equipes!B22</f>
        <v>0</v>
      </c>
      <c r="H22" s="70" t="s">
        <v>28</v>
      </c>
      <c r="I22" s="70"/>
      <c r="J22" s="70"/>
      <c r="K22" s="70"/>
      <c r="L22" s="70"/>
      <c r="N22" s="70" t="s">
        <v>29</v>
      </c>
      <c r="O22" s="70"/>
      <c r="P22" s="70"/>
      <c r="Q22" s="70"/>
      <c r="R22" s="70"/>
    </row>
    <row r="23" spans="1:18" ht="20.25" customHeight="1" x14ac:dyDescent="0.25">
      <c r="A23" s="1">
        <f>Q11</f>
        <v>0</v>
      </c>
      <c r="B23" s="1" t="str">
        <f ca="1">CELL("adresse",R11)</f>
        <v>$R$11</v>
      </c>
      <c r="C23" s="1" t="str">
        <f ca="1">CELL("adresse",Q14)</f>
        <v>$Q$14</v>
      </c>
      <c r="D23" s="1" t="str">
        <f ca="1">CELL("adresse",N14)</f>
        <v>$N$14</v>
      </c>
      <c r="E23" s="9">
        <v>21</v>
      </c>
      <c r="F23" s="21">
        <f>Equipes!B23</f>
        <v>0</v>
      </c>
      <c r="H23" s="18"/>
      <c r="I23" s="19" t="str">
        <f>IF(H23&lt;&gt;"",VLOOKUP(H23,joueurs,2,0),"")</f>
        <v/>
      </c>
      <c r="J23" s="62" t="s">
        <v>22</v>
      </c>
      <c r="K23" s="18"/>
      <c r="L23" s="19" t="str">
        <f>IF(K23&lt;&gt;"",VLOOKUP(K23,joueurs,2,0),"")</f>
        <v/>
      </c>
      <c r="N23" s="18"/>
      <c r="O23" s="19" t="str">
        <f>IF(N23&lt;&gt;"",VLOOKUP(N23,joueurs,2,0),"")</f>
        <v/>
      </c>
      <c r="P23" s="62" t="s">
        <v>22</v>
      </c>
      <c r="Q23" s="18"/>
      <c r="R23" s="19" t="str">
        <f>IF(Q23&lt;&gt;"",VLOOKUP(Q23,joueurs,2,0),"")</f>
        <v/>
      </c>
    </row>
    <row r="24" spans="1:18" ht="20.25" customHeight="1" x14ac:dyDescent="0.25">
      <c r="A24" s="1">
        <f>Q12</f>
        <v>0</v>
      </c>
      <c r="B24" s="1" t="str">
        <f ca="1">CELL("adresse",R12)</f>
        <v>$R$12</v>
      </c>
      <c r="C24" s="1" t="str">
        <f ca="1">CELL("adresse",Q14)</f>
        <v>$Q$14</v>
      </c>
      <c r="D24" s="1" t="str">
        <f ca="1">CELL("adresse",N14)</f>
        <v>$N$14</v>
      </c>
      <c r="E24" s="9">
        <v>22</v>
      </c>
      <c r="F24" s="21">
        <f>Equipes!B24</f>
        <v>0</v>
      </c>
      <c r="H24" s="18"/>
      <c r="I24" s="19" t="str">
        <f>IF(H24&lt;&gt;"",VLOOKUP(H24,joueurs,2,0),"")</f>
        <v/>
      </c>
      <c r="J24" s="62"/>
      <c r="K24" s="18"/>
      <c r="L24" s="19" t="str">
        <f>IF(K24&lt;&gt;"",VLOOKUP(K24,joueurs,2,0),"")</f>
        <v/>
      </c>
      <c r="N24" s="18"/>
      <c r="O24" s="19" t="str">
        <f>IF(N24&lt;&gt;"",VLOOKUP(N24,joueurs,2,0),"")</f>
        <v/>
      </c>
      <c r="P24" s="62"/>
      <c r="Q24" s="18"/>
      <c r="R24" s="19" t="str">
        <f>IF(Q24&lt;&gt;"",VLOOKUP(Q24,joueurs,2,0),"")</f>
        <v/>
      </c>
    </row>
    <row r="25" spans="1:18" ht="20.25" customHeight="1" x14ac:dyDescent="0.25">
      <c r="A25" s="1">
        <f>Q13</f>
        <v>0</v>
      </c>
      <c r="B25" s="1" t="str">
        <f ca="1">CELL("adresse",R13)</f>
        <v>$R$13</v>
      </c>
      <c r="C25" s="1" t="str">
        <f ca="1">CELL("adresse",Q14)</f>
        <v>$Q$14</v>
      </c>
      <c r="D25" s="1" t="str">
        <f ca="1">CELL("adresse",N14)</f>
        <v>$N$14</v>
      </c>
      <c r="E25" s="9">
        <v>23</v>
      </c>
      <c r="F25" s="21">
        <f>Equipes!B25</f>
        <v>0</v>
      </c>
      <c r="H25" s="18"/>
      <c r="I25" s="19" t="str">
        <f>IF(H25&lt;&gt;"",VLOOKUP(H25,joueurs,2,0),"")</f>
        <v/>
      </c>
      <c r="J25" s="62"/>
      <c r="K25" s="18"/>
      <c r="L25" s="19" t="str">
        <f>IF(K25&lt;&gt;"",VLOOKUP(K25,joueurs,2,0),"")</f>
        <v/>
      </c>
      <c r="N25" s="18"/>
      <c r="O25" s="19" t="str">
        <f>IF(N25&lt;&gt;"",VLOOKUP(N25,joueurs,2,0),"")</f>
        <v/>
      </c>
      <c r="P25" s="62"/>
      <c r="Q25" s="18"/>
      <c r="R25" s="19" t="str">
        <f>IF(Q25&lt;&gt;"",VLOOKUP(Q25,joueurs,2,0),"")</f>
        <v/>
      </c>
    </row>
    <row r="26" spans="1:18" ht="20.25" customHeight="1" x14ac:dyDescent="0.25">
      <c r="A26" s="1">
        <f>H17</f>
        <v>0</v>
      </c>
      <c r="B26" s="1" t="str">
        <f ca="1">CELL("adresse",I17)</f>
        <v>$I$17</v>
      </c>
      <c r="C26" s="1" t="str">
        <f ca="1">CELL("adresse",H20)</f>
        <v>$H$20</v>
      </c>
      <c r="D26" s="1" t="str">
        <f ca="1">CELL("adresse",K20)</f>
        <v>$K$20</v>
      </c>
      <c r="E26" s="9">
        <v>24</v>
      </c>
      <c r="F26" s="21">
        <f>Equipes!B26</f>
        <v>0</v>
      </c>
      <c r="H26" s="71"/>
      <c r="I26" s="71"/>
      <c r="J26" s="20" t="s">
        <v>23</v>
      </c>
      <c r="K26" s="71"/>
      <c r="L26" s="71"/>
      <c r="N26" s="71"/>
      <c r="O26" s="71"/>
      <c r="P26" s="20" t="s">
        <v>23</v>
      </c>
      <c r="Q26" s="71"/>
      <c r="R26" s="71"/>
    </row>
    <row r="27" spans="1:18" ht="20.25" customHeight="1" x14ac:dyDescent="0.25">
      <c r="A27" s="1">
        <f>H18</f>
        <v>0</v>
      </c>
      <c r="B27" s="1" t="str">
        <f ca="1">CELL("adresse",I18)</f>
        <v>$I$18</v>
      </c>
      <c r="C27" s="1" t="str">
        <f ca="1">CELL("adresse",H20)</f>
        <v>$H$20</v>
      </c>
      <c r="D27" s="1" t="str">
        <f ca="1">CELL("adresse",K20)</f>
        <v>$K$20</v>
      </c>
      <c r="E27" s="9">
        <v>25</v>
      </c>
      <c r="F27" s="21">
        <f>Equipes!B27</f>
        <v>0</v>
      </c>
    </row>
    <row r="28" spans="1:18" ht="20.25" customHeight="1" x14ac:dyDescent="0.35">
      <c r="A28" s="1">
        <f>H19</f>
        <v>0</v>
      </c>
      <c r="B28" s="1" t="str">
        <f ca="1">CELL("adresse",I19)</f>
        <v>$I$19</v>
      </c>
      <c r="C28" s="1" t="str">
        <f ca="1">CELL("adresse",H20)</f>
        <v>$H$20</v>
      </c>
      <c r="D28" s="1" t="str">
        <f ca="1">CELL("adresse",K20)</f>
        <v>$K$20</v>
      </c>
      <c r="E28" s="9">
        <v>26</v>
      </c>
      <c r="F28" s="21">
        <f>Equipes!B28</f>
        <v>0</v>
      </c>
      <c r="H28" s="70" t="s">
        <v>30</v>
      </c>
      <c r="I28" s="70"/>
      <c r="J28" s="70"/>
      <c r="K28" s="70"/>
      <c r="L28" s="70"/>
      <c r="N28" s="70" t="s">
        <v>31</v>
      </c>
      <c r="O28" s="70"/>
      <c r="P28" s="70"/>
      <c r="Q28" s="70"/>
      <c r="R28" s="70"/>
    </row>
    <row r="29" spans="1:18" ht="20.25" customHeight="1" x14ac:dyDescent="0.25">
      <c r="A29" s="1">
        <f>K17</f>
        <v>0</v>
      </c>
      <c r="B29" s="1" t="str">
        <f ca="1">CELL("adresse",L17)</f>
        <v>$L$17</v>
      </c>
      <c r="C29" s="1" t="str">
        <f ca="1">CELL("adresse",K20)</f>
        <v>$K$20</v>
      </c>
      <c r="D29" s="1" t="str">
        <f ca="1">CELL("adresse",H20)</f>
        <v>$H$20</v>
      </c>
      <c r="E29" s="9">
        <v>27</v>
      </c>
      <c r="F29" s="21">
        <f>Equipes!B29</f>
        <v>0</v>
      </c>
      <c r="H29" s="18"/>
      <c r="I29" s="19" t="str">
        <f>IF(H29&lt;&gt;"",VLOOKUP(H29,joueurs,2,0),"")</f>
        <v/>
      </c>
      <c r="J29" s="62" t="s">
        <v>22</v>
      </c>
      <c r="K29" s="18"/>
      <c r="L29" s="19" t="str">
        <f>IF(K29&lt;&gt;"",VLOOKUP(K29,joueurs,2,0),"")</f>
        <v/>
      </c>
      <c r="N29" s="18"/>
      <c r="O29" s="19" t="str">
        <f>IF(N29&lt;&gt;"",VLOOKUP(N29,joueurs,2,0),"")</f>
        <v/>
      </c>
      <c r="P29" s="62" t="s">
        <v>22</v>
      </c>
      <c r="Q29" s="18"/>
      <c r="R29" s="19" t="str">
        <f>IF(Q29&lt;&gt;"",VLOOKUP(Q29,joueurs,2,0),"")</f>
        <v/>
      </c>
    </row>
    <row r="30" spans="1:18" ht="20.25" customHeight="1" x14ac:dyDescent="0.25">
      <c r="A30" s="1">
        <f>K18</f>
        <v>0</v>
      </c>
      <c r="B30" s="1" t="str">
        <f ca="1">CELL("adresse",L18)</f>
        <v>$L$18</v>
      </c>
      <c r="C30" s="1" t="str">
        <f ca="1">CELL("adresse",K20)</f>
        <v>$K$20</v>
      </c>
      <c r="D30" s="1" t="str">
        <f ca="1">CELL("adresse",H20)</f>
        <v>$H$20</v>
      </c>
      <c r="E30" s="9">
        <v>28</v>
      </c>
      <c r="F30" s="21">
        <f>Equipes!B30</f>
        <v>0</v>
      </c>
      <c r="H30" s="18"/>
      <c r="I30" s="19" t="str">
        <f>IF(H30&lt;&gt;"",VLOOKUP(H30,joueurs,2,0),"")</f>
        <v/>
      </c>
      <c r="J30" s="62"/>
      <c r="K30" s="18"/>
      <c r="L30" s="19" t="str">
        <f>IF(K30&lt;&gt;"",VLOOKUP(K30,joueurs,2,0),"")</f>
        <v/>
      </c>
      <c r="N30" s="18"/>
      <c r="O30" s="19" t="str">
        <f>IF(N30&lt;&gt;"",VLOOKUP(N30,joueurs,2,0),"")</f>
        <v/>
      </c>
      <c r="P30" s="62"/>
      <c r="Q30" s="18"/>
      <c r="R30" s="19" t="str">
        <f>IF(Q30&lt;&gt;"",VLOOKUP(Q30,joueurs,2,0),"")</f>
        <v/>
      </c>
    </row>
    <row r="31" spans="1:18" ht="20.25" customHeight="1" x14ac:dyDescent="0.25">
      <c r="A31" s="1">
        <f>K19</f>
        <v>0</v>
      </c>
      <c r="B31" s="1" t="str">
        <f ca="1">CELL("adresse",L19)</f>
        <v>$L$19</v>
      </c>
      <c r="C31" s="1" t="str">
        <f ca="1">CELL("adresse",K20)</f>
        <v>$K$20</v>
      </c>
      <c r="D31" s="1" t="str">
        <f ca="1">CELL("adresse",H20)</f>
        <v>$H$20</v>
      </c>
      <c r="E31" s="9">
        <v>29</v>
      </c>
      <c r="F31" s="21">
        <f>Equipes!B31</f>
        <v>0</v>
      </c>
      <c r="H31" s="18"/>
      <c r="I31" s="19" t="str">
        <f>IF(H31&lt;&gt;"",VLOOKUP(H31,joueurs,2,0),"")</f>
        <v/>
      </c>
      <c r="J31" s="62"/>
      <c r="K31" s="18"/>
      <c r="L31" s="19" t="str">
        <f>IF(K31&lt;&gt;"",VLOOKUP(K31,joueurs,2,0),"")</f>
        <v/>
      </c>
      <c r="N31" s="18"/>
      <c r="O31" s="19" t="str">
        <f>IF(N31&lt;&gt;"",VLOOKUP(N31,joueurs,2,0),"")</f>
        <v/>
      </c>
      <c r="P31" s="62"/>
      <c r="Q31" s="18"/>
      <c r="R31" s="19" t="str">
        <f>IF(Q31&lt;&gt;"",VLOOKUP(Q31,joueurs,2,0),"")</f>
        <v/>
      </c>
    </row>
    <row r="32" spans="1:18" ht="20.25" customHeight="1" x14ac:dyDescent="0.25">
      <c r="A32" s="1">
        <f>N17</f>
        <v>0</v>
      </c>
      <c r="B32" s="1" t="str">
        <f ca="1">CELL("adresse",O17)</f>
        <v>$O$17</v>
      </c>
      <c r="C32" s="1" t="str">
        <f ca="1">CELL("adresse",N20)</f>
        <v>$N$20</v>
      </c>
      <c r="D32" s="1" t="str">
        <f ca="1">CELL("adresse",Q20)</f>
        <v>$Q$20</v>
      </c>
      <c r="E32" s="9">
        <v>30</v>
      </c>
      <c r="F32" s="21">
        <f>Equipes!B32</f>
        <v>0</v>
      </c>
      <c r="H32" s="71"/>
      <c r="I32" s="71"/>
      <c r="J32" s="20" t="s">
        <v>23</v>
      </c>
      <c r="K32" s="71"/>
      <c r="L32" s="71"/>
      <c r="N32" s="71"/>
      <c r="O32" s="71"/>
      <c r="P32" s="20" t="s">
        <v>23</v>
      </c>
      <c r="Q32" s="71"/>
      <c r="R32" s="71"/>
    </row>
    <row r="33" spans="1:6" ht="20.25" customHeight="1" x14ac:dyDescent="0.25">
      <c r="A33" s="1">
        <f>N18</f>
        <v>0</v>
      </c>
      <c r="B33" s="1" t="str">
        <f ca="1">CELL("adresse",O18)</f>
        <v>$O$18</v>
      </c>
      <c r="C33" s="1" t="str">
        <f ca="1">CELL("adresse",N20)</f>
        <v>$N$20</v>
      </c>
      <c r="D33" s="1" t="str">
        <f ca="1">CELL("adresse",Q20)</f>
        <v>$Q$20</v>
      </c>
      <c r="E33" s="9">
        <v>31</v>
      </c>
      <c r="F33" s="21">
        <f>Equipes!B33</f>
        <v>0</v>
      </c>
    </row>
    <row r="34" spans="1:6" ht="20.25" customHeight="1" x14ac:dyDescent="0.25">
      <c r="A34" s="1">
        <f>N19</f>
        <v>0</v>
      </c>
      <c r="B34" s="1" t="str">
        <f ca="1">CELL("adresse",O19)</f>
        <v>$O$19</v>
      </c>
      <c r="C34" s="1" t="str">
        <f ca="1">CELL("adresse",N20)</f>
        <v>$N$20</v>
      </c>
      <c r="D34" s="1" t="str">
        <f ca="1">CELL("adresse",Q20)</f>
        <v>$Q$20</v>
      </c>
      <c r="E34" s="9">
        <v>32</v>
      </c>
      <c r="F34" s="21">
        <f>Equipes!B34</f>
        <v>0</v>
      </c>
    </row>
    <row r="35" spans="1:6" ht="20.25" customHeight="1" x14ac:dyDescent="0.25">
      <c r="A35" s="1">
        <f>Q17</f>
        <v>0</v>
      </c>
      <c r="B35" s="1" t="str">
        <f ca="1">CELL("adresse",R17)</f>
        <v>$R$17</v>
      </c>
      <c r="C35" s="1" t="str">
        <f ca="1">CELL("adresse",Q20)</f>
        <v>$Q$20</v>
      </c>
      <c r="D35" s="1" t="str">
        <f ca="1">CELL("adresse",N20)</f>
        <v>$N$20</v>
      </c>
      <c r="E35" s="9">
        <v>33</v>
      </c>
      <c r="F35" s="21">
        <f>Equipes!B35</f>
        <v>0</v>
      </c>
    </row>
    <row r="36" spans="1:6" ht="20.25" customHeight="1" x14ac:dyDescent="0.25">
      <c r="A36" s="1">
        <f>Q18</f>
        <v>0</v>
      </c>
      <c r="B36" s="1" t="str">
        <f ca="1">CELL("adresse",R18)</f>
        <v>$R$18</v>
      </c>
      <c r="C36" s="1" t="str">
        <f ca="1">CELL("adresse",Q20)</f>
        <v>$Q$20</v>
      </c>
      <c r="D36" s="1" t="str">
        <f ca="1">CELL("adresse",N20)</f>
        <v>$N$20</v>
      </c>
      <c r="E36" s="9">
        <v>34</v>
      </c>
      <c r="F36" s="21">
        <f>Equipes!B36</f>
        <v>0</v>
      </c>
    </row>
    <row r="37" spans="1:6" ht="20.25" customHeight="1" x14ac:dyDescent="0.25">
      <c r="A37" s="1">
        <f>Q19</f>
        <v>0</v>
      </c>
      <c r="B37" s="1" t="str">
        <f ca="1">CELL("adresse",R19)</f>
        <v>$R$19</v>
      </c>
      <c r="C37" s="1" t="str">
        <f ca="1">CELL("adresse",Q20)</f>
        <v>$Q$20</v>
      </c>
      <c r="D37" s="1" t="str">
        <f ca="1">CELL("adresse",N20)</f>
        <v>$N$20</v>
      </c>
      <c r="E37" s="9">
        <v>35</v>
      </c>
      <c r="F37" s="21">
        <f>Equipes!B37</f>
        <v>0</v>
      </c>
    </row>
    <row r="38" spans="1:6" ht="20.25" customHeight="1" x14ac:dyDescent="0.25">
      <c r="A38" s="1">
        <f>H23</f>
        <v>0</v>
      </c>
      <c r="B38" s="1" t="str">
        <f ca="1">CELL("adresse",I23)</f>
        <v>$I$23</v>
      </c>
      <c r="C38" s="1" t="str">
        <f ca="1">CELL("adresse",H26)</f>
        <v>$H$26</v>
      </c>
      <c r="D38" s="1" t="str">
        <f ca="1">CELL("adresse",K26)</f>
        <v>$K$26</v>
      </c>
      <c r="E38" s="9">
        <v>36</v>
      </c>
      <c r="F38" s="21">
        <f>Equipes!B38</f>
        <v>0</v>
      </c>
    </row>
    <row r="39" spans="1:6" ht="20.25" customHeight="1" x14ac:dyDescent="0.25">
      <c r="A39" s="1">
        <f>H24</f>
        <v>0</v>
      </c>
      <c r="B39" s="1" t="str">
        <f ca="1">CELL("adresse",I24)</f>
        <v>$I$24</v>
      </c>
      <c r="C39" s="1" t="str">
        <f ca="1">CELL("adresse",H26)</f>
        <v>$H$26</v>
      </c>
      <c r="D39" s="1" t="str">
        <f ca="1">CELL("adresse",K26)</f>
        <v>$K$26</v>
      </c>
      <c r="E39" s="9">
        <v>37</v>
      </c>
      <c r="F39" s="21">
        <f>Equipes!B39</f>
        <v>0</v>
      </c>
    </row>
    <row r="40" spans="1:6" ht="20.25" customHeight="1" x14ac:dyDescent="0.25">
      <c r="A40" s="1">
        <f>H25</f>
        <v>0</v>
      </c>
      <c r="B40" s="1" t="str">
        <f ca="1">CELL("adresse",I25)</f>
        <v>$I$25</v>
      </c>
      <c r="C40" s="1" t="str">
        <f ca="1">CELL("adresse",H26)</f>
        <v>$H$26</v>
      </c>
      <c r="D40" s="1" t="str">
        <f ca="1">CELL("adresse",K26)</f>
        <v>$K$26</v>
      </c>
      <c r="E40" s="9">
        <v>38</v>
      </c>
      <c r="F40" s="21">
        <f>Equipes!B40</f>
        <v>0</v>
      </c>
    </row>
    <row r="41" spans="1:6" ht="20.25" customHeight="1" x14ac:dyDescent="0.25">
      <c r="A41" s="1">
        <f>K23</f>
        <v>0</v>
      </c>
      <c r="B41" s="1" t="str">
        <f ca="1">CELL("adresse",L23)</f>
        <v>$L$23</v>
      </c>
      <c r="C41" s="1" t="str">
        <f ca="1">CELL("adresse",K26)</f>
        <v>$K$26</v>
      </c>
      <c r="D41" s="1" t="str">
        <f ca="1">CELL("adresse",H26)</f>
        <v>$H$26</v>
      </c>
      <c r="E41" s="9">
        <v>39</v>
      </c>
      <c r="F41" s="21">
        <f>Equipes!B41</f>
        <v>0</v>
      </c>
    </row>
    <row r="42" spans="1:6" ht="20.25" customHeight="1" x14ac:dyDescent="0.25">
      <c r="A42" s="1">
        <f>K24</f>
        <v>0</v>
      </c>
      <c r="B42" s="1" t="str">
        <f ca="1">CELL("adresse",L24)</f>
        <v>$L$24</v>
      </c>
      <c r="C42" s="1" t="str">
        <f ca="1">CELL("adresse",K26)</f>
        <v>$K$26</v>
      </c>
      <c r="D42" s="1" t="str">
        <f ca="1">CELL("adresse",H26)</f>
        <v>$H$26</v>
      </c>
      <c r="E42" s="9">
        <v>40</v>
      </c>
      <c r="F42" s="21">
        <f>Equipes!B42</f>
        <v>0</v>
      </c>
    </row>
    <row r="43" spans="1:6" ht="20.25" customHeight="1" x14ac:dyDescent="0.25">
      <c r="A43" s="1">
        <f>K25</f>
        <v>0</v>
      </c>
      <c r="B43" s="1" t="str">
        <f ca="1">CELL("adresse",L25)</f>
        <v>$L$25</v>
      </c>
      <c r="C43" s="1" t="str">
        <f ca="1">CELL("adresse",K26)</f>
        <v>$K$26</v>
      </c>
      <c r="D43" s="1" t="str">
        <f ca="1">CELL("adresse",H26)</f>
        <v>$H$26</v>
      </c>
      <c r="E43" s="9">
        <v>41</v>
      </c>
      <c r="F43" s="21">
        <f>Equipes!B43</f>
        <v>0</v>
      </c>
    </row>
    <row r="44" spans="1:6" ht="20.25" customHeight="1" x14ac:dyDescent="0.25">
      <c r="A44" s="1">
        <f>N23</f>
        <v>0</v>
      </c>
      <c r="B44" s="1" t="str">
        <f ca="1">CELL("adresse",O23)</f>
        <v>$O$23</v>
      </c>
      <c r="C44" s="1" t="str">
        <f ca="1">CELL("adresse",N26)</f>
        <v>$N$26</v>
      </c>
      <c r="D44" s="1" t="str">
        <f ca="1">CELL("adresse",Q26)</f>
        <v>$Q$26</v>
      </c>
      <c r="E44" s="9">
        <v>42</v>
      </c>
      <c r="F44" s="21">
        <f>Equipes!B44</f>
        <v>0</v>
      </c>
    </row>
    <row r="45" spans="1:6" ht="20.25" customHeight="1" x14ac:dyDescent="0.25">
      <c r="A45" s="1">
        <f>N24</f>
        <v>0</v>
      </c>
      <c r="B45" s="1" t="str">
        <f ca="1">CELL("adresse",O24)</f>
        <v>$O$24</v>
      </c>
      <c r="C45" s="1" t="str">
        <f ca="1">CELL("adresse",N26)</f>
        <v>$N$26</v>
      </c>
      <c r="D45" s="1" t="str">
        <f ca="1">CELL("adresse",Q26)</f>
        <v>$Q$26</v>
      </c>
      <c r="E45" s="9">
        <v>43</v>
      </c>
      <c r="F45" s="21">
        <f>Equipes!B45</f>
        <v>0</v>
      </c>
    </row>
    <row r="46" spans="1:6" ht="20.25" customHeight="1" x14ac:dyDescent="0.25">
      <c r="A46" s="1">
        <f>N25</f>
        <v>0</v>
      </c>
      <c r="B46" s="1" t="str">
        <f ca="1">CELL("adresse",O25)</f>
        <v>$O$25</v>
      </c>
      <c r="C46" s="1" t="str">
        <f ca="1">CELL("adresse",N26)</f>
        <v>$N$26</v>
      </c>
      <c r="D46" s="1" t="str">
        <f ca="1">CELL("adresse",Q26)</f>
        <v>$Q$26</v>
      </c>
      <c r="E46" s="9">
        <v>44</v>
      </c>
      <c r="F46" s="21">
        <f>Equipes!B46</f>
        <v>0</v>
      </c>
    </row>
    <row r="47" spans="1:6" ht="20.25" customHeight="1" x14ac:dyDescent="0.25">
      <c r="A47" s="1">
        <f>Q23</f>
        <v>0</v>
      </c>
      <c r="B47" s="1" t="str">
        <f ca="1">CELL("adresse",R23)</f>
        <v>$R$23</v>
      </c>
      <c r="C47" s="1" t="str">
        <f ca="1">CELL("adresse",Q26)</f>
        <v>$Q$26</v>
      </c>
      <c r="D47" s="1" t="str">
        <f ca="1">CELL("adresse",N26)</f>
        <v>$N$26</v>
      </c>
      <c r="E47" s="9">
        <v>45</v>
      </c>
      <c r="F47" s="21">
        <f>Equipes!B47</f>
        <v>0</v>
      </c>
    </row>
    <row r="48" spans="1:6" ht="20.25" customHeight="1" x14ac:dyDescent="0.25">
      <c r="A48" s="1">
        <f>Q24</f>
        <v>0</v>
      </c>
      <c r="B48" s="1" t="str">
        <f ca="1">CELL("adresse",R24)</f>
        <v>$R$24</v>
      </c>
      <c r="C48" s="1" t="str">
        <f ca="1">CELL("adresse",Q26)</f>
        <v>$Q$26</v>
      </c>
      <c r="D48" s="1" t="str">
        <f ca="1">CELL("adresse",N26)</f>
        <v>$N$26</v>
      </c>
      <c r="E48" s="9">
        <v>46</v>
      </c>
      <c r="F48" s="21">
        <f>Equipes!B48</f>
        <v>0</v>
      </c>
    </row>
    <row r="49" spans="1:6" ht="20.25" customHeight="1" x14ac:dyDescent="0.25">
      <c r="A49" s="1">
        <f>Q25</f>
        <v>0</v>
      </c>
      <c r="B49" s="1" t="str">
        <f ca="1">CELL("adresse",R25)</f>
        <v>$R$25</v>
      </c>
      <c r="C49" s="1" t="str">
        <f ca="1">CELL("adresse",Q26)</f>
        <v>$Q$26</v>
      </c>
      <c r="D49" s="1" t="str">
        <f ca="1">CELL("adresse",N26)</f>
        <v>$N$26</v>
      </c>
      <c r="E49" s="9">
        <v>47</v>
      </c>
      <c r="F49" s="21">
        <f>Equipes!B49</f>
        <v>0</v>
      </c>
    </row>
    <row r="50" spans="1:6" ht="20.25" customHeight="1" x14ac:dyDescent="0.25">
      <c r="A50" s="1">
        <f>H29</f>
        <v>0</v>
      </c>
      <c r="B50" s="1" t="str">
        <f ca="1">CELL("adresse",I29)</f>
        <v>$I$29</v>
      </c>
      <c r="C50" s="1" t="str">
        <f ca="1">CELL("adresse",H32)</f>
        <v>$H$32</v>
      </c>
      <c r="D50" s="1" t="str">
        <f ca="1">CELL("adresse",K32)</f>
        <v>$K$32</v>
      </c>
      <c r="E50" s="9">
        <v>48</v>
      </c>
      <c r="F50" s="21">
        <f>Equipes!B50</f>
        <v>0</v>
      </c>
    </row>
    <row r="51" spans="1:6" ht="20.25" customHeight="1" x14ac:dyDescent="0.25">
      <c r="A51" s="1">
        <f>H30</f>
        <v>0</v>
      </c>
      <c r="B51" s="1" t="str">
        <f ca="1">CELL("adresse",I30)</f>
        <v>$I$30</v>
      </c>
      <c r="C51" s="1" t="str">
        <f ca="1">CELL("adresse",H32)</f>
        <v>$H$32</v>
      </c>
      <c r="D51" s="1" t="str">
        <f ca="1">CELL("adresse",K32)</f>
        <v>$K$32</v>
      </c>
      <c r="E51" s="9">
        <v>49</v>
      </c>
      <c r="F51" s="21">
        <f>Equipes!B51</f>
        <v>0</v>
      </c>
    </row>
    <row r="52" spans="1:6" ht="20.25" customHeight="1" x14ac:dyDescent="0.25">
      <c r="A52" s="1">
        <f>H31</f>
        <v>0</v>
      </c>
      <c r="B52" s="1" t="str">
        <f ca="1">CELL("adresse",I31)</f>
        <v>$I$31</v>
      </c>
      <c r="C52" s="1" t="str">
        <f ca="1">CELL("adresse",H32)</f>
        <v>$H$32</v>
      </c>
      <c r="D52" s="1" t="str">
        <f ca="1">CELL("adresse",K32)</f>
        <v>$K$32</v>
      </c>
      <c r="E52" s="9">
        <v>50</v>
      </c>
      <c r="F52" s="21">
        <f>Equipes!B52</f>
        <v>0</v>
      </c>
    </row>
    <row r="53" spans="1:6" ht="20.25" customHeight="1" x14ac:dyDescent="0.25">
      <c r="A53" s="1">
        <f>K29</f>
        <v>0</v>
      </c>
      <c r="B53" s="1" t="str">
        <f ca="1">CELL("adresse",L29)</f>
        <v>$L$29</v>
      </c>
      <c r="C53" s="1" t="str">
        <f ca="1">CELL("adresse",K32)</f>
        <v>$K$32</v>
      </c>
      <c r="D53" s="1" t="str">
        <f ca="1">CELL("adresse",H32)</f>
        <v>$H$32</v>
      </c>
      <c r="E53" s="9">
        <v>51</v>
      </c>
      <c r="F53" s="21">
        <f>Equipes!B53</f>
        <v>0</v>
      </c>
    </row>
    <row r="54" spans="1:6" ht="20.25" customHeight="1" x14ac:dyDescent="0.25">
      <c r="A54" s="1">
        <f>K30</f>
        <v>0</v>
      </c>
      <c r="B54" s="1" t="str">
        <f ca="1">CELL("adresse",L30)</f>
        <v>$L$30</v>
      </c>
      <c r="C54" s="1" t="str">
        <f ca="1">CELL("adresse",K32)</f>
        <v>$K$32</v>
      </c>
      <c r="D54" s="1" t="str">
        <f ca="1">CELL("adresse",H32)</f>
        <v>$H$32</v>
      </c>
      <c r="E54" s="9">
        <v>52</v>
      </c>
      <c r="F54" s="21">
        <f>Equipes!B54</f>
        <v>0</v>
      </c>
    </row>
    <row r="55" spans="1:6" ht="20.25" customHeight="1" x14ac:dyDescent="0.25">
      <c r="A55" s="1">
        <f>K31</f>
        <v>0</v>
      </c>
      <c r="B55" s="1" t="str">
        <f ca="1">CELL("adresse",L31)</f>
        <v>$L$31</v>
      </c>
      <c r="C55" s="1" t="str">
        <f ca="1">CELL("adresse",K32)</f>
        <v>$K$32</v>
      </c>
      <c r="D55" s="1" t="str">
        <f ca="1">CELL("adresse",H32)</f>
        <v>$H$32</v>
      </c>
      <c r="E55" s="9">
        <v>53</v>
      </c>
      <c r="F55" s="21">
        <f>Equipes!B55</f>
        <v>0</v>
      </c>
    </row>
    <row r="56" spans="1:6" ht="20.25" customHeight="1" x14ac:dyDescent="0.25">
      <c r="A56" s="1">
        <f>N29</f>
        <v>0</v>
      </c>
      <c r="B56" s="1" t="str">
        <f ca="1">CELL("adresse",O29)</f>
        <v>$O$29</v>
      </c>
      <c r="C56" s="1" t="str">
        <f ca="1">CELL("adresse",N32)</f>
        <v>$N$32</v>
      </c>
      <c r="D56" s="1" t="str">
        <f ca="1">CELL("adresse",Q32)</f>
        <v>$Q$32</v>
      </c>
      <c r="E56" s="9">
        <v>54</v>
      </c>
      <c r="F56" s="21">
        <f>Equipes!B56</f>
        <v>0</v>
      </c>
    </row>
    <row r="57" spans="1:6" ht="20.25" customHeight="1" x14ac:dyDescent="0.25">
      <c r="A57" s="1">
        <f>N30</f>
        <v>0</v>
      </c>
      <c r="B57" s="1" t="str">
        <f ca="1">CELL("adresse",O30)</f>
        <v>$O$30</v>
      </c>
      <c r="C57" s="1" t="str">
        <f ca="1">CELL("adresse",N32)</f>
        <v>$N$32</v>
      </c>
      <c r="D57" s="1" t="str">
        <f ca="1">CELL("adresse",Q32)</f>
        <v>$Q$32</v>
      </c>
      <c r="E57" s="9">
        <v>55</v>
      </c>
      <c r="F57" s="21">
        <f>Equipes!B57</f>
        <v>0</v>
      </c>
    </row>
    <row r="58" spans="1:6" ht="20.25" customHeight="1" x14ac:dyDescent="0.25">
      <c r="A58" s="1">
        <f>N31</f>
        <v>0</v>
      </c>
      <c r="B58" s="1" t="str">
        <f ca="1">CELL("adresse",O31)</f>
        <v>$O$31</v>
      </c>
      <c r="C58" s="1" t="str">
        <f ca="1">CELL("adresse",N32)</f>
        <v>$N$32</v>
      </c>
      <c r="D58" s="1" t="str">
        <f ca="1">CELL("adresse",Q32)</f>
        <v>$Q$32</v>
      </c>
      <c r="E58" s="9">
        <v>56</v>
      </c>
      <c r="F58" s="21">
        <f>Equipes!B58</f>
        <v>0</v>
      </c>
    </row>
    <row r="59" spans="1:6" ht="20.25" customHeight="1" x14ac:dyDescent="0.25">
      <c r="A59" s="1">
        <f>Q29</f>
        <v>0</v>
      </c>
      <c r="B59" s="1" t="str">
        <f ca="1">CELL("adresse",R29)</f>
        <v>$R$29</v>
      </c>
      <c r="C59" s="1" t="str">
        <f ca="1">CELL("adresse",Q32)</f>
        <v>$Q$32</v>
      </c>
      <c r="D59" s="1" t="str">
        <f ca="1">CELL("adresse",N32)</f>
        <v>$N$32</v>
      </c>
      <c r="E59" s="9">
        <v>57</v>
      </c>
      <c r="F59" s="21">
        <f>Equipes!B59</f>
        <v>0</v>
      </c>
    </row>
    <row r="60" spans="1:6" ht="20.25" customHeight="1" x14ac:dyDescent="0.25">
      <c r="A60" s="1">
        <f>Q30</f>
        <v>0</v>
      </c>
      <c r="B60" s="1" t="str">
        <f ca="1">CELL("adresse",R30)</f>
        <v>$R$30</v>
      </c>
      <c r="C60" s="1" t="str">
        <f ca="1">CELL("adresse",Q32)</f>
        <v>$Q$32</v>
      </c>
      <c r="D60" s="1" t="str">
        <f ca="1">CELL("adresse",N32)</f>
        <v>$N$32</v>
      </c>
      <c r="E60" s="9">
        <v>58</v>
      </c>
      <c r="F60" s="21">
        <f>Equipes!B60</f>
        <v>0</v>
      </c>
    </row>
    <row r="61" spans="1:6" ht="20.25" customHeight="1" x14ac:dyDescent="0.25">
      <c r="A61" s="1">
        <f>Q31</f>
        <v>0</v>
      </c>
      <c r="B61" s="1" t="str">
        <f ca="1">CELL("adresse",R31)</f>
        <v>$R$31</v>
      </c>
      <c r="C61" s="1" t="str">
        <f ca="1">CELL("adresse",Q32)</f>
        <v>$Q$32</v>
      </c>
      <c r="D61" s="1" t="str">
        <f ca="1">CELL("adresse",N32)</f>
        <v>$N$32</v>
      </c>
      <c r="E61" s="9">
        <v>59</v>
      </c>
      <c r="F61" s="21">
        <f>Equipes!B61</f>
        <v>0</v>
      </c>
    </row>
    <row r="62" spans="1:6" ht="20.25" customHeight="1" x14ac:dyDescent="0.25">
      <c r="E62" s="9">
        <v>60</v>
      </c>
      <c r="F62" s="21">
        <f>Equipes!B62</f>
        <v>0</v>
      </c>
    </row>
  </sheetData>
  <mergeCells count="42">
    <mergeCell ref="H28:L28"/>
    <mergeCell ref="N28:R28"/>
    <mergeCell ref="J29:J31"/>
    <mergeCell ref="P29:P31"/>
    <mergeCell ref="H32:I32"/>
    <mergeCell ref="K32:L32"/>
    <mergeCell ref="N32:O32"/>
    <mergeCell ref="Q32:R32"/>
    <mergeCell ref="H22:L22"/>
    <mergeCell ref="N22:R22"/>
    <mergeCell ref="J23:J25"/>
    <mergeCell ref="P23:P25"/>
    <mergeCell ref="H26:I26"/>
    <mergeCell ref="K26:L26"/>
    <mergeCell ref="N26:O26"/>
    <mergeCell ref="Q26:R26"/>
    <mergeCell ref="H16:L16"/>
    <mergeCell ref="N16:R16"/>
    <mergeCell ref="J17:J19"/>
    <mergeCell ref="P17:P19"/>
    <mergeCell ref="H20:I20"/>
    <mergeCell ref="K20:L20"/>
    <mergeCell ref="N20:O20"/>
    <mergeCell ref="Q20:R20"/>
    <mergeCell ref="Q14:R14"/>
    <mergeCell ref="H8:I8"/>
    <mergeCell ref="K8:L8"/>
    <mergeCell ref="N8:O8"/>
    <mergeCell ref="Q8:R8"/>
    <mergeCell ref="H10:L10"/>
    <mergeCell ref="N10:R10"/>
    <mergeCell ref="J11:J13"/>
    <mergeCell ref="P11:P13"/>
    <mergeCell ref="H14:I14"/>
    <mergeCell ref="K14:L14"/>
    <mergeCell ref="N14:O14"/>
    <mergeCell ref="E1:F2"/>
    <mergeCell ref="H2:R2"/>
    <mergeCell ref="H4:L4"/>
    <mergeCell ref="N4:R4"/>
    <mergeCell ref="J5:J7"/>
    <mergeCell ref="P5:P7"/>
  </mergeCells>
  <printOptions horizontalCentered="1" verticalCentered="1"/>
  <pageMargins left="0.23622047244094502" right="0.23622047244094502" top="1.1417322834645671" bottom="1.1417322834645671" header="0.74803149606299213" footer="0.74803149606299213"/>
  <pageSetup paperSize="0" fitToWidth="0" fitToHeight="0" orientation="landscape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AML62"/>
  <sheetViews>
    <sheetView topLeftCell="E1" workbookViewId="0">
      <selection activeCell="Q9" sqref="Q9"/>
    </sheetView>
  </sheetViews>
  <sheetFormatPr baseColWidth="10" defaultRowHeight="15" x14ac:dyDescent="0.25"/>
  <cols>
    <col min="1" max="1" width="3.25" style="1" hidden="1" customWidth="1"/>
    <col min="2" max="2" width="6.875" style="1" hidden="1" customWidth="1"/>
    <col min="3" max="3" width="8.75" style="1" hidden="1" customWidth="1"/>
    <col min="4" max="4" width="9.25" style="1" hidden="1" customWidth="1"/>
    <col min="5" max="5" width="2.75" style="1" customWidth="1"/>
    <col min="6" max="6" width="10.875" style="15" customWidth="1"/>
    <col min="7" max="7" width="5" style="1" customWidth="1"/>
    <col min="8" max="8" width="4.25" style="15" customWidth="1"/>
    <col min="9" max="9" width="16.625" style="1" customWidth="1"/>
    <col min="10" max="10" width="9.875" style="1" customWidth="1"/>
    <col min="11" max="11" width="4.25" style="15" customWidth="1"/>
    <col min="12" max="12" width="16.625" style="1" customWidth="1"/>
    <col min="13" max="13" width="7.125" style="1" customWidth="1"/>
    <col min="14" max="14" width="4.25" style="15" customWidth="1"/>
    <col min="15" max="15" width="16.625" style="1" customWidth="1"/>
    <col min="16" max="16" width="9.875" style="1" customWidth="1"/>
    <col min="17" max="17" width="4.25" style="15" customWidth="1"/>
    <col min="18" max="18" width="16.625" style="1" customWidth="1"/>
    <col min="19" max="19" width="3.5" style="1" customWidth="1"/>
    <col min="20" max="1026" width="9.875" style="1" customWidth="1"/>
    <col min="1027" max="1027" width="11" customWidth="1"/>
  </cols>
  <sheetData>
    <row r="1" spans="1:24" ht="15" customHeight="1" x14ac:dyDescent="0.25">
      <c r="A1" s="1" t="s">
        <v>15</v>
      </c>
      <c r="B1" s="1" t="s">
        <v>16</v>
      </c>
      <c r="C1" s="1" t="s">
        <v>17</v>
      </c>
      <c r="D1" s="1" t="s">
        <v>18</v>
      </c>
      <c r="E1" s="55" t="s">
        <v>0</v>
      </c>
      <c r="F1" s="55"/>
      <c r="G1" s="22"/>
      <c r="H1" s="23"/>
      <c r="I1" s="22"/>
      <c r="J1" s="22"/>
      <c r="K1" s="23"/>
      <c r="L1" s="22"/>
      <c r="M1" s="22"/>
      <c r="N1" s="23"/>
      <c r="O1" s="22"/>
      <c r="P1" s="22"/>
      <c r="Q1" s="23"/>
      <c r="R1" s="22"/>
      <c r="S1" s="22"/>
      <c r="T1" s="22"/>
      <c r="U1" s="22"/>
      <c r="V1" s="22"/>
      <c r="W1" s="22"/>
      <c r="X1" s="22"/>
    </row>
    <row r="2" spans="1:24" ht="30" customHeight="1" x14ac:dyDescent="0.5">
      <c r="A2" s="1">
        <f>H5</f>
        <v>0</v>
      </c>
      <c r="B2" s="1" t="str">
        <f ca="1">CELL("adresse",I5)</f>
        <v>$I$5</v>
      </c>
      <c r="C2" s="1" t="str">
        <f ca="1">CELL("adresse",H8)</f>
        <v>$H$8</v>
      </c>
      <c r="D2" s="1" t="str">
        <f ca="1">CELL("adresse",K8)</f>
        <v>$K$8</v>
      </c>
      <c r="E2" s="55"/>
      <c r="F2" s="55"/>
      <c r="G2" s="22"/>
      <c r="H2" s="72" t="s">
        <v>36</v>
      </c>
      <c r="I2" s="72"/>
      <c r="J2" s="72"/>
      <c r="K2" s="72"/>
      <c r="L2" s="72"/>
      <c r="M2" s="72"/>
      <c r="N2" s="72"/>
      <c r="O2" s="72"/>
      <c r="P2" s="72"/>
      <c r="Q2" s="72"/>
      <c r="R2" s="72"/>
      <c r="S2" s="24"/>
      <c r="T2" s="24"/>
      <c r="U2" s="24"/>
      <c r="V2" s="24"/>
      <c r="W2" s="24"/>
      <c r="X2" s="24"/>
    </row>
    <row r="3" spans="1:24" ht="20.25" customHeight="1" x14ac:dyDescent="0.25">
      <c r="A3" s="1">
        <f>H6</f>
        <v>0</v>
      </c>
      <c r="B3" s="1" t="str">
        <f ca="1">CELL("adresse",I6)</f>
        <v>$I$6</v>
      </c>
      <c r="C3" s="1" t="str">
        <f ca="1">CELL("adresse",H8)</f>
        <v>$H$8</v>
      </c>
      <c r="D3" s="1" t="str">
        <f ca="1">CELL("adresse",K8)</f>
        <v>$K$8</v>
      </c>
      <c r="E3" s="9">
        <v>1</v>
      </c>
      <c r="F3" s="21" t="str">
        <f>Equipes!B3</f>
        <v>greg</v>
      </c>
      <c r="G3" s="22"/>
      <c r="H3" s="23"/>
      <c r="I3" s="22"/>
      <c r="J3" s="22"/>
      <c r="K3" s="23"/>
      <c r="L3" s="22"/>
      <c r="M3" s="22"/>
      <c r="N3" s="23"/>
      <c r="O3" s="22"/>
      <c r="P3" s="22"/>
      <c r="Q3" s="23"/>
      <c r="R3" s="22"/>
      <c r="S3" s="22"/>
      <c r="T3" s="22"/>
      <c r="U3" s="22"/>
      <c r="V3" s="22"/>
      <c r="W3" s="22"/>
      <c r="X3" s="22"/>
    </row>
    <row r="4" spans="1:24" ht="20.25" customHeight="1" x14ac:dyDescent="0.35">
      <c r="A4" s="1">
        <f>H7</f>
        <v>0</v>
      </c>
      <c r="B4" s="1" t="str">
        <f ca="1">CELL("adresse",I7)</f>
        <v>$I$7</v>
      </c>
      <c r="C4" s="1" t="str">
        <f ca="1">CELL("adresse",H8)</f>
        <v>$H$8</v>
      </c>
      <c r="D4" s="1" t="str">
        <f ca="1">CELL("adresse",K8)</f>
        <v>$K$8</v>
      </c>
      <c r="E4" s="9">
        <v>2</v>
      </c>
      <c r="F4" s="21" t="str">
        <f>Equipes!B4</f>
        <v>simon</v>
      </c>
      <c r="H4" s="70" t="s">
        <v>20</v>
      </c>
      <c r="I4" s="70"/>
      <c r="J4" s="70"/>
      <c r="K4" s="70"/>
      <c r="L4" s="70"/>
      <c r="M4" s="22"/>
      <c r="N4" s="70" t="s">
        <v>21</v>
      </c>
      <c r="O4" s="70"/>
      <c r="P4" s="70"/>
      <c r="Q4" s="70"/>
      <c r="R4" s="70"/>
      <c r="S4" s="22"/>
      <c r="T4" s="22"/>
      <c r="U4" s="22"/>
      <c r="V4" s="22"/>
      <c r="W4" s="22"/>
      <c r="X4" s="22"/>
    </row>
    <row r="5" spans="1:24" ht="20.25" customHeight="1" x14ac:dyDescent="0.25">
      <c r="A5" s="1">
        <f>K5</f>
        <v>0</v>
      </c>
      <c r="B5" s="1" t="str">
        <f ca="1">CELL("adresse",L5)</f>
        <v>$L$5</v>
      </c>
      <c r="C5" s="1" t="str">
        <f ca="1">CELL("adresse",K8)</f>
        <v>$K$8</v>
      </c>
      <c r="D5" s="1" t="str">
        <f ca="1">CELL("adresse",H8)</f>
        <v>$H$8</v>
      </c>
      <c r="E5" s="9">
        <v>3</v>
      </c>
      <c r="F5" s="21" t="str">
        <f>Equipes!B5</f>
        <v xml:space="preserve">nat </v>
      </c>
      <c r="G5" s="22"/>
      <c r="H5" s="18"/>
      <c r="I5" s="19" t="str">
        <f>IF(H5&lt;&gt;"",VLOOKUP(H5,joueurs,2,0),"")</f>
        <v/>
      </c>
      <c r="J5" s="62" t="s">
        <v>22</v>
      </c>
      <c r="K5" s="18"/>
      <c r="L5" s="19" t="str">
        <f>IF(K5&lt;&gt;"",VLOOKUP(K5,joueurs,2,0),"")</f>
        <v/>
      </c>
      <c r="M5" s="22"/>
      <c r="N5" s="18"/>
      <c r="O5" s="19" t="str">
        <f>IF(N5&lt;&gt;"",VLOOKUP(N5,joueurs,2,0),"")</f>
        <v/>
      </c>
      <c r="P5" s="62" t="s">
        <v>22</v>
      </c>
      <c r="Q5" s="18"/>
      <c r="R5" s="19" t="str">
        <f>IF(Q5&lt;&gt;"",VLOOKUP(Q5,joueurs,2,0),"")</f>
        <v/>
      </c>
      <c r="S5" s="22"/>
      <c r="T5" s="22"/>
      <c r="U5" s="22"/>
      <c r="V5" s="22"/>
      <c r="W5" s="22"/>
      <c r="X5" s="22"/>
    </row>
    <row r="6" spans="1:24" ht="20.25" customHeight="1" x14ac:dyDescent="0.25">
      <c r="A6" s="1">
        <f>K6</f>
        <v>0</v>
      </c>
      <c r="B6" s="1" t="str">
        <f ca="1">CELL("adresse",L6)</f>
        <v>$L$6</v>
      </c>
      <c r="C6" s="1" t="str">
        <f ca="1">CELL("adresse",K8)</f>
        <v>$K$8</v>
      </c>
      <c r="D6" s="1" t="str">
        <f ca="1">CELL("adresse",H8)</f>
        <v>$H$8</v>
      </c>
      <c r="E6" s="9">
        <v>4</v>
      </c>
      <c r="F6" s="21" t="str">
        <f>Equipes!B6</f>
        <v>mickey</v>
      </c>
      <c r="G6" s="22"/>
      <c r="H6" s="18"/>
      <c r="I6" s="19" t="str">
        <f>IF(H6&lt;&gt;"",VLOOKUP(H6,joueurs,2,0),"")</f>
        <v/>
      </c>
      <c r="J6" s="62"/>
      <c r="K6" s="18"/>
      <c r="L6" s="19" t="str">
        <f>IF(K6&lt;&gt;"",VLOOKUP(K6,joueurs,2,0),"")</f>
        <v/>
      </c>
      <c r="M6" s="22"/>
      <c r="N6" s="18"/>
      <c r="O6" s="19" t="str">
        <f>IF(N6&lt;&gt;"",VLOOKUP(N6,joueurs,2,0),"")</f>
        <v/>
      </c>
      <c r="P6" s="62"/>
      <c r="Q6" s="18"/>
      <c r="R6" s="19" t="str">
        <f>IF(Q6&lt;&gt;"",VLOOKUP(Q6,joueurs,2,0),"")</f>
        <v/>
      </c>
      <c r="S6" s="22"/>
      <c r="T6" s="22"/>
      <c r="U6" s="22"/>
      <c r="V6" s="22"/>
      <c r="W6" s="22"/>
      <c r="X6" s="22"/>
    </row>
    <row r="7" spans="1:24" ht="20.25" customHeight="1" x14ac:dyDescent="0.25">
      <c r="A7" s="1">
        <f>K7</f>
        <v>0</v>
      </c>
      <c r="B7" s="1" t="str">
        <f ca="1">CELL("adresse",L7)</f>
        <v>$L$7</v>
      </c>
      <c r="C7" s="1" t="str">
        <f ca="1">CELL("adresse",K8)</f>
        <v>$K$8</v>
      </c>
      <c r="D7" s="1" t="str">
        <f ca="1">CELL("adresse",H8)</f>
        <v>$H$8</v>
      </c>
      <c r="E7" s="9">
        <v>5</v>
      </c>
      <c r="F7" s="21">
        <f>Equipes!B7</f>
        <v>0</v>
      </c>
      <c r="G7" s="22"/>
      <c r="H7" s="18"/>
      <c r="I7" s="19" t="str">
        <f>IF(H7&lt;&gt;"",VLOOKUP(H7,joueurs,2,0),"")</f>
        <v/>
      </c>
      <c r="J7" s="62"/>
      <c r="K7" s="18"/>
      <c r="L7" s="19" t="str">
        <f>IF(K7&lt;&gt;"",VLOOKUP(K7,joueurs,2,0),"")</f>
        <v/>
      </c>
      <c r="M7" s="22"/>
      <c r="N7" s="18"/>
      <c r="O7" s="19" t="str">
        <f>IF(N7&lt;&gt;"",VLOOKUP(N7,joueurs,2,0),"")</f>
        <v/>
      </c>
      <c r="P7" s="62"/>
      <c r="Q7" s="18"/>
      <c r="R7" s="19" t="str">
        <f>IF(Q7&lt;&gt;"",VLOOKUP(Q7,joueurs,2,0),"")</f>
        <v/>
      </c>
      <c r="S7" s="22"/>
      <c r="T7" s="22"/>
      <c r="U7" s="22"/>
      <c r="V7" s="22"/>
      <c r="W7" s="22"/>
      <c r="X7" s="22"/>
    </row>
    <row r="8" spans="1:24" ht="20.25" customHeight="1" x14ac:dyDescent="0.25">
      <c r="A8" s="1">
        <f>N5</f>
        <v>0</v>
      </c>
      <c r="B8" s="1" t="str">
        <f ca="1">CELL("adresse",O5)</f>
        <v>$O$5</v>
      </c>
      <c r="C8" s="1" t="str">
        <f ca="1">CELL("adresse",N8)</f>
        <v>$N$8</v>
      </c>
      <c r="D8" s="1" t="str">
        <f ca="1">CELL("adresse",Q8)</f>
        <v>$Q$8</v>
      </c>
      <c r="E8" s="9">
        <v>6</v>
      </c>
      <c r="F8" s="21">
        <f>Equipes!B8</f>
        <v>0</v>
      </c>
      <c r="G8" s="22"/>
      <c r="H8" s="64"/>
      <c r="I8" s="64"/>
      <c r="J8" s="20" t="s">
        <v>23</v>
      </c>
      <c r="K8" s="64"/>
      <c r="L8" s="64"/>
      <c r="M8" s="22"/>
      <c r="N8" s="64"/>
      <c r="O8" s="64"/>
      <c r="P8" s="20" t="s">
        <v>23</v>
      </c>
      <c r="Q8" s="64"/>
      <c r="R8" s="64"/>
      <c r="S8" s="22"/>
      <c r="T8" s="22"/>
      <c r="U8" s="22"/>
      <c r="V8" s="22"/>
      <c r="W8" s="22"/>
      <c r="X8" s="22"/>
    </row>
    <row r="9" spans="1:24" ht="20.25" customHeight="1" x14ac:dyDescent="0.25">
      <c r="A9" s="1">
        <f>N6</f>
        <v>0</v>
      </c>
      <c r="B9" s="1" t="str">
        <f ca="1">CELL("adresse",O6)</f>
        <v>$O$6</v>
      </c>
      <c r="C9" s="1" t="str">
        <f ca="1">CELL("adresse",N8)</f>
        <v>$N$8</v>
      </c>
      <c r="D9" s="1" t="str">
        <f ca="1">CELL("adresse",Q8)</f>
        <v>$Q$8</v>
      </c>
      <c r="E9" s="9">
        <v>7</v>
      </c>
      <c r="F9" s="21">
        <f>Equipes!B9</f>
        <v>0</v>
      </c>
      <c r="G9" s="22"/>
      <c r="H9" s="23"/>
      <c r="I9" s="22"/>
      <c r="J9" s="22"/>
      <c r="K9" s="23"/>
      <c r="L9" s="22"/>
      <c r="M9" s="22"/>
      <c r="N9" s="23"/>
      <c r="O9" s="22"/>
      <c r="P9" s="22"/>
      <c r="Q9" s="23"/>
      <c r="R9" s="22"/>
      <c r="S9" s="22"/>
      <c r="T9" s="22"/>
      <c r="U9" s="22"/>
      <c r="V9" s="22"/>
      <c r="W9" s="22"/>
      <c r="X9" s="22"/>
    </row>
    <row r="10" spans="1:24" ht="20.25" customHeight="1" x14ac:dyDescent="0.35">
      <c r="A10" s="1">
        <f>N7</f>
        <v>0</v>
      </c>
      <c r="B10" s="1" t="str">
        <f ca="1">CELL("adresse",O7)</f>
        <v>$O$7</v>
      </c>
      <c r="C10" s="1" t="str">
        <f ca="1">CELL("adresse",N8)</f>
        <v>$N$8</v>
      </c>
      <c r="D10" s="1" t="str">
        <f ca="1">CELL("adresse",Q8)</f>
        <v>$Q$8</v>
      </c>
      <c r="E10" s="9">
        <v>8</v>
      </c>
      <c r="F10" s="21">
        <f>Equipes!B10</f>
        <v>0</v>
      </c>
      <c r="G10" s="22"/>
      <c r="H10" s="70" t="s">
        <v>24</v>
      </c>
      <c r="I10" s="70"/>
      <c r="J10" s="70"/>
      <c r="K10" s="70"/>
      <c r="L10" s="70"/>
      <c r="M10" s="22"/>
      <c r="N10" s="70" t="s">
        <v>25</v>
      </c>
      <c r="O10" s="70"/>
      <c r="P10" s="70"/>
      <c r="Q10" s="70"/>
      <c r="R10" s="70"/>
      <c r="S10" s="22"/>
      <c r="T10" s="22"/>
      <c r="U10" s="22"/>
      <c r="V10" s="22"/>
      <c r="W10" s="22"/>
      <c r="X10" s="22"/>
    </row>
    <row r="11" spans="1:24" ht="20.25" customHeight="1" x14ac:dyDescent="0.25">
      <c r="A11" s="1">
        <f>Q5</f>
        <v>0</v>
      </c>
      <c r="B11" s="1" t="str">
        <f ca="1">CELL("adresse",R5)</f>
        <v>$R$5</v>
      </c>
      <c r="C11" s="1" t="str">
        <f ca="1">CELL("adresse",Q8)</f>
        <v>$Q$8</v>
      </c>
      <c r="D11" s="1" t="str">
        <f ca="1">CELL("adresse",N8)</f>
        <v>$N$8</v>
      </c>
      <c r="E11" s="9">
        <v>9</v>
      </c>
      <c r="F11" s="21">
        <f>Equipes!B11</f>
        <v>0</v>
      </c>
      <c r="G11" s="22"/>
      <c r="H11" s="18"/>
      <c r="I11" s="19" t="str">
        <f>IF(H11&lt;&gt;"",VLOOKUP(H11,joueurs,2,0),"")</f>
        <v/>
      </c>
      <c r="J11" s="62" t="s">
        <v>22</v>
      </c>
      <c r="K11" s="18"/>
      <c r="L11" s="19" t="str">
        <f>IF(K11&lt;&gt;"",VLOOKUP(K11,joueurs,2,0),"")</f>
        <v/>
      </c>
      <c r="M11" s="22"/>
      <c r="N11" s="18"/>
      <c r="O11" s="19" t="str">
        <f>IF(N11&lt;&gt;"",VLOOKUP(N11,joueurs,2,0),"")</f>
        <v/>
      </c>
      <c r="P11" s="62" t="s">
        <v>22</v>
      </c>
      <c r="Q11" s="18"/>
      <c r="R11" s="19" t="str">
        <f>IF(Q11&lt;&gt;"",VLOOKUP(Q11,joueurs,2,0),"")</f>
        <v/>
      </c>
      <c r="S11" s="22"/>
      <c r="T11" s="22"/>
      <c r="U11" s="22"/>
      <c r="V11" s="22"/>
      <c r="W11" s="22"/>
      <c r="X11" s="22"/>
    </row>
    <row r="12" spans="1:24" ht="20.25" customHeight="1" x14ac:dyDescent="0.25">
      <c r="A12" s="1">
        <f>Q6</f>
        <v>0</v>
      </c>
      <c r="B12" s="1" t="str">
        <f ca="1">CELL("adresse",R6)</f>
        <v>$R$6</v>
      </c>
      <c r="C12" s="1" t="str">
        <f ca="1">CELL("adresse",Q8)</f>
        <v>$Q$8</v>
      </c>
      <c r="D12" s="1" t="str">
        <f ca="1">CELL("adresse",N8)</f>
        <v>$N$8</v>
      </c>
      <c r="E12" s="9">
        <v>10</v>
      </c>
      <c r="F12" s="21">
        <f>Equipes!B12</f>
        <v>0</v>
      </c>
      <c r="G12" s="22"/>
      <c r="H12" s="18"/>
      <c r="I12" s="19" t="str">
        <f>IF(H12&lt;&gt;"",VLOOKUP(H12,joueurs,2,0),"")</f>
        <v/>
      </c>
      <c r="J12" s="62"/>
      <c r="K12" s="18"/>
      <c r="L12" s="19" t="str">
        <f>IF(K12&lt;&gt;"",VLOOKUP(K12,joueurs,2,0),"")</f>
        <v/>
      </c>
      <c r="M12" s="22"/>
      <c r="N12" s="18"/>
      <c r="O12" s="19" t="str">
        <f>IF(N12&lt;&gt;"",VLOOKUP(N12,joueurs,2,0),"")</f>
        <v/>
      </c>
      <c r="P12" s="62"/>
      <c r="Q12" s="18"/>
      <c r="R12" s="19" t="str">
        <f>IF(Q12&lt;&gt;"",VLOOKUP(Q12,joueurs,2,0),"")</f>
        <v/>
      </c>
      <c r="S12" s="22"/>
      <c r="T12" s="22"/>
      <c r="U12" s="22"/>
      <c r="V12" s="22"/>
      <c r="W12" s="22"/>
      <c r="X12" s="22"/>
    </row>
    <row r="13" spans="1:24" ht="20.25" customHeight="1" x14ac:dyDescent="0.25">
      <c r="A13" s="1">
        <f>Q7</f>
        <v>0</v>
      </c>
      <c r="B13" s="1" t="str">
        <f ca="1">CELL("adresse",R7)</f>
        <v>$R$7</v>
      </c>
      <c r="C13" s="1" t="str">
        <f ca="1">CELL("adresse",Q8)</f>
        <v>$Q$8</v>
      </c>
      <c r="D13" s="1" t="str">
        <f ca="1">CELL("adresse",N8)</f>
        <v>$N$8</v>
      </c>
      <c r="E13" s="9">
        <v>11</v>
      </c>
      <c r="F13" s="21">
        <f>Equipes!B13</f>
        <v>0</v>
      </c>
      <c r="G13" s="22"/>
      <c r="H13" s="18"/>
      <c r="I13" s="19" t="str">
        <f>IF(H13&lt;&gt;"",VLOOKUP(H13,joueurs,2,0),"")</f>
        <v/>
      </c>
      <c r="J13" s="62"/>
      <c r="K13" s="18"/>
      <c r="L13" s="19" t="str">
        <f>IF(K13&lt;&gt;"",VLOOKUP(K13,joueurs,2,0),"")</f>
        <v/>
      </c>
      <c r="M13" s="22"/>
      <c r="N13" s="18"/>
      <c r="O13" s="19" t="str">
        <f>IF(N13&lt;&gt;"",VLOOKUP(N13,joueurs,2,0),"")</f>
        <v/>
      </c>
      <c r="P13" s="62"/>
      <c r="Q13" s="18"/>
      <c r="R13" s="19" t="str">
        <f>IF(Q13&lt;&gt;"",VLOOKUP(Q13,joueurs,2,0),"")</f>
        <v/>
      </c>
      <c r="S13" s="22"/>
      <c r="T13" s="22"/>
      <c r="U13" s="22"/>
      <c r="V13" s="22"/>
      <c r="W13" s="22"/>
      <c r="X13" s="22"/>
    </row>
    <row r="14" spans="1:24" ht="20.25" customHeight="1" x14ac:dyDescent="0.25">
      <c r="A14" s="1">
        <f>H11</f>
        <v>0</v>
      </c>
      <c r="B14" s="1" t="str">
        <f ca="1">CELL("adresse",I11)</f>
        <v>$I$11</v>
      </c>
      <c r="C14" s="1" t="str">
        <f ca="1">CELL("adresse",H14)</f>
        <v>$H$14</v>
      </c>
      <c r="D14" s="1" t="str">
        <f ca="1">CELL("adresse",K14)</f>
        <v>$K$14</v>
      </c>
      <c r="E14" s="9">
        <v>12</v>
      </c>
      <c r="F14" s="21">
        <f>Equipes!B14</f>
        <v>0</v>
      </c>
      <c r="G14" s="22"/>
      <c r="H14" s="71"/>
      <c r="I14" s="71"/>
      <c r="J14" s="20" t="s">
        <v>23</v>
      </c>
      <c r="K14" s="71"/>
      <c r="L14" s="71"/>
      <c r="M14" s="22"/>
      <c r="N14" s="71"/>
      <c r="O14" s="71"/>
      <c r="P14" s="20" t="s">
        <v>23</v>
      </c>
      <c r="Q14" s="71"/>
      <c r="R14" s="71"/>
      <c r="S14" s="22"/>
      <c r="T14" s="22"/>
      <c r="U14" s="22"/>
      <c r="V14" s="22"/>
      <c r="W14" s="22"/>
      <c r="X14" s="22"/>
    </row>
    <row r="15" spans="1:24" ht="20.25" customHeight="1" x14ac:dyDescent="0.25">
      <c r="A15" s="1">
        <f>H12</f>
        <v>0</v>
      </c>
      <c r="B15" s="1" t="str">
        <f ca="1">CELL("adresse",I12)</f>
        <v>$I$12</v>
      </c>
      <c r="C15" s="1" t="str">
        <f ca="1">CELL("adresse",H14)</f>
        <v>$H$14</v>
      </c>
      <c r="D15" s="1" t="str">
        <f ca="1">CELL("adresse",K14)</f>
        <v>$K$14</v>
      </c>
      <c r="E15" s="9">
        <v>13</v>
      </c>
      <c r="F15" s="21">
        <f>Equipes!B15</f>
        <v>0</v>
      </c>
      <c r="G15" s="22"/>
      <c r="H15" s="23"/>
      <c r="I15" s="22"/>
      <c r="J15" s="22"/>
      <c r="K15" s="23"/>
      <c r="L15" s="22"/>
      <c r="M15" s="22"/>
      <c r="N15" s="23"/>
      <c r="O15" s="22"/>
      <c r="P15" s="22"/>
      <c r="Q15" s="23"/>
      <c r="R15" s="22"/>
      <c r="S15" s="22"/>
      <c r="T15" s="22"/>
      <c r="U15" s="22"/>
      <c r="V15" s="22"/>
      <c r="W15" s="22"/>
      <c r="X15" s="22"/>
    </row>
    <row r="16" spans="1:24" ht="20.25" customHeight="1" x14ac:dyDescent="0.35">
      <c r="A16" s="1">
        <f>H13</f>
        <v>0</v>
      </c>
      <c r="B16" s="1" t="str">
        <f ca="1">CELL("adresse",I13)</f>
        <v>$I$13</v>
      </c>
      <c r="C16" s="1" t="str">
        <f ca="1">CELL("adresse",H14)</f>
        <v>$H$14</v>
      </c>
      <c r="D16" s="1" t="str">
        <f ca="1">CELL("adresse",K14)</f>
        <v>$K$14</v>
      </c>
      <c r="E16" s="9">
        <v>14</v>
      </c>
      <c r="F16" s="21">
        <f>Equipes!B16</f>
        <v>0</v>
      </c>
      <c r="G16" s="22"/>
      <c r="H16" s="70" t="s">
        <v>26</v>
      </c>
      <c r="I16" s="70"/>
      <c r="J16" s="70"/>
      <c r="K16" s="70"/>
      <c r="L16" s="70"/>
      <c r="M16" s="22"/>
      <c r="N16" s="70" t="s">
        <v>27</v>
      </c>
      <c r="O16" s="70"/>
      <c r="P16" s="70"/>
      <c r="Q16" s="70"/>
      <c r="R16" s="70"/>
      <c r="S16" s="22"/>
      <c r="T16" s="22"/>
      <c r="U16" s="22"/>
      <c r="V16" s="22"/>
      <c r="W16" s="22"/>
      <c r="X16" s="22"/>
    </row>
    <row r="17" spans="1:24" ht="20.25" customHeight="1" x14ac:dyDescent="0.25">
      <c r="A17" s="1">
        <f>K11</f>
        <v>0</v>
      </c>
      <c r="B17" s="1" t="str">
        <f ca="1">CELL("adresse",L11)</f>
        <v>$L$11</v>
      </c>
      <c r="C17" s="1" t="str">
        <f ca="1">CELL("adresse",K14)</f>
        <v>$K$14</v>
      </c>
      <c r="D17" s="1" t="str">
        <f ca="1">CELL("adresse",H14)</f>
        <v>$H$14</v>
      </c>
      <c r="E17" s="9">
        <v>15</v>
      </c>
      <c r="F17" s="21">
        <f>Equipes!B17</f>
        <v>0</v>
      </c>
      <c r="G17" s="22"/>
      <c r="H17" s="18"/>
      <c r="I17" s="19" t="str">
        <f>IF(H17&lt;&gt;"",VLOOKUP(H17,joueurs,2,0),"")</f>
        <v/>
      </c>
      <c r="J17" s="62" t="s">
        <v>22</v>
      </c>
      <c r="K17" s="18"/>
      <c r="L17" s="19" t="str">
        <f>IF(K17&lt;&gt;"",VLOOKUP(K17,joueurs,2,0),"")</f>
        <v/>
      </c>
      <c r="M17" s="22"/>
      <c r="N17" s="18"/>
      <c r="O17" s="19" t="str">
        <f>IF(N17&lt;&gt;"",VLOOKUP(N17,joueurs,2,0),"")</f>
        <v/>
      </c>
      <c r="P17" s="62" t="s">
        <v>22</v>
      </c>
      <c r="Q17" s="18"/>
      <c r="R17" s="19" t="str">
        <f>IF(Q17&lt;&gt;"",VLOOKUP(Q17,joueurs,2,0),"")</f>
        <v/>
      </c>
      <c r="S17" s="22"/>
      <c r="T17" s="22"/>
      <c r="U17" s="22"/>
      <c r="V17" s="22"/>
      <c r="W17" s="22"/>
      <c r="X17" s="22"/>
    </row>
    <row r="18" spans="1:24" ht="20.25" customHeight="1" x14ac:dyDescent="0.25">
      <c r="A18" s="1">
        <f>K12</f>
        <v>0</v>
      </c>
      <c r="B18" s="1" t="str">
        <f ca="1">CELL("adresse",L12)</f>
        <v>$L$12</v>
      </c>
      <c r="C18" s="1" t="str">
        <f ca="1">CELL("adresse",K14)</f>
        <v>$K$14</v>
      </c>
      <c r="D18" s="1" t="str">
        <f ca="1">CELL("adresse",H14)</f>
        <v>$H$14</v>
      </c>
      <c r="E18" s="9">
        <v>16</v>
      </c>
      <c r="F18" s="21">
        <f>Equipes!B18</f>
        <v>0</v>
      </c>
      <c r="G18" s="22"/>
      <c r="H18" s="18"/>
      <c r="I18" s="19" t="str">
        <f>IF(H18&lt;&gt;"",VLOOKUP(H18,joueurs,2,0),"")</f>
        <v/>
      </c>
      <c r="J18" s="62"/>
      <c r="K18" s="18"/>
      <c r="L18" s="19" t="str">
        <f>IF(K18&lt;&gt;"",VLOOKUP(K18,joueurs,2,0),"")</f>
        <v/>
      </c>
      <c r="M18" s="22"/>
      <c r="N18" s="18"/>
      <c r="O18" s="19" t="str">
        <f>IF(N18&lt;&gt;"",VLOOKUP(N18,joueurs,2,0),"")</f>
        <v/>
      </c>
      <c r="P18" s="62"/>
      <c r="Q18" s="18"/>
      <c r="R18" s="19" t="str">
        <f>IF(Q18&lt;&gt;"",VLOOKUP(Q18,joueurs,2,0),"")</f>
        <v/>
      </c>
      <c r="S18" s="22"/>
      <c r="T18" s="22"/>
      <c r="U18" s="22"/>
      <c r="V18" s="22"/>
      <c r="W18" s="22"/>
      <c r="X18" s="22"/>
    </row>
    <row r="19" spans="1:24" ht="20.25" customHeight="1" x14ac:dyDescent="0.25">
      <c r="A19" s="1">
        <f>K13</f>
        <v>0</v>
      </c>
      <c r="B19" s="1" t="str">
        <f ca="1">CELL("adresse",L13)</f>
        <v>$L$13</v>
      </c>
      <c r="C19" s="1" t="str">
        <f ca="1">CELL("adresse",K14)</f>
        <v>$K$14</v>
      </c>
      <c r="D19" s="1" t="str">
        <f ca="1">CELL("adresse",H14)</f>
        <v>$H$14</v>
      </c>
      <c r="E19" s="9">
        <v>17</v>
      </c>
      <c r="F19" s="21">
        <f>Equipes!B19</f>
        <v>0</v>
      </c>
      <c r="G19" s="22"/>
      <c r="H19" s="18"/>
      <c r="I19" s="19" t="str">
        <f>IF(H19&lt;&gt;"",VLOOKUP(H19,joueurs,2,0),"")</f>
        <v/>
      </c>
      <c r="J19" s="62"/>
      <c r="K19" s="18"/>
      <c r="L19" s="19" t="str">
        <f>IF(K19&lt;&gt;"",VLOOKUP(K19,joueurs,2,0),"")</f>
        <v/>
      </c>
      <c r="M19" s="22"/>
      <c r="N19" s="18"/>
      <c r="O19" s="19" t="str">
        <f>IF(N19&lt;&gt;"",VLOOKUP(N19,joueurs,2,0),"")</f>
        <v/>
      </c>
      <c r="P19" s="62"/>
      <c r="Q19" s="18"/>
      <c r="R19" s="19" t="str">
        <f>IF(Q19&lt;&gt;"",VLOOKUP(Q19,joueurs,2,0),"")</f>
        <v/>
      </c>
      <c r="S19" s="22"/>
      <c r="T19" s="22"/>
      <c r="U19" s="22"/>
      <c r="V19" s="22"/>
      <c r="W19" s="22"/>
      <c r="X19" s="22"/>
    </row>
    <row r="20" spans="1:24" ht="20.25" customHeight="1" x14ac:dyDescent="0.25">
      <c r="A20" s="1">
        <f>N11</f>
        <v>0</v>
      </c>
      <c r="B20" s="1" t="str">
        <f ca="1">CELL("adresse",O11)</f>
        <v>$O$11</v>
      </c>
      <c r="C20" s="1" t="str">
        <f ca="1">CELL("adresse",N14)</f>
        <v>$N$14</v>
      </c>
      <c r="D20" s="1" t="str">
        <f ca="1">CELL("adresse",Q14)</f>
        <v>$Q$14</v>
      </c>
      <c r="E20" s="9">
        <v>18</v>
      </c>
      <c r="F20" s="21">
        <f>Equipes!B20</f>
        <v>0</v>
      </c>
      <c r="G20" s="22"/>
      <c r="H20" s="71"/>
      <c r="I20" s="71"/>
      <c r="J20" s="20" t="s">
        <v>23</v>
      </c>
      <c r="K20" s="71"/>
      <c r="L20" s="71"/>
      <c r="M20" s="22"/>
      <c r="N20" s="71"/>
      <c r="O20" s="71"/>
      <c r="P20" s="20" t="s">
        <v>23</v>
      </c>
      <c r="Q20" s="71"/>
      <c r="R20" s="71"/>
      <c r="S20" s="22"/>
      <c r="T20" s="22"/>
      <c r="U20" s="22"/>
      <c r="V20" s="22"/>
      <c r="W20" s="22"/>
      <c r="X20" s="22"/>
    </row>
    <row r="21" spans="1:24" ht="20.25" customHeight="1" x14ac:dyDescent="0.25">
      <c r="A21" s="1">
        <f>N12</f>
        <v>0</v>
      </c>
      <c r="B21" s="1" t="str">
        <f ca="1">CELL("adresse",O12)</f>
        <v>$O$12</v>
      </c>
      <c r="C21" s="1" t="str">
        <f ca="1">CELL("adresse",N14)</f>
        <v>$N$14</v>
      </c>
      <c r="D21" s="1" t="str">
        <f ca="1">CELL("adresse",Q14)</f>
        <v>$Q$14</v>
      </c>
      <c r="E21" s="9">
        <v>19</v>
      </c>
      <c r="F21" s="21">
        <f>Equipes!B21</f>
        <v>0</v>
      </c>
      <c r="G21" s="22"/>
      <c r="H21" s="23"/>
      <c r="I21" s="22"/>
      <c r="J21" s="22"/>
      <c r="K21" s="23"/>
      <c r="L21" s="22"/>
      <c r="M21" s="22"/>
      <c r="N21" s="23"/>
      <c r="O21" s="22"/>
      <c r="P21" s="22"/>
      <c r="Q21" s="23"/>
      <c r="R21" s="22"/>
      <c r="S21" s="22"/>
      <c r="T21" s="22"/>
      <c r="U21" s="22"/>
      <c r="V21" s="22"/>
      <c r="W21" s="22"/>
      <c r="X21" s="22"/>
    </row>
    <row r="22" spans="1:24" ht="20.25" customHeight="1" x14ac:dyDescent="0.35">
      <c r="A22" s="1">
        <f>N13</f>
        <v>0</v>
      </c>
      <c r="B22" s="1" t="str">
        <f ca="1">CELL("adresse",O13)</f>
        <v>$O$13</v>
      </c>
      <c r="C22" s="1" t="str">
        <f ca="1">CELL("adresse",N14)</f>
        <v>$N$14</v>
      </c>
      <c r="D22" s="1" t="str">
        <f ca="1">CELL("adresse",Q14)</f>
        <v>$Q$14</v>
      </c>
      <c r="E22" s="9">
        <v>20</v>
      </c>
      <c r="F22" s="21">
        <f>Equipes!B22</f>
        <v>0</v>
      </c>
      <c r="G22" s="22"/>
      <c r="H22" s="70" t="s">
        <v>28</v>
      </c>
      <c r="I22" s="70"/>
      <c r="J22" s="70"/>
      <c r="K22" s="70"/>
      <c r="L22" s="70"/>
      <c r="M22" s="22"/>
      <c r="N22" s="70" t="s">
        <v>29</v>
      </c>
      <c r="O22" s="70"/>
      <c r="P22" s="70"/>
      <c r="Q22" s="70"/>
      <c r="R22" s="70"/>
      <c r="S22" s="22"/>
      <c r="T22" s="22"/>
      <c r="U22" s="22"/>
      <c r="V22" s="22"/>
      <c r="W22" s="22"/>
      <c r="X22" s="22"/>
    </row>
    <row r="23" spans="1:24" ht="20.25" customHeight="1" x14ac:dyDescent="0.25">
      <c r="A23" s="1">
        <f>Q11</f>
        <v>0</v>
      </c>
      <c r="B23" s="1" t="str">
        <f ca="1">CELL("adresse",R11)</f>
        <v>$R$11</v>
      </c>
      <c r="C23" s="1" t="str">
        <f ca="1">CELL("adresse",Q14)</f>
        <v>$Q$14</v>
      </c>
      <c r="D23" s="1" t="str">
        <f ca="1">CELL("adresse",N14)</f>
        <v>$N$14</v>
      </c>
      <c r="E23" s="9">
        <v>21</v>
      </c>
      <c r="F23" s="21">
        <f>Equipes!B23</f>
        <v>0</v>
      </c>
      <c r="G23" s="22"/>
      <c r="H23" s="18"/>
      <c r="I23" s="19" t="str">
        <f>IF(H23&lt;&gt;"",VLOOKUP(H23,joueurs,2,0),"")</f>
        <v/>
      </c>
      <c r="J23" s="62" t="s">
        <v>22</v>
      </c>
      <c r="K23" s="18"/>
      <c r="L23" s="19" t="str">
        <f>IF(K23&lt;&gt;"",VLOOKUP(K23,joueurs,2,0),"")</f>
        <v/>
      </c>
      <c r="M23" s="22"/>
      <c r="N23" s="18"/>
      <c r="O23" s="19" t="str">
        <f>IF(N23&lt;&gt;"",VLOOKUP(N23,joueurs,2,0),"")</f>
        <v/>
      </c>
      <c r="P23" s="62" t="s">
        <v>22</v>
      </c>
      <c r="Q23" s="18"/>
      <c r="R23" s="19" t="str">
        <f>IF(Q23&lt;&gt;"",VLOOKUP(Q23,joueurs,2,0),"")</f>
        <v/>
      </c>
      <c r="S23" s="22"/>
      <c r="T23" s="22"/>
      <c r="U23" s="22"/>
      <c r="V23" s="22"/>
      <c r="W23" s="22"/>
      <c r="X23" s="22"/>
    </row>
    <row r="24" spans="1:24" ht="20.25" customHeight="1" x14ac:dyDescent="0.25">
      <c r="A24" s="1">
        <f>Q12</f>
        <v>0</v>
      </c>
      <c r="B24" s="1" t="str">
        <f ca="1">CELL("adresse",R12)</f>
        <v>$R$12</v>
      </c>
      <c r="C24" s="1" t="str">
        <f ca="1">CELL("adresse",Q14)</f>
        <v>$Q$14</v>
      </c>
      <c r="D24" s="1" t="str">
        <f ca="1">CELL("adresse",N14)</f>
        <v>$N$14</v>
      </c>
      <c r="E24" s="9">
        <v>22</v>
      </c>
      <c r="F24" s="21">
        <f>Equipes!B24</f>
        <v>0</v>
      </c>
      <c r="G24" s="22"/>
      <c r="H24" s="18"/>
      <c r="I24" s="19" t="str">
        <f>IF(H24&lt;&gt;"",VLOOKUP(H24,joueurs,2,0),"")</f>
        <v/>
      </c>
      <c r="J24" s="62"/>
      <c r="K24" s="18"/>
      <c r="L24" s="19" t="str">
        <f>IF(K24&lt;&gt;"",VLOOKUP(K24,joueurs,2,0),"")</f>
        <v/>
      </c>
      <c r="M24" s="22"/>
      <c r="N24" s="18"/>
      <c r="O24" s="19" t="str">
        <f>IF(N24&lt;&gt;"",VLOOKUP(N24,joueurs,2,0),"")</f>
        <v/>
      </c>
      <c r="P24" s="62"/>
      <c r="Q24" s="18"/>
      <c r="R24" s="19" t="str">
        <f>IF(Q24&lt;&gt;"",VLOOKUP(Q24,joueurs,2,0),"")</f>
        <v/>
      </c>
      <c r="S24" s="22"/>
      <c r="T24" s="22"/>
      <c r="U24" s="22"/>
      <c r="V24" s="22"/>
      <c r="W24" s="22"/>
      <c r="X24" s="22"/>
    </row>
    <row r="25" spans="1:24" ht="20.25" customHeight="1" x14ac:dyDescent="0.25">
      <c r="A25" s="1">
        <f>Q13</f>
        <v>0</v>
      </c>
      <c r="B25" s="1" t="str">
        <f ca="1">CELL("adresse",R13)</f>
        <v>$R$13</v>
      </c>
      <c r="C25" s="1" t="str">
        <f ca="1">CELL("adresse",Q14)</f>
        <v>$Q$14</v>
      </c>
      <c r="D25" s="1" t="str">
        <f ca="1">CELL("adresse",N14)</f>
        <v>$N$14</v>
      </c>
      <c r="E25" s="9">
        <v>23</v>
      </c>
      <c r="F25" s="21">
        <f>Equipes!B25</f>
        <v>0</v>
      </c>
      <c r="G25" s="22"/>
      <c r="H25" s="18"/>
      <c r="I25" s="19" t="str">
        <f>IF(H25&lt;&gt;"",VLOOKUP(H25,joueurs,2,0),"")</f>
        <v/>
      </c>
      <c r="J25" s="62"/>
      <c r="K25" s="18"/>
      <c r="L25" s="19" t="str">
        <f>IF(K25&lt;&gt;"",VLOOKUP(K25,joueurs,2,0),"")</f>
        <v/>
      </c>
      <c r="M25" s="22"/>
      <c r="N25" s="18"/>
      <c r="O25" s="19" t="str">
        <f>IF(N25&lt;&gt;"",VLOOKUP(N25,joueurs,2,0),"")</f>
        <v/>
      </c>
      <c r="P25" s="62"/>
      <c r="Q25" s="18"/>
      <c r="R25" s="19" t="str">
        <f>IF(Q25&lt;&gt;"",VLOOKUP(Q25,joueurs,2,0),"")</f>
        <v/>
      </c>
      <c r="S25" s="22"/>
      <c r="T25" s="22"/>
      <c r="U25" s="22"/>
      <c r="V25" s="22"/>
      <c r="W25" s="22"/>
      <c r="X25" s="22"/>
    </row>
    <row r="26" spans="1:24" ht="20.25" customHeight="1" x14ac:dyDescent="0.25">
      <c r="A26" s="1">
        <f>H17</f>
        <v>0</v>
      </c>
      <c r="B26" s="1" t="str">
        <f ca="1">CELL("adresse",I17)</f>
        <v>$I$17</v>
      </c>
      <c r="C26" s="1" t="str">
        <f ca="1">CELL("adresse",H20)</f>
        <v>$H$20</v>
      </c>
      <c r="D26" s="1" t="str">
        <f ca="1">CELL("adresse",K20)</f>
        <v>$K$20</v>
      </c>
      <c r="E26" s="9">
        <v>24</v>
      </c>
      <c r="F26" s="21">
        <f>Equipes!B26</f>
        <v>0</v>
      </c>
      <c r="G26" s="22"/>
      <c r="H26" s="71"/>
      <c r="I26" s="71"/>
      <c r="J26" s="20" t="s">
        <v>23</v>
      </c>
      <c r="K26" s="71"/>
      <c r="L26" s="71"/>
      <c r="M26" s="22"/>
      <c r="N26" s="71"/>
      <c r="O26" s="71"/>
      <c r="P26" s="20" t="s">
        <v>23</v>
      </c>
      <c r="Q26" s="71"/>
      <c r="R26" s="71"/>
      <c r="S26" s="22"/>
      <c r="T26" s="22"/>
      <c r="U26" s="22"/>
      <c r="V26" s="22"/>
      <c r="W26" s="22"/>
      <c r="X26" s="22"/>
    </row>
    <row r="27" spans="1:24" ht="20.25" customHeight="1" x14ac:dyDescent="0.25">
      <c r="A27" s="1">
        <f>H18</f>
        <v>0</v>
      </c>
      <c r="B27" s="1" t="str">
        <f ca="1">CELL("adresse",I18)</f>
        <v>$I$18</v>
      </c>
      <c r="C27" s="1" t="str">
        <f ca="1">CELL("adresse",H20)</f>
        <v>$H$20</v>
      </c>
      <c r="D27" s="1" t="str">
        <f ca="1">CELL("adresse",K20)</f>
        <v>$K$20</v>
      </c>
      <c r="E27" s="9">
        <v>25</v>
      </c>
      <c r="F27" s="21">
        <f>Equipes!B27</f>
        <v>0</v>
      </c>
      <c r="G27" s="22"/>
      <c r="H27" s="23"/>
      <c r="I27" s="22"/>
      <c r="J27" s="22"/>
      <c r="K27" s="23"/>
      <c r="L27" s="22"/>
      <c r="M27" s="22"/>
      <c r="N27" s="23"/>
      <c r="O27" s="22"/>
      <c r="P27" s="22"/>
      <c r="Q27" s="23"/>
      <c r="R27" s="22"/>
      <c r="S27" s="22"/>
      <c r="T27" s="22"/>
      <c r="U27" s="22"/>
      <c r="V27" s="22"/>
      <c r="W27" s="22"/>
      <c r="X27" s="22"/>
    </row>
    <row r="28" spans="1:24" ht="20.25" customHeight="1" x14ac:dyDescent="0.35">
      <c r="A28" s="1">
        <f>H19</f>
        <v>0</v>
      </c>
      <c r="B28" s="1" t="str">
        <f ca="1">CELL("adresse",I19)</f>
        <v>$I$19</v>
      </c>
      <c r="C28" s="1" t="str">
        <f ca="1">CELL("adresse",H20)</f>
        <v>$H$20</v>
      </c>
      <c r="D28" s="1" t="str">
        <f ca="1">CELL("adresse",K20)</f>
        <v>$K$20</v>
      </c>
      <c r="E28" s="9">
        <v>26</v>
      </c>
      <c r="F28" s="21">
        <f>Equipes!B28</f>
        <v>0</v>
      </c>
      <c r="G28" s="22"/>
      <c r="H28" s="70" t="s">
        <v>30</v>
      </c>
      <c r="I28" s="70"/>
      <c r="J28" s="70"/>
      <c r="K28" s="70"/>
      <c r="L28" s="70"/>
      <c r="M28" s="22"/>
      <c r="N28" s="70" t="s">
        <v>31</v>
      </c>
      <c r="O28" s="70"/>
      <c r="P28" s="70"/>
      <c r="Q28" s="70"/>
      <c r="R28" s="70"/>
      <c r="S28" s="22"/>
      <c r="T28" s="22"/>
      <c r="U28" s="22"/>
      <c r="V28" s="22"/>
      <c r="W28" s="22"/>
      <c r="X28" s="22"/>
    </row>
    <row r="29" spans="1:24" ht="20.25" customHeight="1" x14ac:dyDescent="0.25">
      <c r="A29" s="1">
        <f>K17</f>
        <v>0</v>
      </c>
      <c r="B29" s="1" t="str">
        <f ca="1">CELL("adresse",L17)</f>
        <v>$L$17</v>
      </c>
      <c r="C29" s="1" t="str">
        <f ca="1">CELL("adresse",K20)</f>
        <v>$K$20</v>
      </c>
      <c r="D29" s="1" t="str">
        <f ca="1">CELL("adresse",H20)</f>
        <v>$H$20</v>
      </c>
      <c r="E29" s="9">
        <v>27</v>
      </c>
      <c r="F29" s="21">
        <f>Equipes!B29</f>
        <v>0</v>
      </c>
      <c r="G29" s="22"/>
      <c r="H29" s="18"/>
      <c r="I29" s="19" t="str">
        <f>IF(H29&lt;&gt;"",VLOOKUP(H29,joueurs,2,0),"")</f>
        <v/>
      </c>
      <c r="J29" s="62" t="s">
        <v>22</v>
      </c>
      <c r="K29" s="18"/>
      <c r="L29" s="19" t="str">
        <f>IF(K29&lt;&gt;"",VLOOKUP(K29,joueurs,2,0),"")</f>
        <v/>
      </c>
      <c r="M29" s="22"/>
      <c r="N29" s="18"/>
      <c r="O29" s="19" t="str">
        <f>IF(N29&lt;&gt;"",VLOOKUP(N29,joueurs,2,0),"")</f>
        <v/>
      </c>
      <c r="P29" s="62" t="s">
        <v>22</v>
      </c>
      <c r="Q29" s="18"/>
      <c r="R29" s="19" t="str">
        <f>IF(Q29&lt;&gt;"",VLOOKUP(Q29,joueurs,2,0),"")</f>
        <v/>
      </c>
      <c r="S29" s="22"/>
      <c r="T29" s="22"/>
      <c r="U29" s="22"/>
      <c r="V29" s="22"/>
      <c r="W29" s="22"/>
      <c r="X29" s="22"/>
    </row>
    <row r="30" spans="1:24" ht="20.25" customHeight="1" x14ac:dyDescent="0.25">
      <c r="A30" s="1">
        <f>K18</f>
        <v>0</v>
      </c>
      <c r="B30" s="1" t="str">
        <f ca="1">CELL("adresse",L18)</f>
        <v>$L$18</v>
      </c>
      <c r="C30" s="1" t="str">
        <f ca="1">CELL("adresse",K20)</f>
        <v>$K$20</v>
      </c>
      <c r="D30" s="1" t="str">
        <f ca="1">CELL("adresse",H20)</f>
        <v>$H$20</v>
      </c>
      <c r="E30" s="9">
        <v>28</v>
      </c>
      <c r="F30" s="21">
        <f>Equipes!B30</f>
        <v>0</v>
      </c>
      <c r="G30" s="22"/>
      <c r="H30" s="18"/>
      <c r="I30" s="19" t="str">
        <f>IF(H30&lt;&gt;"",VLOOKUP(H30,joueurs,2,0),"")</f>
        <v/>
      </c>
      <c r="J30" s="62"/>
      <c r="K30" s="18"/>
      <c r="L30" s="19" t="str">
        <f>IF(K30&lt;&gt;"",VLOOKUP(K30,joueurs,2,0),"")</f>
        <v/>
      </c>
      <c r="M30" s="22"/>
      <c r="N30" s="18"/>
      <c r="O30" s="19" t="str">
        <f>IF(N30&lt;&gt;"",VLOOKUP(N30,joueurs,2,0),"")</f>
        <v/>
      </c>
      <c r="P30" s="62"/>
      <c r="Q30" s="18"/>
      <c r="R30" s="19" t="str">
        <f>IF(Q30&lt;&gt;"",VLOOKUP(Q30,joueurs,2,0),"")</f>
        <v/>
      </c>
      <c r="S30" s="22"/>
      <c r="T30" s="22"/>
      <c r="U30" s="22"/>
      <c r="V30" s="22"/>
      <c r="W30" s="22"/>
      <c r="X30" s="22"/>
    </row>
    <row r="31" spans="1:24" ht="20.25" customHeight="1" x14ac:dyDescent="0.25">
      <c r="A31" s="1">
        <f>K19</f>
        <v>0</v>
      </c>
      <c r="B31" s="1" t="str">
        <f ca="1">CELL("adresse",L19)</f>
        <v>$L$19</v>
      </c>
      <c r="C31" s="1" t="str">
        <f ca="1">CELL("adresse",K20)</f>
        <v>$K$20</v>
      </c>
      <c r="D31" s="1" t="str">
        <f ca="1">CELL("adresse",H20)</f>
        <v>$H$20</v>
      </c>
      <c r="E31" s="9">
        <v>29</v>
      </c>
      <c r="F31" s="21">
        <f>Equipes!B31</f>
        <v>0</v>
      </c>
      <c r="G31" s="22"/>
      <c r="H31" s="18"/>
      <c r="I31" s="19" t="str">
        <f>IF(H31&lt;&gt;"",VLOOKUP(H31,joueurs,2,0),"")</f>
        <v/>
      </c>
      <c r="J31" s="62"/>
      <c r="K31" s="18"/>
      <c r="L31" s="19" t="str">
        <f>IF(K31&lt;&gt;"",VLOOKUP(K31,joueurs,2,0),"")</f>
        <v/>
      </c>
      <c r="M31" s="22"/>
      <c r="N31" s="18"/>
      <c r="O31" s="19" t="str">
        <f>IF(N31&lt;&gt;"",VLOOKUP(N31,joueurs,2,0),"")</f>
        <v/>
      </c>
      <c r="P31" s="62"/>
      <c r="Q31" s="18"/>
      <c r="R31" s="19" t="str">
        <f>IF(Q31&lt;&gt;"",VLOOKUP(Q31,joueurs,2,0),"")</f>
        <v/>
      </c>
      <c r="S31" s="22"/>
      <c r="T31" s="22"/>
      <c r="U31" s="22"/>
      <c r="V31" s="22"/>
      <c r="W31" s="22"/>
      <c r="X31" s="22"/>
    </row>
    <row r="32" spans="1:24" ht="20.25" customHeight="1" x14ac:dyDescent="0.25">
      <c r="A32" s="1">
        <f>N17</f>
        <v>0</v>
      </c>
      <c r="B32" s="1" t="str">
        <f ca="1">CELL("adresse",O17)</f>
        <v>$O$17</v>
      </c>
      <c r="C32" s="1" t="str">
        <f ca="1">CELL("adresse",N20)</f>
        <v>$N$20</v>
      </c>
      <c r="D32" s="1" t="str">
        <f ca="1">CELL("adresse",Q20)</f>
        <v>$Q$20</v>
      </c>
      <c r="E32" s="9">
        <v>30</v>
      </c>
      <c r="F32" s="21">
        <f>Equipes!B32</f>
        <v>0</v>
      </c>
      <c r="G32" s="22"/>
      <c r="H32" s="71"/>
      <c r="I32" s="71"/>
      <c r="J32" s="20" t="s">
        <v>23</v>
      </c>
      <c r="K32" s="71"/>
      <c r="L32" s="71"/>
      <c r="M32" s="22"/>
      <c r="N32" s="71"/>
      <c r="O32" s="71"/>
      <c r="P32" s="20" t="s">
        <v>23</v>
      </c>
      <c r="Q32" s="71"/>
      <c r="R32" s="71"/>
      <c r="S32" s="22"/>
      <c r="T32" s="22"/>
      <c r="U32" s="22"/>
      <c r="V32" s="22"/>
      <c r="W32" s="22"/>
      <c r="X32" s="22"/>
    </row>
    <row r="33" spans="1:24" ht="20.25" customHeight="1" x14ac:dyDescent="0.25">
      <c r="A33" s="1">
        <f>N18</f>
        <v>0</v>
      </c>
      <c r="B33" s="1" t="str">
        <f ca="1">CELL("adresse",O18)</f>
        <v>$O$18</v>
      </c>
      <c r="C33" s="1" t="str">
        <f ca="1">CELL("adresse",N20)</f>
        <v>$N$20</v>
      </c>
      <c r="D33" s="1" t="str">
        <f ca="1">CELL("adresse",Q20)</f>
        <v>$Q$20</v>
      </c>
      <c r="E33" s="9">
        <v>31</v>
      </c>
      <c r="F33" s="21">
        <f>Equipes!B33</f>
        <v>0</v>
      </c>
      <c r="G33" s="22"/>
      <c r="H33" s="23"/>
      <c r="I33" s="22"/>
      <c r="J33" s="22"/>
      <c r="K33" s="23"/>
      <c r="L33" s="22"/>
      <c r="M33" s="22"/>
      <c r="N33" s="23"/>
      <c r="O33" s="22"/>
      <c r="P33" s="22"/>
      <c r="Q33" s="23"/>
      <c r="R33" s="22"/>
      <c r="S33" s="22"/>
      <c r="T33" s="22"/>
      <c r="U33" s="22"/>
      <c r="V33" s="22"/>
      <c r="W33" s="22"/>
      <c r="X33" s="22"/>
    </row>
    <row r="34" spans="1:24" ht="20.25" customHeight="1" x14ac:dyDescent="0.25">
      <c r="A34" s="1">
        <f>N19</f>
        <v>0</v>
      </c>
      <c r="B34" s="1" t="str">
        <f ca="1">CELL("adresse",O19)</f>
        <v>$O$19</v>
      </c>
      <c r="C34" s="1" t="str">
        <f ca="1">CELL("adresse",N20)</f>
        <v>$N$20</v>
      </c>
      <c r="D34" s="1" t="str">
        <f ca="1">CELL("adresse",Q20)</f>
        <v>$Q$20</v>
      </c>
      <c r="E34" s="9">
        <v>32</v>
      </c>
      <c r="F34" s="21">
        <f>Equipes!B34</f>
        <v>0</v>
      </c>
      <c r="G34" s="22"/>
      <c r="H34" s="23"/>
      <c r="I34" s="22"/>
      <c r="J34" s="22"/>
      <c r="K34" s="23"/>
      <c r="L34" s="22"/>
      <c r="M34" s="22"/>
      <c r="N34" s="23"/>
      <c r="O34" s="22"/>
      <c r="P34" s="22"/>
      <c r="Q34" s="23"/>
      <c r="R34" s="22"/>
      <c r="S34" s="22"/>
      <c r="T34" s="22"/>
      <c r="U34" s="22"/>
      <c r="V34" s="22"/>
      <c r="W34" s="22"/>
      <c r="X34" s="22"/>
    </row>
    <row r="35" spans="1:24" ht="20.25" customHeight="1" x14ac:dyDescent="0.25">
      <c r="A35" s="1">
        <f>Q17</f>
        <v>0</v>
      </c>
      <c r="B35" s="1" t="str">
        <f ca="1">CELL("adresse",R17)</f>
        <v>$R$17</v>
      </c>
      <c r="C35" s="1" t="str">
        <f ca="1">CELL("adresse",Q20)</f>
        <v>$Q$20</v>
      </c>
      <c r="D35" s="1" t="str">
        <f ca="1">CELL("adresse",N20)</f>
        <v>$N$20</v>
      </c>
      <c r="E35" s="9">
        <v>33</v>
      </c>
      <c r="F35" s="21">
        <f>Equipes!B35</f>
        <v>0</v>
      </c>
      <c r="G35" s="22"/>
      <c r="H35" s="23"/>
      <c r="I35" s="22"/>
      <c r="J35" s="22"/>
      <c r="K35" s="23"/>
      <c r="L35" s="22"/>
      <c r="M35" s="22"/>
      <c r="N35" s="23"/>
      <c r="O35" s="22"/>
      <c r="P35" s="22"/>
      <c r="Q35" s="23"/>
      <c r="R35" s="22"/>
      <c r="S35" s="22"/>
      <c r="T35" s="22"/>
      <c r="U35" s="22"/>
      <c r="V35" s="22"/>
      <c r="W35" s="22"/>
      <c r="X35" s="22"/>
    </row>
    <row r="36" spans="1:24" ht="20.25" customHeight="1" x14ac:dyDescent="0.25">
      <c r="A36" s="1">
        <f>Q18</f>
        <v>0</v>
      </c>
      <c r="B36" s="1" t="str">
        <f ca="1">CELL("adresse",R18)</f>
        <v>$R$18</v>
      </c>
      <c r="C36" s="1" t="str">
        <f ca="1">CELL("adresse",Q20)</f>
        <v>$Q$20</v>
      </c>
      <c r="D36" s="1" t="str">
        <f ca="1">CELL("adresse",N20)</f>
        <v>$N$20</v>
      </c>
      <c r="E36" s="9">
        <v>34</v>
      </c>
      <c r="F36" s="21">
        <f>Equipes!B36</f>
        <v>0</v>
      </c>
      <c r="G36" s="22"/>
      <c r="H36" s="23"/>
      <c r="I36" s="22"/>
      <c r="J36" s="22"/>
      <c r="K36" s="23"/>
      <c r="L36" s="22"/>
      <c r="M36" s="22"/>
      <c r="N36" s="23"/>
      <c r="O36" s="22"/>
      <c r="P36" s="22"/>
      <c r="Q36" s="23"/>
      <c r="R36" s="22"/>
      <c r="S36" s="22"/>
      <c r="T36" s="22"/>
      <c r="U36" s="22"/>
      <c r="V36" s="22"/>
      <c r="W36" s="22"/>
      <c r="X36" s="22"/>
    </row>
    <row r="37" spans="1:24" ht="20.25" customHeight="1" x14ac:dyDescent="0.25">
      <c r="A37" s="1">
        <f>Q19</f>
        <v>0</v>
      </c>
      <c r="B37" s="1" t="str">
        <f ca="1">CELL("adresse",R19)</f>
        <v>$R$19</v>
      </c>
      <c r="C37" s="1" t="str">
        <f ca="1">CELL("adresse",Q20)</f>
        <v>$Q$20</v>
      </c>
      <c r="D37" s="1" t="str">
        <f ca="1">CELL("adresse",N20)</f>
        <v>$N$20</v>
      </c>
      <c r="E37" s="9">
        <v>35</v>
      </c>
      <c r="F37" s="21">
        <f>Equipes!B37</f>
        <v>0</v>
      </c>
      <c r="G37" s="22"/>
      <c r="H37" s="23"/>
      <c r="I37" s="22"/>
      <c r="J37" s="22"/>
      <c r="K37" s="23"/>
      <c r="L37" s="22"/>
      <c r="M37" s="22"/>
      <c r="N37" s="23"/>
      <c r="O37" s="22"/>
      <c r="P37" s="22"/>
      <c r="Q37" s="23"/>
      <c r="R37" s="22"/>
      <c r="S37" s="22"/>
      <c r="T37" s="22"/>
      <c r="U37" s="22"/>
      <c r="V37" s="22"/>
      <c r="W37" s="22"/>
      <c r="X37" s="22"/>
    </row>
    <row r="38" spans="1:24" ht="20.25" customHeight="1" x14ac:dyDescent="0.25">
      <c r="A38" s="1">
        <f>H23</f>
        <v>0</v>
      </c>
      <c r="B38" s="1" t="str">
        <f ca="1">CELL("adresse",I23)</f>
        <v>$I$23</v>
      </c>
      <c r="C38" s="1" t="str">
        <f ca="1">CELL("adresse",H26)</f>
        <v>$H$26</v>
      </c>
      <c r="D38" s="1" t="str">
        <f ca="1">CELL("adresse",K26)</f>
        <v>$K$26</v>
      </c>
      <c r="E38" s="9">
        <v>36</v>
      </c>
      <c r="F38" s="21">
        <f>Equipes!B38</f>
        <v>0</v>
      </c>
      <c r="G38" s="22"/>
      <c r="H38" s="23"/>
      <c r="I38" s="22"/>
      <c r="J38" s="22"/>
      <c r="K38" s="23"/>
      <c r="L38" s="22"/>
      <c r="M38" s="22"/>
      <c r="N38" s="23"/>
      <c r="O38" s="22"/>
      <c r="P38" s="22"/>
      <c r="Q38" s="23"/>
      <c r="R38" s="22"/>
      <c r="S38" s="22"/>
      <c r="T38" s="22"/>
      <c r="U38" s="22"/>
      <c r="V38" s="22"/>
      <c r="W38" s="22"/>
      <c r="X38" s="22"/>
    </row>
    <row r="39" spans="1:24" ht="20.25" customHeight="1" x14ac:dyDescent="0.25">
      <c r="A39" s="1">
        <f>H24</f>
        <v>0</v>
      </c>
      <c r="B39" s="1" t="str">
        <f ca="1">CELL("adresse",I24)</f>
        <v>$I$24</v>
      </c>
      <c r="C39" s="1" t="str">
        <f ca="1">CELL("adresse",H26)</f>
        <v>$H$26</v>
      </c>
      <c r="D39" s="1" t="str">
        <f ca="1">CELL("adresse",K26)</f>
        <v>$K$26</v>
      </c>
      <c r="E39" s="9">
        <v>37</v>
      </c>
      <c r="F39" s="21">
        <f>Equipes!B39</f>
        <v>0</v>
      </c>
      <c r="G39" s="22"/>
      <c r="H39" s="23"/>
      <c r="I39" s="22"/>
      <c r="J39" s="22"/>
      <c r="K39" s="23"/>
      <c r="L39" s="22"/>
      <c r="M39" s="22"/>
      <c r="N39" s="23"/>
      <c r="O39" s="22"/>
      <c r="P39" s="22"/>
      <c r="Q39" s="23"/>
      <c r="R39" s="22"/>
      <c r="S39" s="22"/>
      <c r="T39" s="22"/>
      <c r="U39" s="22"/>
      <c r="V39" s="22"/>
      <c r="W39" s="22"/>
      <c r="X39" s="22"/>
    </row>
    <row r="40" spans="1:24" ht="20.25" customHeight="1" x14ac:dyDescent="0.25">
      <c r="A40" s="1">
        <f>H25</f>
        <v>0</v>
      </c>
      <c r="B40" s="1" t="str">
        <f ca="1">CELL("adresse",I25)</f>
        <v>$I$25</v>
      </c>
      <c r="C40" s="1" t="str">
        <f ca="1">CELL("adresse",H26)</f>
        <v>$H$26</v>
      </c>
      <c r="D40" s="1" t="str">
        <f ca="1">CELL("adresse",K26)</f>
        <v>$K$26</v>
      </c>
      <c r="E40" s="9">
        <v>38</v>
      </c>
      <c r="F40" s="21">
        <f>Equipes!B40</f>
        <v>0</v>
      </c>
      <c r="G40" s="22"/>
      <c r="H40" s="23"/>
      <c r="I40" s="22"/>
      <c r="J40" s="22"/>
      <c r="K40" s="23"/>
      <c r="L40" s="22"/>
      <c r="M40" s="22"/>
      <c r="N40" s="23"/>
      <c r="O40" s="22"/>
      <c r="P40" s="22"/>
      <c r="Q40" s="23"/>
      <c r="R40" s="22"/>
      <c r="S40" s="22"/>
      <c r="T40" s="22"/>
      <c r="U40" s="22"/>
      <c r="V40" s="22"/>
      <c r="W40" s="22"/>
      <c r="X40" s="22"/>
    </row>
    <row r="41" spans="1:24" ht="20.25" customHeight="1" x14ac:dyDescent="0.25">
      <c r="A41" s="1">
        <f>K23</f>
        <v>0</v>
      </c>
      <c r="B41" s="1" t="str">
        <f ca="1">CELL("adresse",L23)</f>
        <v>$L$23</v>
      </c>
      <c r="C41" s="1" t="str">
        <f ca="1">CELL("adresse",K26)</f>
        <v>$K$26</v>
      </c>
      <c r="D41" s="1" t="str">
        <f ca="1">CELL("adresse",H26)</f>
        <v>$H$26</v>
      </c>
      <c r="E41" s="9">
        <v>39</v>
      </c>
      <c r="F41" s="21">
        <f>Equipes!B41</f>
        <v>0</v>
      </c>
      <c r="G41" s="22"/>
      <c r="H41" s="23"/>
      <c r="I41" s="22"/>
      <c r="J41" s="22"/>
      <c r="K41" s="23"/>
      <c r="L41" s="22"/>
      <c r="M41" s="22"/>
      <c r="N41" s="23"/>
      <c r="O41" s="22"/>
      <c r="P41" s="22"/>
      <c r="Q41" s="23"/>
      <c r="R41" s="22"/>
      <c r="S41" s="22"/>
      <c r="T41" s="22"/>
      <c r="U41" s="22"/>
      <c r="V41" s="22"/>
      <c r="W41" s="22"/>
      <c r="X41" s="22"/>
    </row>
    <row r="42" spans="1:24" ht="20.25" customHeight="1" x14ac:dyDescent="0.25">
      <c r="A42" s="1">
        <f>K24</f>
        <v>0</v>
      </c>
      <c r="B42" s="1" t="str">
        <f ca="1">CELL("adresse",L24)</f>
        <v>$L$24</v>
      </c>
      <c r="C42" s="1" t="str">
        <f ca="1">CELL("adresse",K26)</f>
        <v>$K$26</v>
      </c>
      <c r="D42" s="1" t="str">
        <f ca="1">CELL("adresse",H26)</f>
        <v>$H$26</v>
      </c>
      <c r="E42" s="9">
        <v>40</v>
      </c>
      <c r="F42" s="21">
        <f>Equipes!B42</f>
        <v>0</v>
      </c>
      <c r="G42" s="22"/>
      <c r="H42" s="23"/>
      <c r="I42" s="22"/>
      <c r="J42" s="22"/>
      <c r="K42" s="23"/>
      <c r="L42" s="22"/>
      <c r="M42" s="22"/>
      <c r="N42" s="23"/>
      <c r="O42" s="22"/>
      <c r="P42" s="22"/>
      <c r="Q42" s="23"/>
      <c r="R42" s="22"/>
      <c r="S42" s="22"/>
      <c r="T42" s="22"/>
      <c r="U42" s="22"/>
      <c r="V42" s="22"/>
      <c r="W42" s="22"/>
      <c r="X42" s="22"/>
    </row>
    <row r="43" spans="1:24" ht="20.25" customHeight="1" x14ac:dyDescent="0.25">
      <c r="A43" s="1">
        <f>K25</f>
        <v>0</v>
      </c>
      <c r="B43" s="1" t="str">
        <f ca="1">CELL("adresse",L25)</f>
        <v>$L$25</v>
      </c>
      <c r="C43" s="1" t="str">
        <f ca="1">CELL("adresse",K26)</f>
        <v>$K$26</v>
      </c>
      <c r="D43" s="1" t="str">
        <f ca="1">CELL("adresse",H26)</f>
        <v>$H$26</v>
      </c>
      <c r="E43" s="9">
        <v>41</v>
      </c>
      <c r="F43" s="21">
        <f>Equipes!B43</f>
        <v>0</v>
      </c>
      <c r="G43" s="22"/>
      <c r="H43" s="23"/>
      <c r="I43" s="22"/>
      <c r="J43" s="22"/>
      <c r="K43" s="23"/>
      <c r="L43" s="22"/>
      <c r="M43" s="22"/>
      <c r="N43" s="23"/>
      <c r="O43" s="22"/>
      <c r="P43" s="22"/>
      <c r="Q43" s="23"/>
      <c r="R43" s="22"/>
      <c r="S43" s="22"/>
      <c r="T43" s="22"/>
      <c r="U43" s="22"/>
      <c r="V43" s="22"/>
      <c r="W43" s="22"/>
      <c r="X43" s="22"/>
    </row>
    <row r="44" spans="1:24" ht="20.25" customHeight="1" x14ac:dyDescent="0.25">
      <c r="A44" s="1">
        <f>N23</f>
        <v>0</v>
      </c>
      <c r="B44" s="1" t="str">
        <f ca="1">CELL("adresse",O23)</f>
        <v>$O$23</v>
      </c>
      <c r="C44" s="1" t="str">
        <f ca="1">CELL("adresse",N26)</f>
        <v>$N$26</v>
      </c>
      <c r="D44" s="1" t="str">
        <f ca="1">CELL("adresse",Q26)</f>
        <v>$Q$26</v>
      </c>
      <c r="E44" s="9">
        <v>42</v>
      </c>
      <c r="F44" s="21">
        <f>Equipes!B44</f>
        <v>0</v>
      </c>
      <c r="G44" s="22"/>
      <c r="H44" s="23"/>
      <c r="I44" s="22"/>
      <c r="J44" s="22"/>
      <c r="K44" s="23"/>
      <c r="L44" s="22"/>
      <c r="M44" s="22"/>
      <c r="N44" s="23"/>
      <c r="O44" s="22"/>
      <c r="P44" s="22"/>
      <c r="Q44" s="23"/>
      <c r="R44" s="22"/>
      <c r="S44" s="22"/>
      <c r="T44" s="22"/>
      <c r="U44" s="22"/>
      <c r="V44" s="22"/>
      <c r="W44" s="22"/>
      <c r="X44" s="22"/>
    </row>
    <row r="45" spans="1:24" ht="20.25" customHeight="1" x14ac:dyDescent="0.25">
      <c r="A45" s="1">
        <f>N24</f>
        <v>0</v>
      </c>
      <c r="B45" s="1" t="str">
        <f ca="1">CELL("adresse",O24)</f>
        <v>$O$24</v>
      </c>
      <c r="C45" s="1" t="str">
        <f ca="1">CELL("adresse",N26)</f>
        <v>$N$26</v>
      </c>
      <c r="D45" s="1" t="str">
        <f ca="1">CELL("adresse",Q26)</f>
        <v>$Q$26</v>
      </c>
      <c r="E45" s="9">
        <v>43</v>
      </c>
      <c r="F45" s="21">
        <f>Equipes!B45</f>
        <v>0</v>
      </c>
      <c r="G45" s="22"/>
      <c r="H45" s="23"/>
      <c r="I45" s="22"/>
      <c r="J45" s="22"/>
      <c r="K45" s="23"/>
      <c r="L45" s="22"/>
      <c r="M45" s="22"/>
      <c r="N45" s="23"/>
      <c r="O45" s="22"/>
      <c r="P45" s="22"/>
      <c r="Q45" s="23"/>
      <c r="R45" s="22"/>
      <c r="S45" s="22"/>
      <c r="T45" s="22"/>
      <c r="U45" s="22"/>
      <c r="V45" s="22"/>
      <c r="W45" s="22"/>
      <c r="X45" s="22"/>
    </row>
    <row r="46" spans="1:24" ht="20.25" customHeight="1" x14ac:dyDescent="0.25">
      <c r="A46" s="1">
        <f>N25</f>
        <v>0</v>
      </c>
      <c r="B46" s="1" t="str">
        <f ca="1">CELL("adresse",O25)</f>
        <v>$O$25</v>
      </c>
      <c r="C46" s="1" t="str">
        <f ca="1">CELL("adresse",N26)</f>
        <v>$N$26</v>
      </c>
      <c r="D46" s="1" t="str">
        <f ca="1">CELL("adresse",Q26)</f>
        <v>$Q$26</v>
      </c>
      <c r="E46" s="9">
        <v>44</v>
      </c>
      <c r="F46" s="21">
        <f>Equipes!B46</f>
        <v>0</v>
      </c>
      <c r="G46" s="22"/>
      <c r="H46" s="23"/>
      <c r="I46" s="22"/>
      <c r="J46" s="22"/>
      <c r="K46" s="23"/>
      <c r="L46" s="22"/>
      <c r="M46" s="22"/>
      <c r="N46" s="23"/>
      <c r="O46" s="22"/>
      <c r="P46" s="22"/>
      <c r="Q46" s="23"/>
      <c r="R46" s="22"/>
      <c r="S46" s="22"/>
      <c r="T46" s="22"/>
      <c r="U46" s="22"/>
      <c r="V46" s="22"/>
      <c r="W46" s="22"/>
      <c r="X46" s="22"/>
    </row>
    <row r="47" spans="1:24" ht="20.25" customHeight="1" x14ac:dyDescent="0.25">
      <c r="A47" s="1">
        <f>Q23</f>
        <v>0</v>
      </c>
      <c r="B47" s="1" t="str">
        <f ca="1">CELL("adresse",R23)</f>
        <v>$R$23</v>
      </c>
      <c r="C47" s="1" t="str">
        <f ca="1">CELL("adresse",Q26)</f>
        <v>$Q$26</v>
      </c>
      <c r="D47" s="1" t="str">
        <f ca="1">CELL("adresse",N26)</f>
        <v>$N$26</v>
      </c>
      <c r="E47" s="9">
        <v>45</v>
      </c>
      <c r="F47" s="21">
        <f>Equipes!B47</f>
        <v>0</v>
      </c>
      <c r="G47" s="22"/>
      <c r="H47" s="23"/>
      <c r="I47" s="22"/>
      <c r="J47" s="22"/>
      <c r="K47" s="23"/>
      <c r="L47" s="22"/>
      <c r="M47" s="22"/>
      <c r="N47" s="23"/>
      <c r="O47" s="22"/>
      <c r="P47" s="22"/>
      <c r="Q47" s="23"/>
      <c r="R47" s="22"/>
      <c r="S47" s="22"/>
      <c r="T47" s="22"/>
      <c r="U47" s="22"/>
      <c r="V47" s="22"/>
      <c r="W47" s="22"/>
      <c r="X47" s="22"/>
    </row>
    <row r="48" spans="1:24" ht="20.25" customHeight="1" x14ac:dyDescent="0.25">
      <c r="A48" s="1">
        <f>Q24</f>
        <v>0</v>
      </c>
      <c r="B48" s="1" t="str">
        <f ca="1">CELL("adresse",R24)</f>
        <v>$R$24</v>
      </c>
      <c r="C48" s="1" t="str">
        <f ca="1">CELL("adresse",Q26)</f>
        <v>$Q$26</v>
      </c>
      <c r="D48" s="1" t="str">
        <f ca="1">CELL("adresse",N26)</f>
        <v>$N$26</v>
      </c>
      <c r="E48" s="9">
        <v>46</v>
      </c>
      <c r="F48" s="21">
        <f>Equipes!B48</f>
        <v>0</v>
      </c>
      <c r="G48" s="22"/>
      <c r="H48" s="23"/>
      <c r="I48" s="22"/>
      <c r="J48" s="22"/>
      <c r="K48" s="23"/>
      <c r="L48" s="22"/>
      <c r="M48" s="22"/>
      <c r="N48" s="23"/>
      <c r="O48" s="22"/>
      <c r="P48" s="22"/>
      <c r="Q48" s="23"/>
      <c r="R48" s="22"/>
      <c r="S48" s="22"/>
      <c r="T48" s="22"/>
      <c r="U48" s="22"/>
      <c r="V48" s="22"/>
      <c r="W48" s="22"/>
      <c r="X48" s="22"/>
    </row>
    <row r="49" spans="1:19" ht="20.25" customHeight="1" x14ac:dyDescent="0.25">
      <c r="A49" s="1">
        <f>Q25</f>
        <v>0</v>
      </c>
      <c r="B49" s="1" t="str">
        <f ca="1">CELL("adresse",R25)</f>
        <v>$R$25</v>
      </c>
      <c r="C49" s="1" t="str">
        <f ca="1">CELL("adresse",Q26)</f>
        <v>$Q$26</v>
      </c>
      <c r="D49" s="1" t="str">
        <f ca="1">CELL("adresse",N26)</f>
        <v>$N$26</v>
      </c>
      <c r="E49" s="9">
        <v>47</v>
      </c>
      <c r="F49" s="21">
        <f>Equipes!B49</f>
        <v>0</v>
      </c>
      <c r="G49" s="22"/>
      <c r="H49" s="23"/>
      <c r="I49" s="22"/>
      <c r="J49" s="22"/>
      <c r="K49" s="23"/>
      <c r="L49" s="22"/>
      <c r="M49" s="22"/>
      <c r="N49" s="23"/>
      <c r="O49" s="22"/>
      <c r="P49" s="22"/>
      <c r="Q49" s="23"/>
      <c r="R49" s="22"/>
      <c r="S49" s="22"/>
    </row>
    <row r="50" spans="1:19" ht="20.25" customHeight="1" x14ac:dyDescent="0.25">
      <c r="A50" s="1">
        <f>H29</f>
        <v>0</v>
      </c>
      <c r="B50" s="1" t="str">
        <f ca="1">CELL("adresse",I29)</f>
        <v>$I$29</v>
      </c>
      <c r="C50" s="1" t="str">
        <f ca="1">CELL("adresse",H32)</f>
        <v>$H$32</v>
      </c>
      <c r="D50" s="1" t="str">
        <f ca="1">CELL("adresse",K32)</f>
        <v>$K$32</v>
      </c>
      <c r="E50" s="9">
        <v>48</v>
      </c>
      <c r="F50" s="21">
        <f>Equipes!B50</f>
        <v>0</v>
      </c>
      <c r="G50" s="22"/>
      <c r="H50" s="23"/>
      <c r="I50" s="22"/>
      <c r="J50" s="22"/>
      <c r="K50" s="23"/>
      <c r="L50" s="22"/>
      <c r="M50" s="22"/>
      <c r="N50" s="23"/>
      <c r="O50" s="22"/>
      <c r="P50" s="22"/>
      <c r="Q50" s="23"/>
      <c r="R50" s="22"/>
      <c r="S50" s="22"/>
    </row>
    <row r="51" spans="1:19" ht="20.25" customHeight="1" x14ac:dyDescent="0.25">
      <c r="A51" s="1">
        <f>H30</f>
        <v>0</v>
      </c>
      <c r="B51" s="1" t="str">
        <f ca="1">CELL("adresse",I30)</f>
        <v>$I$30</v>
      </c>
      <c r="C51" s="1" t="str">
        <f ca="1">CELL("adresse",H32)</f>
        <v>$H$32</v>
      </c>
      <c r="D51" s="1" t="str">
        <f ca="1">CELL("adresse",K32)</f>
        <v>$K$32</v>
      </c>
      <c r="E51" s="9">
        <v>49</v>
      </c>
      <c r="F51" s="21">
        <f>Equipes!B51</f>
        <v>0</v>
      </c>
      <c r="G51" s="22"/>
      <c r="H51" s="23"/>
      <c r="I51" s="22"/>
      <c r="J51" s="22"/>
      <c r="K51" s="23"/>
      <c r="L51" s="22"/>
      <c r="M51" s="22"/>
      <c r="N51" s="23"/>
      <c r="O51" s="22"/>
      <c r="P51" s="22"/>
      <c r="Q51" s="23"/>
      <c r="R51" s="22"/>
      <c r="S51" s="22"/>
    </row>
    <row r="52" spans="1:19" ht="20.25" customHeight="1" x14ac:dyDescent="0.25">
      <c r="A52" s="1">
        <f>H31</f>
        <v>0</v>
      </c>
      <c r="B52" s="1" t="str">
        <f ca="1">CELL("adresse",I31)</f>
        <v>$I$31</v>
      </c>
      <c r="C52" s="1" t="str">
        <f ca="1">CELL("adresse",H32)</f>
        <v>$H$32</v>
      </c>
      <c r="D52" s="1" t="str">
        <f ca="1">CELL("adresse",K32)</f>
        <v>$K$32</v>
      </c>
      <c r="E52" s="9">
        <v>50</v>
      </c>
      <c r="F52" s="21">
        <f>Equipes!B52</f>
        <v>0</v>
      </c>
      <c r="G52" s="22"/>
      <c r="H52" s="23"/>
      <c r="I52" s="22"/>
      <c r="J52" s="22"/>
      <c r="K52" s="23"/>
      <c r="L52" s="22"/>
      <c r="M52" s="22"/>
      <c r="N52" s="23"/>
      <c r="O52" s="22"/>
      <c r="P52" s="22"/>
      <c r="Q52" s="23"/>
      <c r="R52" s="22"/>
      <c r="S52" s="22"/>
    </row>
    <row r="53" spans="1:19" ht="20.25" customHeight="1" x14ac:dyDescent="0.25">
      <c r="A53" s="1">
        <f>K29</f>
        <v>0</v>
      </c>
      <c r="B53" s="1" t="str">
        <f ca="1">CELL("adresse",L29)</f>
        <v>$L$29</v>
      </c>
      <c r="C53" s="1" t="str">
        <f ca="1">CELL("adresse",K32)</f>
        <v>$K$32</v>
      </c>
      <c r="D53" s="1" t="str">
        <f ca="1">CELL("adresse",H32)</f>
        <v>$H$32</v>
      </c>
      <c r="E53" s="9">
        <v>51</v>
      </c>
      <c r="F53" s="21">
        <f>Equipes!B53</f>
        <v>0</v>
      </c>
      <c r="G53" s="22"/>
      <c r="H53" s="23"/>
      <c r="I53" s="22"/>
      <c r="J53" s="22"/>
      <c r="K53" s="23"/>
      <c r="L53" s="22"/>
      <c r="M53" s="22"/>
      <c r="N53" s="23"/>
      <c r="O53" s="22"/>
      <c r="P53" s="22"/>
      <c r="Q53" s="23"/>
      <c r="R53" s="22"/>
      <c r="S53" s="22"/>
    </row>
    <row r="54" spans="1:19" ht="20.25" customHeight="1" x14ac:dyDescent="0.25">
      <c r="A54" s="1">
        <f>K30</f>
        <v>0</v>
      </c>
      <c r="B54" s="1" t="str">
        <f ca="1">CELL("adresse",L30)</f>
        <v>$L$30</v>
      </c>
      <c r="C54" s="1" t="str">
        <f ca="1">CELL("adresse",K32)</f>
        <v>$K$32</v>
      </c>
      <c r="D54" s="1" t="str">
        <f ca="1">CELL("adresse",H32)</f>
        <v>$H$32</v>
      </c>
      <c r="E54" s="9">
        <v>52</v>
      </c>
      <c r="F54" s="21">
        <f>Equipes!B54</f>
        <v>0</v>
      </c>
      <c r="G54" s="22"/>
      <c r="H54" s="23"/>
      <c r="I54" s="22"/>
      <c r="J54" s="22"/>
      <c r="K54" s="23"/>
      <c r="L54" s="22"/>
      <c r="M54" s="22"/>
      <c r="N54" s="23"/>
      <c r="O54" s="22"/>
      <c r="P54" s="22"/>
      <c r="Q54" s="23"/>
      <c r="R54" s="22"/>
      <c r="S54" s="22"/>
    </row>
    <row r="55" spans="1:19" ht="20.25" customHeight="1" x14ac:dyDescent="0.25">
      <c r="A55" s="1">
        <f>K31</f>
        <v>0</v>
      </c>
      <c r="B55" s="1" t="str">
        <f ca="1">CELL("adresse",L31)</f>
        <v>$L$31</v>
      </c>
      <c r="C55" s="1" t="str">
        <f ca="1">CELL("adresse",K32)</f>
        <v>$K$32</v>
      </c>
      <c r="D55" s="1" t="str">
        <f ca="1">CELL("adresse",H32)</f>
        <v>$H$32</v>
      </c>
      <c r="E55" s="9">
        <v>53</v>
      </c>
      <c r="F55" s="21">
        <f>Equipes!B55</f>
        <v>0</v>
      </c>
      <c r="G55" s="22"/>
      <c r="H55" s="23"/>
      <c r="I55" s="22"/>
      <c r="J55" s="22"/>
      <c r="K55" s="23"/>
      <c r="L55" s="22"/>
      <c r="M55" s="22"/>
      <c r="N55" s="23"/>
      <c r="O55" s="22"/>
      <c r="P55" s="22"/>
      <c r="Q55" s="23"/>
      <c r="R55" s="22"/>
      <c r="S55" s="22"/>
    </row>
    <row r="56" spans="1:19" ht="20.25" customHeight="1" x14ac:dyDescent="0.25">
      <c r="A56" s="1">
        <f>N29</f>
        <v>0</v>
      </c>
      <c r="B56" s="1" t="str">
        <f ca="1">CELL("adresse",O29)</f>
        <v>$O$29</v>
      </c>
      <c r="C56" s="1" t="str">
        <f ca="1">CELL("adresse",N32)</f>
        <v>$N$32</v>
      </c>
      <c r="D56" s="1" t="str">
        <f ca="1">CELL("adresse",Q32)</f>
        <v>$Q$32</v>
      </c>
      <c r="E56" s="9">
        <v>54</v>
      </c>
      <c r="F56" s="21">
        <f>Equipes!B56</f>
        <v>0</v>
      </c>
      <c r="G56" s="22"/>
      <c r="H56" s="23"/>
      <c r="I56" s="22"/>
      <c r="J56" s="22"/>
      <c r="K56" s="23"/>
      <c r="L56" s="22"/>
      <c r="M56" s="22"/>
      <c r="N56" s="23"/>
      <c r="O56" s="22"/>
      <c r="P56" s="22"/>
      <c r="Q56" s="23"/>
      <c r="R56" s="22"/>
      <c r="S56" s="22"/>
    </row>
    <row r="57" spans="1:19" ht="20.25" customHeight="1" x14ac:dyDescent="0.25">
      <c r="A57" s="1">
        <f>N30</f>
        <v>0</v>
      </c>
      <c r="B57" s="1" t="str">
        <f ca="1">CELL("adresse",O30)</f>
        <v>$O$30</v>
      </c>
      <c r="C57" s="1" t="str">
        <f ca="1">CELL("adresse",N32)</f>
        <v>$N$32</v>
      </c>
      <c r="D57" s="1" t="str">
        <f ca="1">CELL("adresse",Q32)</f>
        <v>$Q$32</v>
      </c>
      <c r="E57" s="9">
        <v>55</v>
      </c>
      <c r="F57" s="21">
        <f>Equipes!B57</f>
        <v>0</v>
      </c>
      <c r="G57" s="22"/>
      <c r="H57" s="23"/>
      <c r="I57" s="22"/>
      <c r="J57" s="22"/>
      <c r="K57" s="23"/>
      <c r="L57" s="22"/>
      <c r="M57" s="22"/>
      <c r="N57" s="23"/>
      <c r="O57" s="22"/>
      <c r="P57" s="22"/>
      <c r="Q57" s="23"/>
      <c r="R57" s="22"/>
      <c r="S57" s="22"/>
    </row>
    <row r="58" spans="1:19" ht="20.25" customHeight="1" x14ac:dyDescent="0.25">
      <c r="A58" s="1">
        <f>N31</f>
        <v>0</v>
      </c>
      <c r="B58" s="1" t="str">
        <f ca="1">CELL("adresse",O31)</f>
        <v>$O$31</v>
      </c>
      <c r="C58" s="1" t="str">
        <f ca="1">CELL("adresse",N32)</f>
        <v>$N$32</v>
      </c>
      <c r="D58" s="1" t="str">
        <f ca="1">CELL("adresse",Q32)</f>
        <v>$Q$32</v>
      </c>
      <c r="E58" s="9">
        <v>56</v>
      </c>
      <c r="F58" s="21">
        <f>Equipes!B58</f>
        <v>0</v>
      </c>
      <c r="G58" s="22"/>
      <c r="H58" s="23"/>
      <c r="I58" s="22"/>
      <c r="J58" s="22"/>
      <c r="K58" s="23"/>
      <c r="L58" s="22"/>
      <c r="M58" s="22"/>
      <c r="N58" s="23"/>
      <c r="O58" s="22"/>
      <c r="P58" s="22"/>
      <c r="Q58" s="23"/>
      <c r="R58" s="22"/>
      <c r="S58" s="22"/>
    </row>
    <row r="59" spans="1:19" ht="20.25" customHeight="1" x14ac:dyDescent="0.25">
      <c r="A59" s="1">
        <f>Q29</f>
        <v>0</v>
      </c>
      <c r="B59" s="1" t="str">
        <f ca="1">CELL("adresse",R29)</f>
        <v>$R$29</v>
      </c>
      <c r="C59" s="1" t="str">
        <f ca="1">CELL("adresse",Q32)</f>
        <v>$Q$32</v>
      </c>
      <c r="D59" s="1" t="str">
        <f ca="1">CELL("adresse",N32)</f>
        <v>$N$32</v>
      </c>
      <c r="E59" s="9">
        <v>57</v>
      </c>
      <c r="F59" s="21">
        <f>Equipes!B59</f>
        <v>0</v>
      </c>
      <c r="G59" s="22"/>
      <c r="H59" s="23"/>
      <c r="I59" s="22"/>
      <c r="J59" s="22"/>
      <c r="K59" s="23"/>
      <c r="L59" s="22"/>
      <c r="M59" s="22"/>
      <c r="N59" s="23"/>
      <c r="O59" s="22"/>
      <c r="P59" s="22"/>
      <c r="Q59" s="23"/>
      <c r="R59" s="22"/>
      <c r="S59" s="22"/>
    </row>
    <row r="60" spans="1:19" ht="20.25" customHeight="1" x14ac:dyDescent="0.25">
      <c r="A60" s="1">
        <f>Q30</f>
        <v>0</v>
      </c>
      <c r="B60" s="1" t="str">
        <f ca="1">CELL("adresse",R30)</f>
        <v>$R$30</v>
      </c>
      <c r="C60" s="1" t="str">
        <f ca="1">CELL("adresse",Q32)</f>
        <v>$Q$32</v>
      </c>
      <c r="D60" s="1" t="str">
        <f ca="1">CELL("adresse",N32)</f>
        <v>$N$32</v>
      </c>
      <c r="E60" s="9">
        <v>58</v>
      </c>
      <c r="F60" s="21">
        <f>Equipes!B60</f>
        <v>0</v>
      </c>
      <c r="G60" s="22"/>
      <c r="H60" s="23"/>
      <c r="I60" s="22"/>
      <c r="J60" s="22"/>
      <c r="K60" s="23"/>
      <c r="L60" s="22"/>
      <c r="M60" s="22"/>
      <c r="N60" s="23"/>
      <c r="O60" s="22"/>
      <c r="P60" s="22"/>
      <c r="Q60" s="23"/>
      <c r="R60" s="22"/>
      <c r="S60" s="22"/>
    </row>
    <row r="61" spans="1:19" ht="20.25" customHeight="1" x14ac:dyDescent="0.25">
      <c r="A61" s="1">
        <f>Q31</f>
        <v>0</v>
      </c>
      <c r="B61" s="1" t="str">
        <f ca="1">CELL("adresse",R31)</f>
        <v>$R$31</v>
      </c>
      <c r="C61" s="1" t="str">
        <f ca="1">CELL("adresse",Q32)</f>
        <v>$Q$32</v>
      </c>
      <c r="D61" s="1" t="str">
        <f ca="1">CELL("adresse",N32)</f>
        <v>$N$32</v>
      </c>
      <c r="E61" s="9">
        <v>59</v>
      </c>
      <c r="F61" s="21">
        <f>Equipes!B61</f>
        <v>0</v>
      </c>
      <c r="G61" s="22"/>
      <c r="H61" s="23"/>
      <c r="I61" s="22"/>
      <c r="J61" s="22"/>
      <c r="K61" s="23"/>
      <c r="L61" s="22"/>
      <c r="M61" s="22"/>
      <c r="N61" s="23"/>
      <c r="O61" s="22"/>
      <c r="P61" s="22"/>
      <c r="Q61" s="23"/>
      <c r="R61" s="22"/>
      <c r="S61" s="22"/>
    </row>
    <row r="62" spans="1:19" ht="20.25" customHeight="1" x14ac:dyDescent="0.25">
      <c r="E62" s="9">
        <v>60</v>
      </c>
      <c r="F62" s="21">
        <f>Equipes!B62</f>
        <v>0</v>
      </c>
      <c r="G62" s="22"/>
      <c r="H62" s="23"/>
      <c r="I62" s="22"/>
      <c r="J62" s="22"/>
      <c r="K62" s="23"/>
      <c r="L62" s="22"/>
      <c r="M62" s="22"/>
      <c r="N62" s="23"/>
      <c r="O62" s="22"/>
      <c r="P62" s="22"/>
      <c r="Q62" s="23"/>
      <c r="R62" s="22"/>
      <c r="S62" s="22"/>
    </row>
  </sheetData>
  <mergeCells count="42">
    <mergeCell ref="H28:L28"/>
    <mergeCell ref="N28:R28"/>
    <mergeCell ref="J29:J31"/>
    <mergeCell ref="P29:P31"/>
    <mergeCell ref="H32:I32"/>
    <mergeCell ref="K32:L32"/>
    <mergeCell ref="N32:O32"/>
    <mergeCell ref="Q32:R32"/>
    <mergeCell ref="H22:L22"/>
    <mergeCell ref="N22:R22"/>
    <mergeCell ref="J23:J25"/>
    <mergeCell ref="P23:P25"/>
    <mergeCell ref="H26:I26"/>
    <mergeCell ref="K26:L26"/>
    <mergeCell ref="N26:O26"/>
    <mergeCell ref="Q26:R26"/>
    <mergeCell ref="H16:L16"/>
    <mergeCell ref="N16:R16"/>
    <mergeCell ref="J17:J19"/>
    <mergeCell ref="P17:P19"/>
    <mergeCell ref="H20:I20"/>
    <mergeCell ref="K20:L20"/>
    <mergeCell ref="N20:O20"/>
    <mergeCell ref="Q20:R20"/>
    <mergeCell ref="Q14:R14"/>
    <mergeCell ref="H8:I8"/>
    <mergeCell ref="K8:L8"/>
    <mergeCell ref="N8:O8"/>
    <mergeCell ref="Q8:R8"/>
    <mergeCell ref="H10:L10"/>
    <mergeCell ref="N10:R10"/>
    <mergeCell ref="J11:J13"/>
    <mergeCell ref="P11:P13"/>
    <mergeCell ref="H14:I14"/>
    <mergeCell ref="K14:L14"/>
    <mergeCell ref="N14:O14"/>
    <mergeCell ref="E1:F2"/>
    <mergeCell ref="H2:R2"/>
    <mergeCell ref="H4:L4"/>
    <mergeCell ref="N4:R4"/>
    <mergeCell ref="J5:J7"/>
    <mergeCell ref="P5:P7"/>
  </mergeCells>
  <printOptions horizontalCentered="1" verticalCentered="1"/>
  <pageMargins left="0.23622047244094502" right="0.23622047244094502" top="1.1417322834645671" bottom="1.1417322834645671" header="0.74803149606299213" footer="0.74803149606299213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19</vt:i4>
      </vt:variant>
    </vt:vector>
  </HeadingPairs>
  <TitlesOfParts>
    <vt:vector size="26" baseType="lpstr">
      <vt:lpstr>Equipes</vt:lpstr>
      <vt:lpstr>Match1</vt:lpstr>
      <vt:lpstr>Match2</vt:lpstr>
      <vt:lpstr>Match3</vt:lpstr>
      <vt:lpstr>Match4</vt:lpstr>
      <vt:lpstr>Match5</vt:lpstr>
      <vt:lpstr>Match6</vt:lpstr>
      <vt:lpstr>calcul_score</vt:lpstr>
      <vt:lpstr>classement</vt:lpstr>
      <vt:lpstr>gagnant</vt:lpstr>
      <vt:lpstr>joueur</vt:lpstr>
      <vt:lpstr>joueurs</vt:lpstr>
      <vt:lpstr>match1</vt:lpstr>
      <vt:lpstr>match2</vt:lpstr>
      <vt:lpstr>match3</vt:lpstr>
      <vt:lpstr>match4</vt:lpstr>
      <vt:lpstr>match5</vt:lpstr>
      <vt:lpstr>match6</vt:lpstr>
      <vt:lpstr>test</vt:lpstr>
      <vt:lpstr>Match1!Zone_d_impression</vt:lpstr>
      <vt:lpstr>Match2!Zone_d_impression</vt:lpstr>
      <vt:lpstr>Match3!Zone_d_impression</vt:lpstr>
      <vt:lpstr>Match4!Zone_d_impression</vt:lpstr>
      <vt:lpstr>Match5!Zone_d_impression</vt:lpstr>
      <vt:lpstr>Match6!Zone_d_impression</vt:lpstr>
      <vt:lpstr>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greg2</dc:creator>
  <cp:lastModifiedBy>greg2</cp:lastModifiedBy>
  <cp:revision>1</cp:revision>
  <dcterms:created xsi:type="dcterms:W3CDTF">2018-05-13T08:22:08Z</dcterms:created>
  <dcterms:modified xsi:type="dcterms:W3CDTF">2018-05-20T15:15:16Z</dcterms:modified>
</cp:coreProperties>
</file>