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thur\Documents\"/>
    </mc:Choice>
  </mc:AlternateContent>
  <xr:revisionPtr revIDLastSave="0" documentId="13_ncr:1_{DE8E3049-9680-4A22-BB21-834C83E3BD1D}" xr6:coauthVersionLast="40" xr6:coauthVersionMax="40" xr10:uidLastSave="{00000000-0000-0000-0000-000000000000}"/>
  <bookViews>
    <workbookView xWindow="-120" yWindow="-120" windowWidth="21840" windowHeight="13140" tabRatio="721" xr2:uid="{00000000-000D-0000-FFFF-FFFF00000000}"/>
  </bookViews>
  <sheets>
    <sheet name="Booking" sheetId="11" r:id="rId1"/>
    <sheet name="Lastminute" sheetId="40" r:id="rId2"/>
    <sheet name="Expedia" sheetId="41" r:id="rId3"/>
    <sheet name="Kayak" sheetId="42" r:id="rId4"/>
    <sheet name="Showroomprive" sheetId="43" r:id="rId5"/>
    <sheet name="Regroupement" sheetId="45" r:id="rId6"/>
    <sheet name="Annexe" sheetId="5" r:id="rId7"/>
    <sheet name="BBD" sheetId="9" r:id="rId8"/>
  </sheets>
  <externalReferences>
    <externalReference r:id="rId9"/>
  </externalReferences>
  <definedNames>
    <definedName name="_xlnm._FilterDatabase" localSheetId="0" hidden="1">Booking!$E$2:$E$558</definedName>
    <definedName name="_xlnm._FilterDatabase" localSheetId="2" hidden="1">Expedia!$E$2:$E$558</definedName>
    <definedName name="_xlnm._FilterDatabase" localSheetId="3" hidden="1">Kayak!$E$2:$E$558</definedName>
    <definedName name="_xlnm._FilterDatabase" localSheetId="1" hidden="1">Lastminute!$E$2:$E$558</definedName>
    <definedName name="_xlnm._FilterDatabase" localSheetId="4" hidden="1">Showroomprive!$E$2:$E$558</definedName>
    <definedName name="Machine">[1]Dictionnaries!$A$1:$A$17</definedName>
    <definedName name="Matériaux">[1]Dictionnaries!$E$1:$E$23</definedName>
    <definedName name="Usine">[1]Dictionnaries!$C$1:$C$4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43" l="1"/>
  <c r="B23" i="45" l="1"/>
  <c r="B24" i="45"/>
  <c r="B25" i="45"/>
  <c r="B26" i="45"/>
  <c r="B27" i="45"/>
  <c r="B28" i="45"/>
  <c r="B29" i="45"/>
  <c r="B30" i="45"/>
  <c r="B31" i="45"/>
  <c r="B32" i="45"/>
  <c r="B33" i="45"/>
  <c r="B34" i="45"/>
  <c r="B35" i="45"/>
  <c r="B36" i="45"/>
  <c r="B37" i="45"/>
  <c r="B38" i="45"/>
  <c r="B39" i="45"/>
  <c r="B40" i="45"/>
  <c r="B41" i="45"/>
  <c r="B42" i="45"/>
  <c r="B43" i="45"/>
  <c r="B44" i="45"/>
  <c r="B45" i="45"/>
  <c r="B46" i="45"/>
  <c r="B47" i="45"/>
  <c r="B48" i="45"/>
  <c r="B49" i="45"/>
  <c r="B50" i="45"/>
  <c r="B51" i="45"/>
  <c r="B52" i="45"/>
  <c r="B53" i="45"/>
  <c r="B54" i="45"/>
  <c r="B55" i="45"/>
  <c r="B56" i="45"/>
  <c r="B57" i="45"/>
  <c r="B58" i="45"/>
  <c r="B59" i="45"/>
  <c r="B60" i="45"/>
  <c r="B61" i="45"/>
  <c r="A16" i="45"/>
  <c r="A17" i="45"/>
  <c r="A18" i="45"/>
  <c r="A19" i="45"/>
  <c r="A20" i="45"/>
  <c r="A21" i="45"/>
  <c r="A22" i="45"/>
  <c r="A23" i="45"/>
  <c r="A24" i="45"/>
  <c r="A25" i="45"/>
  <c r="A26" i="45"/>
  <c r="A27" i="45"/>
  <c r="A28" i="45"/>
  <c r="A29" i="45"/>
  <c r="A30" i="45"/>
  <c r="A31" i="45"/>
  <c r="A32" i="45"/>
  <c r="A33" i="45"/>
  <c r="A34" i="45"/>
  <c r="A35" i="45"/>
  <c r="A36" i="45"/>
  <c r="A37" i="45"/>
  <c r="A38" i="45"/>
  <c r="A39" i="45"/>
  <c r="A40" i="45"/>
  <c r="A41" i="45"/>
  <c r="A42" i="45"/>
  <c r="A43" i="45"/>
  <c r="A44" i="45"/>
  <c r="A45" i="45"/>
  <c r="A46" i="45"/>
  <c r="A47" i="45"/>
  <c r="A48" i="45"/>
  <c r="A49" i="45"/>
  <c r="A50" i="45"/>
  <c r="A51" i="45"/>
  <c r="A52" i="45"/>
  <c r="A53" i="45"/>
  <c r="A54" i="45"/>
  <c r="A55" i="45"/>
  <c r="A56" i="45"/>
  <c r="A57" i="45"/>
  <c r="A58" i="45"/>
  <c r="A59" i="45"/>
  <c r="A60" i="45"/>
  <c r="A61" i="45"/>
  <c r="J61" i="45" l="1"/>
  <c r="B21" i="9" l="1"/>
  <c r="K61" i="45"/>
  <c r="G61" i="45" l="1"/>
  <c r="F61" i="45"/>
  <c r="E1" i="45"/>
  <c r="B18" i="45" l="1"/>
  <c r="B21" i="45"/>
  <c r="B16" i="45"/>
  <c r="B17" i="45"/>
  <c r="B19" i="45"/>
  <c r="B20" i="45"/>
  <c r="B22" i="45"/>
  <c r="C16" i="40" l="1"/>
  <c r="J558" i="43" l="1"/>
  <c r="J557" i="43"/>
  <c r="J556" i="43"/>
  <c r="J555" i="43"/>
  <c r="J554" i="43"/>
  <c r="J553" i="43"/>
  <c r="J552" i="43"/>
  <c r="J551" i="43"/>
  <c r="J550" i="43"/>
  <c r="J549" i="43"/>
  <c r="J548" i="43"/>
  <c r="J547" i="43"/>
  <c r="J546" i="43"/>
  <c r="J545" i="43"/>
  <c r="J544" i="43"/>
  <c r="J543" i="43"/>
  <c r="J542" i="43"/>
  <c r="J541" i="43"/>
  <c r="J540" i="43"/>
  <c r="J539" i="43"/>
  <c r="J538" i="43"/>
  <c r="J537" i="43"/>
  <c r="J536" i="43"/>
  <c r="J535" i="43"/>
  <c r="J534" i="43"/>
  <c r="J533" i="43"/>
  <c r="J532" i="43"/>
  <c r="J531" i="43"/>
  <c r="J530" i="43"/>
  <c r="J529" i="43"/>
  <c r="J528" i="43"/>
  <c r="J527" i="43"/>
  <c r="J526" i="43"/>
  <c r="J525" i="43"/>
  <c r="J524" i="43"/>
  <c r="J523" i="43"/>
  <c r="J522" i="43"/>
  <c r="J521" i="43"/>
  <c r="J520" i="43"/>
  <c r="J519" i="43"/>
  <c r="J518" i="43"/>
  <c r="J517" i="43"/>
  <c r="J516" i="43"/>
  <c r="J515" i="43"/>
  <c r="J514" i="43"/>
  <c r="J513" i="43"/>
  <c r="J512" i="43"/>
  <c r="J511" i="43"/>
  <c r="J510" i="43"/>
  <c r="J509" i="43"/>
  <c r="J508" i="43"/>
  <c r="J507" i="43"/>
  <c r="J506" i="43"/>
  <c r="J505" i="43"/>
  <c r="J504" i="43"/>
  <c r="J503" i="43"/>
  <c r="J502" i="43"/>
  <c r="J501" i="43"/>
  <c r="J500" i="43"/>
  <c r="J499" i="43"/>
  <c r="J498" i="43"/>
  <c r="J497" i="43"/>
  <c r="J496" i="43"/>
  <c r="J495" i="43"/>
  <c r="J494" i="43"/>
  <c r="J493" i="43"/>
  <c r="J492" i="43"/>
  <c r="J491" i="43"/>
  <c r="J490" i="43"/>
  <c r="J489" i="43"/>
  <c r="J488" i="43"/>
  <c r="J487" i="43"/>
  <c r="J486" i="43"/>
  <c r="J485" i="43"/>
  <c r="J484" i="43"/>
  <c r="J483" i="43"/>
  <c r="J482" i="43"/>
  <c r="J481" i="43"/>
  <c r="J480" i="43"/>
  <c r="J479" i="43"/>
  <c r="J478" i="43"/>
  <c r="J477" i="43"/>
  <c r="J476" i="43"/>
  <c r="J475" i="43"/>
  <c r="J474" i="43"/>
  <c r="J473" i="43"/>
  <c r="J472" i="43"/>
  <c r="J471" i="43"/>
  <c r="J470" i="43"/>
  <c r="J469" i="43"/>
  <c r="J468" i="43"/>
  <c r="J467" i="43"/>
  <c r="J466" i="43"/>
  <c r="J465" i="43"/>
  <c r="J464" i="43"/>
  <c r="J463" i="43"/>
  <c r="J462" i="43"/>
  <c r="J461" i="43"/>
  <c r="J460" i="43"/>
  <c r="J459" i="43"/>
  <c r="J458" i="43"/>
  <c r="J457" i="43"/>
  <c r="J456" i="43"/>
  <c r="J455" i="43"/>
  <c r="J454" i="43"/>
  <c r="J453" i="43"/>
  <c r="J452" i="43"/>
  <c r="J451" i="43"/>
  <c r="J450" i="43"/>
  <c r="J449" i="43"/>
  <c r="J448" i="43"/>
  <c r="J447" i="43"/>
  <c r="J446" i="43"/>
  <c r="J445" i="43"/>
  <c r="J444" i="43"/>
  <c r="J443" i="43"/>
  <c r="J442" i="43"/>
  <c r="J441" i="43"/>
  <c r="J440" i="43"/>
  <c r="J439" i="43"/>
  <c r="J438" i="43"/>
  <c r="J437" i="43"/>
  <c r="J436" i="43"/>
  <c r="J435" i="43"/>
  <c r="J434" i="43"/>
  <c r="J433" i="43"/>
  <c r="J432" i="43"/>
  <c r="J431" i="43"/>
  <c r="J430" i="43"/>
  <c r="J429" i="43"/>
  <c r="J428" i="43"/>
  <c r="J427" i="43"/>
  <c r="J426" i="43"/>
  <c r="J425" i="43"/>
  <c r="J424" i="43"/>
  <c r="J423" i="43"/>
  <c r="J422" i="43"/>
  <c r="J421" i="43"/>
  <c r="J420" i="43"/>
  <c r="J419" i="43"/>
  <c r="J418" i="43"/>
  <c r="J417" i="43"/>
  <c r="J416" i="43"/>
  <c r="J415" i="43"/>
  <c r="J414" i="43"/>
  <c r="J413" i="43"/>
  <c r="J412" i="43"/>
  <c r="J411" i="43"/>
  <c r="J410" i="43"/>
  <c r="J409" i="43"/>
  <c r="J408" i="43"/>
  <c r="J407" i="43"/>
  <c r="J406" i="43"/>
  <c r="J405" i="43"/>
  <c r="J404" i="43"/>
  <c r="J403" i="43"/>
  <c r="J402" i="43"/>
  <c r="J401" i="43"/>
  <c r="J400" i="43"/>
  <c r="J399" i="43"/>
  <c r="J398" i="43"/>
  <c r="J397" i="43"/>
  <c r="J396" i="43"/>
  <c r="J395" i="43"/>
  <c r="J394" i="43"/>
  <c r="J393" i="43"/>
  <c r="J392" i="43"/>
  <c r="J391" i="43"/>
  <c r="J390" i="43"/>
  <c r="J389" i="43"/>
  <c r="J388" i="43"/>
  <c r="J387" i="43"/>
  <c r="J386" i="43"/>
  <c r="J385" i="43"/>
  <c r="J384" i="43"/>
  <c r="J383" i="43"/>
  <c r="J382" i="43"/>
  <c r="J381" i="43"/>
  <c r="J380" i="43"/>
  <c r="J379" i="43"/>
  <c r="J378" i="43"/>
  <c r="J377" i="43"/>
  <c r="J376" i="43"/>
  <c r="J375" i="43"/>
  <c r="J374" i="43"/>
  <c r="J373" i="43"/>
  <c r="J372" i="43"/>
  <c r="J371" i="43"/>
  <c r="J370" i="43"/>
  <c r="J369" i="43"/>
  <c r="J368" i="43"/>
  <c r="J367" i="43"/>
  <c r="J366" i="43"/>
  <c r="J365" i="43"/>
  <c r="J364" i="43"/>
  <c r="J363" i="43"/>
  <c r="J362" i="43"/>
  <c r="J361" i="43"/>
  <c r="J360" i="43"/>
  <c r="J359" i="43"/>
  <c r="J358" i="43"/>
  <c r="J357" i="43"/>
  <c r="J356" i="43"/>
  <c r="J355" i="43"/>
  <c r="J354" i="43"/>
  <c r="J353" i="43"/>
  <c r="J352" i="43"/>
  <c r="J351" i="43"/>
  <c r="J350" i="43"/>
  <c r="J349" i="43"/>
  <c r="J348" i="43"/>
  <c r="J347" i="43"/>
  <c r="J346" i="43"/>
  <c r="J345" i="43"/>
  <c r="J344" i="43"/>
  <c r="J343" i="43"/>
  <c r="J342" i="43"/>
  <c r="J341" i="43"/>
  <c r="J340" i="43"/>
  <c r="J339" i="43"/>
  <c r="J338" i="43"/>
  <c r="J337" i="43"/>
  <c r="J336" i="43"/>
  <c r="J335" i="43"/>
  <c r="J334" i="43"/>
  <c r="J333" i="43"/>
  <c r="J332" i="43"/>
  <c r="J331" i="43"/>
  <c r="J330" i="43"/>
  <c r="J329" i="43"/>
  <c r="J328" i="43"/>
  <c r="J327" i="43"/>
  <c r="J326" i="43"/>
  <c r="J325" i="43"/>
  <c r="J324" i="43"/>
  <c r="J323" i="43"/>
  <c r="J322" i="43"/>
  <c r="J321" i="43"/>
  <c r="J320" i="43"/>
  <c r="J319" i="43"/>
  <c r="J318" i="43"/>
  <c r="J317" i="43"/>
  <c r="J316" i="43"/>
  <c r="J315" i="43"/>
  <c r="J314" i="43"/>
  <c r="J313" i="43"/>
  <c r="J312" i="43"/>
  <c r="J311" i="43"/>
  <c r="J310" i="43"/>
  <c r="J309" i="43"/>
  <c r="J308" i="43"/>
  <c r="J307" i="43"/>
  <c r="J306" i="43"/>
  <c r="J305" i="43"/>
  <c r="J304" i="43"/>
  <c r="J303" i="43"/>
  <c r="J302" i="43"/>
  <c r="J301" i="43"/>
  <c r="J300" i="43"/>
  <c r="J299" i="43"/>
  <c r="J298" i="43"/>
  <c r="J297" i="43"/>
  <c r="J296" i="43"/>
  <c r="J295" i="43"/>
  <c r="J294" i="43"/>
  <c r="J293" i="43"/>
  <c r="J292" i="43"/>
  <c r="J291" i="43"/>
  <c r="J290" i="43"/>
  <c r="J289" i="43"/>
  <c r="J288" i="43"/>
  <c r="J287" i="43"/>
  <c r="J286" i="43"/>
  <c r="J285" i="43"/>
  <c r="J284" i="43"/>
  <c r="J283" i="43"/>
  <c r="J282" i="43"/>
  <c r="J281" i="43"/>
  <c r="J280" i="43"/>
  <c r="J279" i="43"/>
  <c r="J278" i="43"/>
  <c r="J277" i="43"/>
  <c r="J276" i="43"/>
  <c r="J275" i="43"/>
  <c r="J274" i="43"/>
  <c r="J273" i="43"/>
  <c r="J272" i="43"/>
  <c r="J271" i="43"/>
  <c r="J270" i="43"/>
  <c r="J269" i="43"/>
  <c r="J268" i="43"/>
  <c r="J267" i="43"/>
  <c r="J266" i="43"/>
  <c r="J265" i="43"/>
  <c r="J264" i="43"/>
  <c r="J263" i="43"/>
  <c r="J262" i="43"/>
  <c r="J261" i="43"/>
  <c r="J260" i="43"/>
  <c r="J259" i="43"/>
  <c r="J258" i="43"/>
  <c r="C250" i="43"/>
  <c r="C249" i="43"/>
  <c r="C248" i="43"/>
  <c r="C247" i="43"/>
  <c r="C246" i="43"/>
  <c r="C245" i="43"/>
  <c r="C244" i="43"/>
  <c r="C243" i="43"/>
  <c r="C242" i="43"/>
  <c r="C241" i="43"/>
  <c r="C240" i="43"/>
  <c r="C239" i="43"/>
  <c r="C238" i="43"/>
  <c r="C237" i="43"/>
  <c r="C236" i="43"/>
  <c r="C235" i="43"/>
  <c r="C234" i="43"/>
  <c r="C233" i="43"/>
  <c r="C232" i="43"/>
  <c r="C231" i="43"/>
  <c r="C230" i="43"/>
  <c r="C229" i="43"/>
  <c r="C228" i="43"/>
  <c r="C227" i="43"/>
  <c r="C226" i="43"/>
  <c r="C225" i="43"/>
  <c r="C224" i="43"/>
  <c r="C223" i="43"/>
  <c r="C222" i="43"/>
  <c r="C221" i="43"/>
  <c r="C220" i="43"/>
  <c r="C219" i="43"/>
  <c r="C218" i="43"/>
  <c r="C217" i="43"/>
  <c r="C216" i="43"/>
  <c r="C215" i="43"/>
  <c r="C214" i="43"/>
  <c r="C213" i="43"/>
  <c r="C212" i="43"/>
  <c r="C211" i="43"/>
  <c r="C210" i="43"/>
  <c r="C209" i="43"/>
  <c r="C208" i="43"/>
  <c r="C207" i="43"/>
  <c r="C206" i="43"/>
  <c r="C205" i="43"/>
  <c r="C204" i="43"/>
  <c r="C203" i="43"/>
  <c r="C202" i="43"/>
  <c r="C201" i="43"/>
  <c r="C200" i="43"/>
  <c r="C199" i="43"/>
  <c r="C198" i="43"/>
  <c r="C197" i="43"/>
  <c r="C196" i="43"/>
  <c r="C195" i="43"/>
  <c r="C194" i="43"/>
  <c r="C193" i="43"/>
  <c r="C192" i="43"/>
  <c r="C191" i="43"/>
  <c r="C190" i="43"/>
  <c r="C189" i="43"/>
  <c r="C188" i="43"/>
  <c r="C187" i="43"/>
  <c r="C186" i="43"/>
  <c r="C185" i="43"/>
  <c r="C184" i="43"/>
  <c r="C183" i="43"/>
  <c r="C182" i="43"/>
  <c r="C181" i="43"/>
  <c r="C180" i="43"/>
  <c r="C179" i="43"/>
  <c r="C178" i="43"/>
  <c r="C177" i="43"/>
  <c r="C176" i="43"/>
  <c r="C175" i="43"/>
  <c r="C174" i="43"/>
  <c r="C173" i="43"/>
  <c r="C172" i="43"/>
  <c r="C171" i="43"/>
  <c r="C170" i="43"/>
  <c r="C169" i="43"/>
  <c r="C168" i="43"/>
  <c r="C167" i="43"/>
  <c r="C166" i="43"/>
  <c r="C165" i="43"/>
  <c r="C164" i="43"/>
  <c r="C163" i="43"/>
  <c r="C162" i="43"/>
  <c r="C161" i="43"/>
  <c r="C160" i="43"/>
  <c r="C159" i="43"/>
  <c r="C158" i="43"/>
  <c r="C157" i="43"/>
  <c r="C156" i="43"/>
  <c r="C155" i="43"/>
  <c r="C154" i="43"/>
  <c r="C153" i="43"/>
  <c r="C152" i="43"/>
  <c r="C151" i="43"/>
  <c r="C150" i="43"/>
  <c r="C149" i="43"/>
  <c r="C148" i="43"/>
  <c r="C147" i="43"/>
  <c r="C146" i="43"/>
  <c r="C145" i="43"/>
  <c r="C144" i="43"/>
  <c r="C143" i="43"/>
  <c r="C142" i="43"/>
  <c r="C141" i="43"/>
  <c r="C140" i="43"/>
  <c r="C139" i="43"/>
  <c r="C138" i="43"/>
  <c r="C137" i="43"/>
  <c r="C136" i="43"/>
  <c r="C135" i="43"/>
  <c r="C134" i="43"/>
  <c r="C133" i="43"/>
  <c r="C132" i="43"/>
  <c r="C131" i="43"/>
  <c r="C130" i="43"/>
  <c r="C129" i="43"/>
  <c r="C128" i="43"/>
  <c r="C127" i="43"/>
  <c r="C126" i="43"/>
  <c r="C125" i="43"/>
  <c r="C124" i="43"/>
  <c r="C123" i="43"/>
  <c r="C122" i="43"/>
  <c r="C121" i="43"/>
  <c r="C120" i="43"/>
  <c r="C119" i="43"/>
  <c r="C118" i="43"/>
  <c r="C117" i="43"/>
  <c r="C116" i="43"/>
  <c r="C115" i="43"/>
  <c r="C114" i="43"/>
  <c r="C113" i="43"/>
  <c r="C112" i="43"/>
  <c r="C111" i="43"/>
  <c r="C110" i="43"/>
  <c r="C109" i="43"/>
  <c r="C108" i="43"/>
  <c r="C107" i="43"/>
  <c r="C106" i="43"/>
  <c r="C105" i="43"/>
  <c r="C104" i="43"/>
  <c r="C103" i="43"/>
  <c r="C102" i="43"/>
  <c r="C101" i="43"/>
  <c r="C100" i="43"/>
  <c r="C99" i="43"/>
  <c r="C98" i="43"/>
  <c r="C97" i="43"/>
  <c r="C96" i="43"/>
  <c r="C95" i="43"/>
  <c r="C94" i="43"/>
  <c r="C93" i="43"/>
  <c r="C92" i="43"/>
  <c r="C91" i="43"/>
  <c r="C90" i="43"/>
  <c r="C89" i="43"/>
  <c r="C88" i="43"/>
  <c r="C87" i="43"/>
  <c r="C86" i="43"/>
  <c r="C85" i="43"/>
  <c r="C84" i="43"/>
  <c r="C83" i="43"/>
  <c r="C82" i="43"/>
  <c r="C81" i="43"/>
  <c r="C80" i="43"/>
  <c r="C79" i="43"/>
  <c r="C78" i="43"/>
  <c r="C77" i="43"/>
  <c r="C76" i="43"/>
  <c r="C75" i="43"/>
  <c r="C74" i="43"/>
  <c r="C73" i="43"/>
  <c r="C72" i="43"/>
  <c r="C71" i="43"/>
  <c r="C70" i="43"/>
  <c r="C69" i="43"/>
  <c r="C68" i="43"/>
  <c r="C67" i="43"/>
  <c r="C66" i="43"/>
  <c r="C65" i="43"/>
  <c r="C64" i="43"/>
  <c r="C63" i="43"/>
  <c r="C62" i="43"/>
  <c r="C61" i="43"/>
  <c r="C60" i="43"/>
  <c r="C59" i="43"/>
  <c r="C58" i="43"/>
  <c r="C57" i="43"/>
  <c r="C56" i="43"/>
  <c r="C55" i="43"/>
  <c r="C54" i="43"/>
  <c r="C53" i="43"/>
  <c r="C52" i="43"/>
  <c r="C51" i="43"/>
  <c r="C50" i="43"/>
  <c r="C49" i="43"/>
  <c r="C48" i="43"/>
  <c r="C47" i="43"/>
  <c r="C46" i="43"/>
  <c r="C45" i="43"/>
  <c r="C44" i="43"/>
  <c r="C43" i="43"/>
  <c r="C42" i="43"/>
  <c r="C41" i="43"/>
  <c r="C40" i="43"/>
  <c r="C39" i="43"/>
  <c r="C38" i="43"/>
  <c r="C37" i="43"/>
  <c r="C36" i="43"/>
  <c r="C35" i="43"/>
  <c r="C34" i="43"/>
  <c r="C33" i="43"/>
  <c r="C32" i="43"/>
  <c r="C31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6" i="43"/>
  <c r="C15" i="43"/>
  <c r="C14" i="43"/>
  <c r="J558" i="42"/>
  <c r="J557" i="42"/>
  <c r="J556" i="42"/>
  <c r="J555" i="42"/>
  <c r="J554" i="42"/>
  <c r="J553" i="42"/>
  <c r="J552" i="42"/>
  <c r="J551" i="42"/>
  <c r="J550" i="42"/>
  <c r="J549" i="42"/>
  <c r="J548" i="42"/>
  <c r="J547" i="42"/>
  <c r="J546" i="42"/>
  <c r="J545" i="42"/>
  <c r="J544" i="42"/>
  <c r="J543" i="42"/>
  <c r="J542" i="42"/>
  <c r="J541" i="42"/>
  <c r="J540" i="42"/>
  <c r="J539" i="42"/>
  <c r="J538" i="42"/>
  <c r="J537" i="42"/>
  <c r="J536" i="42"/>
  <c r="J535" i="42"/>
  <c r="J534" i="42"/>
  <c r="J533" i="42"/>
  <c r="J532" i="42"/>
  <c r="J531" i="42"/>
  <c r="J530" i="42"/>
  <c r="J529" i="42"/>
  <c r="J528" i="42"/>
  <c r="J527" i="42"/>
  <c r="J526" i="42"/>
  <c r="J525" i="42"/>
  <c r="J524" i="42"/>
  <c r="J523" i="42"/>
  <c r="J522" i="42"/>
  <c r="J521" i="42"/>
  <c r="J520" i="42"/>
  <c r="J519" i="42"/>
  <c r="J518" i="42"/>
  <c r="J517" i="42"/>
  <c r="J516" i="42"/>
  <c r="J515" i="42"/>
  <c r="J514" i="42"/>
  <c r="J513" i="42"/>
  <c r="J512" i="42"/>
  <c r="J511" i="42"/>
  <c r="J510" i="42"/>
  <c r="J509" i="42"/>
  <c r="J508" i="42"/>
  <c r="J507" i="42"/>
  <c r="J506" i="42"/>
  <c r="J505" i="42"/>
  <c r="J504" i="42"/>
  <c r="J503" i="42"/>
  <c r="J502" i="42"/>
  <c r="J501" i="42"/>
  <c r="J500" i="42"/>
  <c r="J499" i="42"/>
  <c r="J498" i="42"/>
  <c r="J497" i="42"/>
  <c r="J496" i="42"/>
  <c r="J495" i="42"/>
  <c r="J494" i="42"/>
  <c r="J493" i="42"/>
  <c r="J492" i="42"/>
  <c r="J491" i="42"/>
  <c r="J490" i="42"/>
  <c r="J489" i="42"/>
  <c r="J488" i="42"/>
  <c r="J487" i="42"/>
  <c r="J486" i="42"/>
  <c r="J485" i="42"/>
  <c r="J484" i="42"/>
  <c r="J483" i="42"/>
  <c r="J482" i="42"/>
  <c r="J481" i="42"/>
  <c r="J480" i="42"/>
  <c r="J479" i="42"/>
  <c r="J478" i="42"/>
  <c r="J477" i="42"/>
  <c r="J476" i="42"/>
  <c r="J475" i="42"/>
  <c r="J474" i="42"/>
  <c r="J473" i="42"/>
  <c r="J472" i="42"/>
  <c r="J471" i="42"/>
  <c r="J470" i="42"/>
  <c r="J469" i="42"/>
  <c r="J468" i="42"/>
  <c r="J467" i="42"/>
  <c r="J466" i="42"/>
  <c r="J465" i="42"/>
  <c r="J464" i="42"/>
  <c r="J463" i="42"/>
  <c r="J462" i="42"/>
  <c r="J461" i="42"/>
  <c r="J460" i="42"/>
  <c r="J459" i="42"/>
  <c r="J458" i="42"/>
  <c r="J457" i="42"/>
  <c r="J456" i="42"/>
  <c r="J455" i="42"/>
  <c r="J454" i="42"/>
  <c r="J453" i="42"/>
  <c r="J452" i="42"/>
  <c r="J451" i="42"/>
  <c r="J450" i="42"/>
  <c r="J449" i="42"/>
  <c r="J448" i="42"/>
  <c r="J447" i="42"/>
  <c r="J446" i="42"/>
  <c r="J445" i="42"/>
  <c r="J444" i="42"/>
  <c r="J443" i="42"/>
  <c r="J442" i="42"/>
  <c r="J441" i="42"/>
  <c r="J440" i="42"/>
  <c r="J439" i="42"/>
  <c r="J438" i="42"/>
  <c r="J437" i="42"/>
  <c r="J436" i="42"/>
  <c r="J435" i="42"/>
  <c r="J434" i="42"/>
  <c r="J433" i="42"/>
  <c r="J432" i="42"/>
  <c r="J431" i="42"/>
  <c r="J430" i="42"/>
  <c r="J429" i="42"/>
  <c r="J428" i="42"/>
  <c r="J427" i="42"/>
  <c r="J426" i="42"/>
  <c r="J425" i="42"/>
  <c r="J424" i="42"/>
  <c r="J423" i="42"/>
  <c r="J422" i="42"/>
  <c r="J421" i="42"/>
  <c r="J420" i="42"/>
  <c r="J419" i="42"/>
  <c r="J418" i="42"/>
  <c r="J417" i="42"/>
  <c r="J416" i="42"/>
  <c r="J415" i="42"/>
  <c r="J414" i="42"/>
  <c r="J413" i="42"/>
  <c r="J412" i="42"/>
  <c r="J411" i="42"/>
  <c r="J410" i="42"/>
  <c r="J409" i="42"/>
  <c r="J408" i="42"/>
  <c r="J407" i="42"/>
  <c r="J406" i="42"/>
  <c r="J405" i="42"/>
  <c r="J404" i="42"/>
  <c r="J403" i="42"/>
  <c r="J402" i="42"/>
  <c r="J401" i="42"/>
  <c r="J400" i="42"/>
  <c r="J399" i="42"/>
  <c r="J398" i="42"/>
  <c r="J397" i="42"/>
  <c r="J396" i="42"/>
  <c r="J395" i="42"/>
  <c r="J394" i="42"/>
  <c r="J393" i="42"/>
  <c r="J392" i="42"/>
  <c r="J391" i="42"/>
  <c r="J390" i="42"/>
  <c r="J389" i="42"/>
  <c r="J388" i="42"/>
  <c r="J387" i="42"/>
  <c r="J386" i="42"/>
  <c r="J385" i="42"/>
  <c r="J384" i="42"/>
  <c r="J383" i="42"/>
  <c r="J382" i="42"/>
  <c r="J381" i="42"/>
  <c r="J380" i="42"/>
  <c r="J379" i="42"/>
  <c r="J378" i="42"/>
  <c r="J377" i="42"/>
  <c r="J376" i="42"/>
  <c r="J375" i="42"/>
  <c r="J374" i="42"/>
  <c r="J373" i="42"/>
  <c r="J372" i="42"/>
  <c r="J371" i="42"/>
  <c r="J370" i="42"/>
  <c r="J369" i="42"/>
  <c r="J368" i="42"/>
  <c r="J367" i="42"/>
  <c r="J366" i="42"/>
  <c r="J365" i="42"/>
  <c r="J364" i="42"/>
  <c r="J363" i="42"/>
  <c r="J362" i="42"/>
  <c r="J361" i="42"/>
  <c r="J360" i="42"/>
  <c r="J359" i="42"/>
  <c r="J358" i="42"/>
  <c r="J357" i="42"/>
  <c r="J356" i="42"/>
  <c r="J355" i="42"/>
  <c r="J354" i="42"/>
  <c r="J353" i="42"/>
  <c r="J352" i="42"/>
  <c r="J351" i="42"/>
  <c r="J350" i="42"/>
  <c r="J349" i="42"/>
  <c r="J348" i="42"/>
  <c r="J347" i="42"/>
  <c r="J346" i="42"/>
  <c r="J345" i="42"/>
  <c r="J344" i="42"/>
  <c r="J343" i="42"/>
  <c r="J342" i="42"/>
  <c r="J341" i="42"/>
  <c r="J340" i="42"/>
  <c r="J339" i="42"/>
  <c r="J338" i="42"/>
  <c r="J337" i="42"/>
  <c r="J336" i="42"/>
  <c r="J335" i="42"/>
  <c r="J334" i="42"/>
  <c r="J333" i="42"/>
  <c r="J332" i="42"/>
  <c r="J331" i="42"/>
  <c r="J330" i="42"/>
  <c r="J329" i="42"/>
  <c r="J328" i="42"/>
  <c r="J327" i="42"/>
  <c r="J326" i="42"/>
  <c r="J325" i="42"/>
  <c r="J324" i="42"/>
  <c r="J323" i="42"/>
  <c r="J322" i="42"/>
  <c r="J321" i="42"/>
  <c r="J320" i="42"/>
  <c r="J319" i="42"/>
  <c r="J318" i="42"/>
  <c r="J317" i="42"/>
  <c r="J316" i="42"/>
  <c r="J315" i="42"/>
  <c r="J314" i="42"/>
  <c r="J313" i="42"/>
  <c r="J312" i="42"/>
  <c r="J311" i="42"/>
  <c r="J310" i="42"/>
  <c r="J309" i="42"/>
  <c r="J308" i="42"/>
  <c r="J307" i="42"/>
  <c r="J306" i="42"/>
  <c r="J305" i="42"/>
  <c r="J304" i="42"/>
  <c r="J303" i="42"/>
  <c r="J302" i="42"/>
  <c r="J301" i="42"/>
  <c r="J300" i="42"/>
  <c r="J299" i="42"/>
  <c r="J298" i="42"/>
  <c r="J297" i="42"/>
  <c r="J296" i="42"/>
  <c r="J295" i="42"/>
  <c r="J294" i="42"/>
  <c r="J293" i="42"/>
  <c r="J292" i="42"/>
  <c r="J291" i="42"/>
  <c r="J290" i="42"/>
  <c r="J289" i="42"/>
  <c r="J288" i="42"/>
  <c r="J287" i="42"/>
  <c r="J286" i="42"/>
  <c r="J285" i="42"/>
  <c r="J284" i="42"/>
  <c r="J283" i="42"/>
  <c r="J282" i="42"/>
  <c r="J281" i="42"/>
  <c r="J280" i="42"/>
  <c r="J279" i="42"/>
  <c r="J278" i="42"/>
  <c r="J277" i="42"/>
  <c r="J276" i="42"/>
  <c r="J275" i="42"/>
  <c r="J274" i="42"/>
  <c r="J273" i="42"/>
  <c r="J272" i="42"/>
  <c r="J271" i="42"/>
  <c r="J270" i="42"/>
  <c r="J269" i="42"/>
  <c r="J268" i="42"/>
  <c r="J267" i="42"/>
  <c r="J266" i="42"/>
  <c r="J265" i="42"/>
  <c r="J264" i="42"/>
  <c r="J263" i="42"/>
  <c r="J262" i="42"/>
  <c r="C250" i="42"/>
  <c r="C249" i="42"/>
  <c r="C248" i="42"/>
  <c r="C247" i="42"/>
  <c r="C246" i="42"/>
  <c r="C245" i="42"/>
  <c r="C244" i="42"/>
  <c r="C243" i="42"/>
  <c r="C242" i="42"/>
  <c r="C241" i="42"/>
  <c r="C240" i="42"/>
  <c r="C239" i="42"/>
  <c r="C238" i="42"/>
  <c r="C236" i="42"/>
  <c r="C235" i="42"/>
  <c r="C234" i="42"/>
  <c r="C233" i="42"/>
  <c r="C232" i="42"/>
  <c r="C231" i="42"/>
  <c r="C230" i="42"/>
  <c r="C229" i="42"/>
  <c r="C228" i="42"/>
  <c r="C227" i="42"/>
  <c r="C226" i="42"/>
  <c r="C225" i="42"/>
  <c r="C224" i="42"/>
  <c r="C223" i="42"/>
  <c r="C222" i="42"/>
  <c r="C221" i="42"/>
  <c r="C220" i="42"/>
  <c r="C219" i="42"/>
  <c r="C218" i="42"/>
  <c r="C217" i="42"/>
  <c r="C216" i="42"/>
  <c r="C215" i="42"/>
  <c r="C214" i="42"/>
  <c r="C213" i="42"/>
  <c r="C212" i="42"/>
  <c r="C211" i="42"/>
  <c r="C210" i="42"/>
  <c r="C209" i="42"/>
  <c r="C208" i="42"/>
  <c r="C207" i="42"/>
  <c r="C206" i="42"/>
  <c r="C205" i="42"/>
  <c r="C204" i="42"/>
  <c r="C203" i="42"/>
  <c r="C202" i="42"/>
  <c r="C201" i="42"/>
  <c r="C200" i="42"/>
  <c r="C199" i="42"/>
  <c r="C198" i="42"/>
  <c r="C197" i="42"/>
  <c r="C196" i="42"/>
  <c r="C195" i="42"/>
  <c r="C194" i="42"/>
  <c r="C193" i="42"/>
  <c r="C192" i="42"/>
  <c r="C191" i="42"/>
  <c r="C190" i="42"/>
  <c r="C189" i="42"/>
  <c r="C188" i="42"/>
  <c r="C187" i="42"/>
  <c r="C186" i="42"/>
  <c r="C185" i="42"/>
  <c r="C184" i="42"/>
  <c r="C183" i="42"/>
  <c r="C182" i="42"/>
  <c r="C181" i="42"/>
  <c r="C180" i="42"/>
  <c r="C179" i="42"/>
  <c r="C178" i="42"/>
  <c r="C177" i="42"/>
  <c r="C176" i="42"/>
  <c r="C175" i="42"/>
  <c r="C174" i="42"/>
  <c r="C173" i="42"/>
  <c r="C172" i="42"/>
  <c r="C171" i="42"/>
  <c r="C170" i="42"/>
  <c r="C169" i="42"/>
  <c r="C168" i="42"/>
  <c r="C167" i="42"/>
  <c r="C166" i="42"/>
  <c r="C165" i="42"/>
  <c r="C164" i="42"/>
  <c r="C163" i="42"/>
  <c r="C162" i="42"/>
  <c r="C161" i="42"/>
  <c r="C160" i="42"/>
  <c r="C159" i="42"/>
  <c r="C158" i="42"/>
  <c r="C157" i="42"/>
  <c r="C156" i="42"/>
  <c r="C155" i="42"/>
  <c r="C154" i="42"/>
  <c r="C153" i="42"/>
  <c r="C152" i="42"/>
  <c r="C151" i="42"/>
  <c r="C150" i="42"/>
  <c r="C149" i="42"/>
  <c r="C148" i="42"/>
  <c r="C147" i="42"/>
  <c r="C146" i="42"/>
  <c r="C145" i="42"/>
  <c r="C144" i="42"/>
  <c r="C143" i="42"/>
  <c r="C142" i="42"/>
  <c r="C141" i="42"/>
  <c r="C140" i="42"/>
  <c r="C139" i="42"/>
  <c r="C138" i="42"/>
  <c r="C137" i="42"/>
  <c r="C136" i="42"/>
  <c r="C135" i="42"/>
  <c r="C134" i="42"/>
  <c r="C133" i="42"/>
  <c r="C132" i="42"/>
  <c r="C131" i="42"/>
  <c r="C130" i="42"/>
  <c r="C129" i="42"/>
  <c r="C128" i="42"/>
  <c r="C127" i="42"/>
  <c r="C126" i="42"/>
  <c r="C125" i="42"/>
  <c r="C124" i="42"/>
  <c r="C123" i="42"/>
  <c r="C122" i="42"/>
  <c r="C121" i="42"/>
  <c r="C120" i="42"/>
  <c r="C119" i="42"/>
  <c r="C118" i="42"/>
  <c r="C117" i="42"/>
  <c r="C116" i="42"/>
  <c r="C115" i="42"/>
  <c r="C114" i="42"/>
  <c r="C113" i="42"/>
  <c r="C112" i="42"/>
  <c r="C111" i="42"/>
  <c r="C110" i="42"/>
  <c r="C109" i="42"/>
  <c r="C108" i="42"/>
  <c r="C107" i="42"/>
  <c r="C106" i="42"/>
  <c r="C105" i="42"/>
  <c r="C104" i="42"/>
  <c r="C103" i="42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J558" i="41"/>
  <c r="J557" i="41"/>
  <c r="J556" i="41"/>
  <c r="J555" i="41"/>
  <c r="J554" i="41"/>
  <c r="J553" i="41"/>
  <c r="J552" i="41"/>
  <c r="J551" i="41"/>
  <c r="J550" i="41"/>
  <c r="J549" i="41"/>
  <c r="J548" i="41"/>
  <c r="J547" i="41"/>
  <c r="J546" i="41"/>
  <c r="J545" i="41"/>
  <c r="J544" i="41"/>
  <c r="J543" i="41"/>
  <c r="J542" i="41"/>
  <c r="J541" i="41"/>
  <c r="J540" i="41"/>
  <c r="J539" i="41"/>
  <c r="J538" i="41"/>
  <c r="J537" i="41"/>
  <c r="J536" i="41"/>
  <c r="J535" i="41"/>
  <c r="J534" i="41"/>
  <c r="J533" i="41"/>
  <c r="J532" i="41"/>
  <c r="J531" i="41"/>
  <c r="J530" i="41"/>
  <c r="J529" i="41"/>
  <c r="J528" i="41"/>
  <c r="J527" i="41"/>
  <c r="J526" i="41"/>
  <c r="J525" i="41"/>
  <c r="J524" i="41"/>
  <c r="J523" i="41"/>
  <c r="J522" i="41"/>
  <c r="J521" i="41"/>
  <c r="J520" i="41"/>
  <c r="J519" i="41"/>
  <c r="J518" i="41"/>
  <c r="J517" i="41"/>
  <c r="J516" i="41"/>
  <c r="J515" i="41"/>
  <c r="J514" i="41"/>
  <c r="J513" i="41"/>
  <c r="J512" i="41"/>
  <c r="J511" i="41"/>
  <c r="J510" i="41"/>
  <c r="J509" i="41"/>
  <c r="J508" i="41"/>
  <c r="J507" i="41"/>
  <c r="J506" i="41"/>
  <c r="J505" i="41"/>
  <c r="J504" i="41"/>
  <c r="J503" i="41"/>
  <c r="J502" i="41"/>
  <c r="J501" i="41"/>
  <c r="J500" i="41"/>
  <c r="J499" i="41"/>
  <c r="J498" i="41"/>
  <c r="J497" i="41"/>
  <c r="J496" i="41"/>
  <c r="J495" i="41"/>
  <c r="J494" i="41"/>
  <c r="J493" i="41"/>
  <c r="J492" i="41"/>
  <c r="J491" i="41"/>
  <c r="J490" i="41"/>
  <c r="J489" i="41"/>
  <c r="J488" i="41"/>
  <c r="J487" i="41"/>
  <c r="J486" i="41"/>
  <c r="J485" i="41"/>
  <c r="J484" i="41"/>
  <c r="J483" i="41"/>
  <c r="J482" i="41"/>
  <c r="J481" i="41"/>
  <c r="J480" i="41"/>
  <c r="J479" i="41"/>
  <c r="J478" i="41"/>
  <c r="J477" i="41"/>
  <c r="J476" i="41"/>
  <c r="J475" i="41"/>
  <c r="J474" i="41"/>
  <c r="J473" i="41"/>
  <c r="J472" i="41"/>
  <c r="J471" i="41"/>
  <c r="J470" i="41"/>
  <c r="J469" i="41"/>
  <c r="J468" i="41"/>
  <c r="J467" i="41"/>
  <c r="J466" i="41"/>
  <c r="J465" i="41"/>
  <c r="J464" i="41"/>
  <c r="J463" i="41"/>
  <c r="J462" i="41"/>
  <c r="J461" i="41"/>
  <c r="J460" i="41"/>
  <c r="J459" i="41"/>
  <c r="J458" i="41"/>
  <c r="J457" i="41"/>
  <c r="J456" i="41"/>
  <c r="J455" i="41"/>
  <c r="J454" i="41"/>
  <c r="J453" i="41"/>
  <c r="J452" i="41"/>
  <c r="J451" i="41"/>
  <c r="J450" i="41"/>
  <c r="J449" i="41"/>
  <c r="J448" i="41"/>
  <c r="J447" i="41"/>
  <c r="J446" i="41"/>
  <c r="J445" i="41"/>
  <c r="J444" i="41"/>
  <c r="J443" i="41"/>
  <c r="J442" i="41"/>
  <c r="J441" i="41"/>
  <c r="J440" i="41"/>
  <c r="J439" i="41"/>
  <c r="J438" i="41"/>
  <c r="J437" i="41"/>
  <c r="J436" i="41"/>
  <c r="J435" i="41"/>
  <c r="J434" i="41"/>
  <c r="J433" i="41"/>
  <c r="J432" i="41"/>
  <c r="J431" i="41"/>
  <c r="J430" i="41"/>
  <c r="J429" i="41"/>
  <c r="J428" i="41"/>
  <c r="J427" i="41"/>
  <c r="J426" i="41"/>
  <c r="J425" i="41"/>
  <c r="J424" i="41"/>
  <c r="J423" i="41"/>
  <c r="J422" i="41"/>
  <c r="J421" i="41"/>
  <c r="J420" i="41"/>
  <c r="J419" i="41"/>
  <c r="J418" i="41"/>
  <c r="J417" i="41"/>
  <c r="J416" i="41"/>
  <c r="J415" i="41"/>
  <c r="J414" i="41"/>
  <c r="J413" i="41"/>
  <c r="J412" i="41"/>
  <c r="J411" i="41"/>
  <c r="J410" i="41"/>
  <c r="J409" i="41"/>
  <c r="J408" i="41"/>
  <c r="J407" i="41"/>
  <c r="J406" i="41"/>
  <c r="J405" i="41"/>
  <c r="J404" i="41"/>
  <c r="J403" i="41"/>
  <c r="J402" i="41"/>
  <c r="J401" i="41"/>
  <c r="J400" i="41"/>
  <c r="J399" i="41"/>
  <c r="J398" i="41"/>
  <c r="J397" i="41"/>
  <c r="J396" i="41"/>
  <c r="J395" i="41"/>
  <c r="J394" i="41"/>
  <c r="J393" i="41"/>
  <c r="J392" i="41"/>
  <c r="J391" i="41"/>
  <c r="J390" i="41"/>
  <c r="J389" i="41"/>
  <c r="J388" i="41"/>
  <c r="J387" i="41"/>
  <c r="J386" i="41"/>
  <c r="J385" i="41"/>
  <c r="J384" i="41"/>
  <c r="J383" i="41"/>
  <c r="J382" i="41"/>
  <c r="J381" i="41"/>
  <c r="J380" i="41"/>
  <c r="J379" i="41"/>
  <c r="J378" i="41"/>
  <c r="J377" i="41"/>
  <c r="J376" i="41"/>
  <c r="J375" i="41"/>
  <c r="J374" i="41"/>
  <c r="J373" i="41"/>
  <c r="J372" i="41"/>
  <c r="J371" i="41"/>
  <c r="J370" i="41"/>
  <c r="J369" i="41"/>
  <c r="J368" i="41"/>
  <c r="J367" i="41"/>
  <c r="J366" i="41"/>
  <c r="J365" i="41"/>
  <c r="J364" i="41"/>
  <c r="J363" i="41"/>
  <c r="J362" i="41"/>
  <c r="J361" i="41"/>
  <c r="J360" i="41"/>
  <c r="J359" i="41"/>
  <c r="J358" i="41"/>
  <c r="J357" i="41"/>
  <c r="J356" i="41"/>
  <c r="J355" i="41"/>
  <c r="J354" i="41"/>
  <c r="J353" i="41"/>
  <c r="J352" i="41"/>
  <c r="J351" i="41"/>
  <c r="J350" i="41"/>
  <c r="J349" i="41"/>
  <c r="J348" i="41"/>
  <c r="J347" i="41"/>
  <c r="J346" i="41"/>
  <c r="J345" i="41"/>
  <c r="J344" i="41"/>
  <c r="J343" i="41"/>
  <c r="J342" i="41"/>
  <c r="J341" i="41"/>
  <c r="J340" i="41"/>
  <c r="J339" i="41"/>
  <c r="J338" i="41"/>
  <c r="J337" i="41"/>
  <c r="J336" i="41"/>
  <c r="J335" i="41"/>
  <c r="J334" i="41"/>
  <c r="J333" i="41"/>
  <c r="J332" i="41"/>
  <c r="J331" i="41"/>
  <c r="J330" i="41"/>
  <c r="J329" i="41"/>
  <c r="J328" i="41"/>
  <c r="J327" i="41"/>
  <c r="J326" i="41"/>
  <c r="J325" i="41"/>
  <c r="J324" i="41"/>
  <c r="J323" i="41"/>
  <c r="J322" i="41"/>
  <c r="J321" i="41"/>
  <c r="J320" i="41"/>
  <c r="J319" i="41"/>
  <c r="J318" i="41"/>
  <c r="J317" i="41"/>
  <c r="J316" i="41"/>
  <c r="J315" i="41"/>
  <c r="J314" i="41"/>
  <c r="J313" i="41"/>
  <c r="J312" i="41"/>
  <c r="J311" i="41"/>
  <c r="J310" i="41"/>
  <c r="J309" i="41"/>
  <c r="J308" i="41"/>
  <c r="J307" i="41"/>
  <c r="J306" i="41"/>
  <c r="J305" i="41"/>
  <c r="J304" i="41"/>
  <c r="J303" i="41"/>
  <c r="J302" i="41"/>
  <c r="J301" i="41"/>
  <c r="J300" i="41"/>
  <c r="J299" i="41"/>
  <c r="J298" i="41"/>
  <c r="J297" i="41"/>
  <c r="J296" i="41"/>
  <c r="J295" i="41"/>
  <c r="J294" i="41"/>
  <c r="J293" i="41"/>
  <c r="J292" i="41"/>
  <c r="J291" i="41"/>
  <c r="J290" i="41"/>
  <c r="J289" i="41"/>
  <c r="J288" i="41"/>
  <c r="J287" i="41"/>
  <c r="J286" i="41"/>
  <c r="J285" i="41"/>
  <c r="J284" i="41"/>
  <c r="J283" i="41"/>
  <c r="J282" i="41"/>
  <c r="J281" i="41"/>
  <c r="J280" i="41"/>
  <c r="J279" i="41"/>
  <c r="J278" i="41"/>
  <c r="J277" i="41"/>
  <c r="J276" i="41"/>
  <c r="J275" i="41"/>
  <c r="J274" i="41"/>
  <c r="J273" i="41"/>
  <c r="J272" i="41"/>
  <c r="J271" i="41"/>
  <c r="J270" i="41"/>
  <c r="J269" i="41"/>
  <c r="J268" i="41"/>
  <c r="J267" i="41"/>
  <c r="J266" i="41"/>
  <c r="J265" i="41"/>
  <c r="J264" i="41"/>
  <c r="J263" i="41"/>
  <c r="J262" i="41"/>
  <c r="J261" i="41"/>
  <c r="J260" i="41"/>
  <c r="J259" i="41"/>
  <c r="J258" i="41"/>
  <c r="J257" i="41"/>
  <c r="J256" i="41"/>
  <c r="C250" i="41"/>
  <c r="C249" i="41"/>
  <c r="C248" i="41"/>
  <c r="C247" i="41"/>
  <c r="C246" i="41"/>
  <c r="C245" i="41"/>
  <c r="C244" i="41"/>
  <c r="C243" i="41"/>
  <c r="C242" i="41"/>
  <c r="C241" i="41"/>
  <c r="C240" i="41"/>
  <c r="C239" i="41"/>
  <c r="C238" i="41"/>
  <c r="C237" i="41"/>
  <c r="C236" i="41"/>
  <c r="C235" i="41"/>
  <c r="C234" i="41"/>
  <c r="C233" i="41"/>
  <c r="C232" i="41"/>
  <c r="C231" i="41"/>
  <c r="C230" i="41"/>
  <c r="C229" i="41"/>
  <c r="C228" i="41"/>
  <c r="C227" i="41"/>
  <c r="C226" i="41"/>
  <c r="C225" i="41"/>
  <c r="C224" i="41"/>
  <c r="C223" i="41"/>
  <c r="C222" i="41"/>
  <c r="C221" i="41"/>
  <c r="C220" i="41"/>
  <c r="C219" i="41"/>
  <c r="C218" i="41"/>
  <c r="C217" i="41"/>
  <c r="C216" i="41"/>
  <c r="C215" i="41"/>
  <c r="C214" i="41"/>
  <c r="C213" i="41"/>
  <c r="C212" i="41"/>
  <c r="C211" i="41"/>
  <c r="C210" i="41"/>
  <c r="C209" i="41"/>
  <c r="C208" i="41"/>
  <c r="C207" i="41"/>
  <c r="C206" i="41"/>
  <c r="C205" i="41"/>
  <c r="C204" i="41"/>
  <c r="C203" i="41"/>
  <c r="C202" i="41"/>
  <c r="C201" i="41"/>
  <c r="C200" i="41"/>
  <c r="C199" i="41"/>
  <c r="C198" i="41"/>
  <c r="C197" i="41"/>
  <c r="C196" i="41"/>
  <c r="C195" i="41"/>
  <c r="C194" i="41"/>
  <c r="C193" i="41"/>
  <c r="C192" i="41"/>
  <c r="C191" i="41"/>
  <c r="C190" i="41"/>
  <c r="C189" i="41"/>
  <c r="C188" i="41"/>
  <c r="C187" i="41"/>
  <c r="C186" i="41"/>
  <c r="C185" i="41"/>
  <c r="C184" i="41"/>
  <c r="C183" i="41"/>
  <c r="C182" i="41"/>
  <c r="C181" i="41"/>
  <c r="C180" i="41"/>
  <c r="C179" i="41"/>
  <c r="C178" i="41"/>
  <c r="C177" i="41"/>
  <c r="C176" i="41"/>
  <c r="C175" i="41"/>
  <c r="C174" i="41"/>
  <c r="C173" i="41"/>
  <c r="C172" i="41"/>
  <c r="C171" i="41"/>
  <c r="C170" i="41"/>
  <c r="C169" i="41"/>
  <c r="C168" i="41"/>
  <c r="C167" i="41"/>
  <c r="C166" i="41"/>
  <c r="C165" i="41"/>
  <c r="C164" i="41"/>
  <c r="C163" i="41"/>
  <c r="C162" i="41"/>
  <c r="C161" i="41"/>
  <c r="C160" i="41"/>
  <c r="C159" i="41"/>
  <c r="C158" i="41"/>
  <c r="C157" i="41"/>
  <c r="C156" i="41"/>
  <c r="C155" i="41"/>
  <c r="C154" i="41"/>
  <c r="C153" i="41"/>
  <c r="C152" i="41"/>
  <c r="C151" i="41"/>
  <c r="C150" i="41"/>
  <c r="C149" i="41"/>
  <c r="C148" i="41"/>
  <c r="C147" i="41"/>
  <c r="C146" i="41"/>
  <c r="C145" i="41"/>
  <c r="C144" i="41"/>
  <c r="C143" i="41"/>
  <c r="C142" i="41"/>
  <c r="C141" i="41"/>
  <c r="C140" i="41"/>
  <c r="C139" i="41"/>
  <c r="C138" i="41"/>
  <c r="C137" i="41"/>
  <c r="C136" i="41"/>
  <c r="C135" i="41"/>
  <c r="C134" i="41"/>
  <c r="C133" i="41"/>
  <c r="C132" i="41"/>
  <c r="C131" i="41"/>
  <c r="C130" i="41"/>
  <c r="C129" i="41"/>
  <c r="C128" i="41"/>
  <c r="C127" i="41"/>
  <c r="C126" i="41"/>
  <c r="C125" i="41"/>
  <c r="C124" i="41"/>
  <c r="C123" i="41"/>
  <c r="C122" i="41"/>
  <c r="C121" i="41"/>
  <c r="C120" i="41"/>
  <c r="C119" i="41"/>
  <c r="C118" i="41"/>
  <c r="C117" i="41"/>
  <c r="C116" i="41"/>
  <c r="C115" i="41"/>
  <c r="C114" i="41"/>
  <c r="C113" i="41"/>
  <c r="C112" i="41"/>
  <c r="C111" i="41"/>
  <c r="C110" i="41"/>
  <c r="C109" i="41"/>
  <c r="C108" i="41"/>
  <c r="C107" i="41"/>
  <c r="C106" i="41"/>
  <c r="C105" i="41"/>
  <c r="C104" i="41"/>
  <c r="C103" i="41"/>
  <c r="C102" i="41"/>
  <c r="C101" i="41"/>
  <c r="C100" i="41"/>
  <c r="C99" i="41"/>
  <c r="C98" i="41"/>
  <c r="C97" i="41"/>
  <c r="C96" i="41"/>
  <c r="C95" i="41"/>
  <c r="C94" i="41"/>
  <c r="C93" i="41"/>
  <c r="C92" i="41"/>
  <c r="C91" i="41"/>
  <c r="C90" i="41"/>
  <c r="C89" i="41"/>
  <c r="C88" i="41"/>
  <c r="C87" i="41"/>
  <c r="C86" i="41"/>
  <c r="C85" i="41"/>
  <c r="C84" i="41"/>
  <c r="C83" i="41"/>
  <c r="C82" i="41"/>
  <c r="C81" i="41"/>
  <c r="C80" i="41"/>
  <c r="C79" i="41"/>
  <c r="C78" i="41"/>
  <c r="C77" i="41"/>
  <c r="C76" i="41"/>
  <c r="C75" i="41"/>
  <c r="C74" i="41"/>
  <c r="C73" i="41"/>
  <c r="C72" i="41"/>
  <c r="C71" i="41"/>
  <c r="C70" i="41"/>
  <c r="C69" i="41"/>
  <c r="C68" i="41"/>
  <c r="C67" i="41"/>
  <c r="C66" i="41"/>
  <c r="C65" i="41"/>
  <c r="C64" i="41"/>
  <c r="C63" i="41"/>
  <c r="C62" i="41"/>
  <c r="C61" i="41"/>
  <c r="C60" i="41"/>
  <c r="C59" i="41"/>
  <c r="C58" i="41"/>
  <c r="C57" i="41"/>
  <c r="C56" i="41"/>
  <c r="C55" i="41"/>
  <c r="C54" i="41"/>
  <c r="C53" i="41"/>
  <c r="C52" i="41"/>
  <c r="C51" i="41"/>
  <c r="C50" i="41"/>
  <c r="C49" i="41"/>
  <c r="C48" i="41"/>
  <c r="C47" i="41"/>
  <c r="C46" i="41"/>
  <c r="C45" i="41"/>
  <c r="C44" i="41"/>
  <c r="C43" i="41"/>
  <c r="C42" i="41"/>
  <c r="C41" i="41"/>
  <c r="C40" i="41"/>
  <c r="C39" i="41"/>
  <c r="C38" i="41"/>
  <c r="C37" i="41"/>
  <c r="C36" i="41"/>
  <c r="C35" i="41"/>
  <c r="C34" i="41"/>
  <c r="C33" i="41"/>
  <c r="C32" i="41"/>
  <c r="C31" i="41"/>
  <c r="C30" i="41"/>
  <c r="C29" i="41"/>
  <c r="C28" i="41"/>
  <c r="C27" i="41"/>
  <c r="C26" i="41"/>
  <c r="C25" i="41"/>
  <c r="C24" i="41"/>
  <c r="C23" i="41"/>
  <c r="C22" i="41"/>
  <c r="C21" i="41"/>
  <c r="C20" i="41"/>
  <c r="C19" i="41"/>
  <c r="C18" i="41"/>
  <c r="C17" i="41"/>
  <c r="J558" i="40"/>
  <c r="J557" i="40"/>
  <c r="J556" i="40"/>
  <c r="J555" i="40"/>
  <c r="J554" i="40"/>
  <c r="J553" i="40"/>
  <c r="J552" i="40"/>
  <c r="J551" i="40"/>
  <c r="J550" i="40"/>
  <c r="J549" i="40"/>
  <c r="J548" i="40"/>
  <c r="J547" i="40"/>
  <c r="J546" i="40"/>
  <c r="J545" i="40"/>
  <c r="J544" i="40"/>
  <c r="J543" i="40"/>
  <c r="J542" i="40"/>
  <c r="J541" i="40"/>
  <c r="J540" i="40"/>
  <c r="J539" i="40"/>
  <c r="J538" i="40"/>
  <c r="J537" i="40"/>
  <c r="J536" i="40"/>
  <c r="J535" i="40"/>
  <c r="J534" i="40"/>
  <c r="J533" i="40"/>
  <c r="J532" i="40"/>
  <c r="J531" i="40"/>
  <c r="J530" i="40"/>
  <c r="J529" i="40"/>
  <c r="J528" i="40"/>
  <c r="J527" i="40"/>
  <c r="J526" i="40"/>
  <c r="J525" i="40"/>
  <c r="J524" i="40"/>
  <c r="J523" i="40"/>
  <c r="J522" i="40"/>
  <c r="J521" i="40"/>
  <c r="J520" i="40"/>
  <c r="J519" i="40"/>
  <c r="J518" i="40"/>
  <c r="J517" i="40"/>
  <c r="J516" i="40"/>
  <c r="J515" i="40"/>
  <c r="J514" i="40"/>
  <c r="J513" i="40"/>
  <c r="J512" i="40"/>
  <c r="J511" i="40"/>
  <c r="J510" i="40"/>
  <c r="J509" i="40"/>
  <c r="J508" i="40"/>
  <c r="J507" i="40"/>
  <c r="J506" i="40"/>
  <c r="J505" i="40"/>
  <c r="J504" i="40"/>
  <c r="J503" i="40"/>
  <c r="J502" i="40"/>
  <c r="J501" i="40"/>
  <c r="J500" i="40"/>
  <c r="J499" i="40"/>
  <c r="J498" i="40"/>
  <c r="J497" i="40"/>
  <c r="J496" i="40"/>
  <c r="J495" i="40"/>
  <c r="J494" i="40"/>
  <c r="J493" i="40"/>
  <c r="J492" i="40"/>
  <c r="J491" i="40"/>
  <c r="J490" i="40"/>
  <c r="J489" i="40"/>
  <c r="J488" i="40"/>
  <c r="J487" i="40"/>
  <c r="J486" i="40"/>
  <c r="J485" i="40"/>
  <c r="J484" i="40"/>
  <c r="J483" i="40"/>
  <c r="J482" i="40"/>
  <c r="J481" i="40"/>
  <c r="J480" i="40"/>
  <c r="J479" i="40"/>
  <c r="J478" i="40"/>
  <c r="J477" i="40"/>
  <c r="J476" i="40"/>
  <c r="J475" i="40"/>
  <c r="J474" i="40"/>
  <c r="J473" i="40"/>
  <c r="J472" i="40"/>
  <c r="J471" i="40"/>
  <c r="J470" i="40"/>
  <c r="J469" i="40"/>
  <c r="J468" i="40"/>
  <c r="J467" i="40"/>
  <c r="J466" i="40"/>
  <c r="J465" i="40"/>
  <c r="J464" i="40"/>
  <c r="J463" i="40"/>
  <c r="J462" i="40"/>
  <c r="J461" i="40"/>
  <c r="J460" i="40"/>
  <c r="J459" i="40"/>
  <c r="J458" i="40"/>
  <c r="J457" i="40"/>
  <c r="J456" i="40"/>
  <c r="J455" i="40"/>
  <c r="J454" i="40"/>
  <c r="J453" i="40"/>
  <c r="J452" i="40"/>
  <c r="J451" i="40"/>
  <c r="J450" i="40"/>
  <c r="J449" i="40"/>
  <c r="J448" i="40"/>
  <c r="J447" i="40"/>
  <c r="J446" i="40"/>
  <c r="J445" i="40"/>
  <c r="J444" i="40"/>
  <c r="J443" i="40"/>
  <c r="J442" i="40"/>
  <c r="J441" i="40"/>
  <c r="J440" i="40"/>
  <c r="J439" i="40"/>
  <c r="J438" i="40"/>
  <c r="J437" i="40"/>
  <c r="J436" i="40"/>
  <c r="J435" i="40"/>
  <c r="J434" i="40"/>
  <c r="J433" i="40"/>
  <c r="J432" i="40"/>
  <c r="J431" i="40"/>
  <c r="J430" i="40"/>
  <c r="J429" i="40"/>
  <c r="J428" i="40"/>
  <c r="J427" i="40"/>
  <c r="J426" i="40"/>
  <c r="J425" i="40"/>
  <c r="J424" i="40"/>
  <c r="J423" i="40"/>
  <c r="J422" i="40"/>
  <c r="J421" i="40"/>
  <c r="J420" i="40"/>
  <c r="J419" i="40"/>
  <c r="J418" i="40"/>
  <c r="J417" i="40"/>
  <c r="J416" i="40"/>
  <c r="J415" i="40"/>
  <c r="J414" i="40"/>
  <c r="J413" i="40"/>
  <c r="J412" i="40"/>
  <c r="J411" i="40"/>
  <c r="J410" i="40"/>
  <c r="J409" i="40"/>
  <c r="J408" i="40"/>
  <c r="J407" i="40"/>
  <c r="J406" i="40"/>
  <c r="J405" i="40"/>
  <c r="J404" i="40"/>
  <c r="J403" i="40"/>
  <c r="J402" i="40"/>
  <c r="J401" i="40"/>
  <c r="J400" i="40"/>
  <c r="J399" i="40"/>
  <c r="J398" i="40"/>
  <c r="J397" i="40"/>
  <c r="J396" i="40"/>
  <c r="J395" i="40"/>
  <c r="J394" i="40"/>
  <c r="J393" i="40"/>
  <c r="J392" i="40"/>
  <c r="J391" i="40"/>
  <c r="J390" i="40"/>
  <c r="J389" i="40"/>
  <c r="J388" i="40"/>
  <c r="J387" i="40"/>
  <c r="J386" i="40"/>
  <c r="J385" i="40"/>
  <c r="J384" i="40"/>
  <c r="J383" i="40"/>
  <c r="J382" i="40"/>
  <c r="J381" i="40"/>
  <c r="J380" i="40"/>
  <c r="J379" i="40"/>
  <c r="J378" i="40"/>
  <c r="J377" i="40"/>
  <c r="J376" i="40"/>
  <c r="J375" i="40"/>
  <c r="J374" i="40"/>
  <c r="J373" i="40"/>
  <c r="J372" i="40"/>
  <c r="J371" i="40"/>
  <c r="J370" i="40"/>
  <c r="J369" i="40"/>
  <c r="J368" i="40"/>
  <c r="J367" i="40"/>
  <c r="J366" i="40"/>
  <c r="J365" i="40"/>
  <c r="J364" i="40"/>
  <c r="J363" i="40"/>
  <c r="J362" i="40"/>
  <c r="J361" i="40"/>
  <c r="J360" i="40"/>
  <c r="J359" i="40"/>
  <c r="J358" i="40"/>
  <c r="J357" i="40"/>
  <c r="J356" i="40"/>
  <c r="J355" i="40"/>
  <c r="J354" i="40"/>
  <c r="J353" i="40"/>
  <c r="J352" i="40"/>
  <c r="J351" i="40"/>
  <c r="J350" i="40"/>
  <c r="J349" i="40"/>
  <c r="J348" i="40"/>
  <c r="J347" i="40"/>
  <c r="J346" i="40"/>
  <c r="J345" i="40"/>
  <c r="J344" i="40"/>
  <c r="J343" i="40"/>
  <c r="J342" i="40"/>
  <c r="J341" i="40"/>
  <c r="J340" i="40"/>
  <c r="J339" i="40"/>
  <c r="J338" i="40"/>
  <c r="J337" i="40"/>
  <c r="J336" i="40"/>
  <c r="J335" i="40"/>
  <c r="J334" i="40"/>
  <c r="J333" i="40"/>
  <c r="J332" i="40"/>
  <c r="J331" i="40"/>
  <c r="J330" i="40"/>
  <c r="J329" i="40"/>
  <c r="J328" i="40"/>
  <c r="J327" i="40"/>
  <c r="J326" i="40"/>
  <c r="J325" i="40"/>
  <c r="J324" i="40"/>
  <c r="J323" i="40"/>
  <c r="J322" i="40"/>
  <c r="J321" i="40"/>
  <c r="J320" i="40"/>
  <c r="J319" i="40"/>
  <c r="J318" i="40"/>
  <c r="J317" i="40"/>
  <c r="J316" i="40"/>
  <c r="J315" i="40"/>
  <c r="J314" i="40"/>
  <c r="J313" i="40"/>
  <c r="J312" i="40"/>
  <c r="J311" i="40"/>
  <c r="J310" i="40"/>
  <c r="J309" i="40"/>
  <c r="J308" i="40"/>
  <c r="J307" i="40"/>
  <c r="J306" i="40"/>
  <c r="J305" i="40"/>
  <c r="J304" i="40"/>
  <c r="J303" i="40"/>
  <c r="J302" i="40"/>
  <c r="J301" i="40"/>
  <c r="J300" i="40"/>
  <c r="J299" i="40"/>
  <c r="J298" i="40"/>
  <c r="J297" i="40"/>
  <c r="J296" i="40"/>
  <c r="J295" i="40"/>
  <c r="J294" i="40"/>
  <c r="J293" i="40"/>
  <c r="J292" i="40"/>
  <c r="J291" i="40"/>
  <c r="J290" i="40"/>
  <c r="J289" i="40"/>
  <c r="J288" i="40"/>
  <c r="J287" i="40"/>
  <c r="J286" i="40"/>
  <c r="J285" i="40"/>
  <c r="J284" i="40"/>
  <c r="J283" i="40"/>
  <c r="J282" i="40"/>
  <c r="J281" i="40"/>
  <c r="J280" i="40"/>
  <c r="J279" i="40"/>
  <c r="J278" i="40"/>
  <c r="J277" i="40"/>
  <c r="J276" i="40"/>
  <c r="J275" i="40"/>
  <c r="J274" i="40"/>
  <c r="J273" i="40"/>
  <c r="J272" i="40"/>
  <c r="J271" i="40"/>
  <c r="C250" i="40"/>
  <c r="C249" i="40"/>
  <c r="C248" i="40"/>
  <c r="C247" i="40"/>
  <c r="C246" i="40"/>
  <c r="C245" i="40"/>
  <c r="C244" i="40"/>
  <c r="C243" i="40"/>
  <c r="C242" i="40"/>
  <c r="C241" i="40"/>
  <c r="C240" i="40"/>
  <c r="C239" i="40"/>
  <c r="C238" i="40"/>
  <c r="C237" i="40"/>
  <c r="C236" i="40"/>
  <c r="C235" i="40"/>
  <c r="C234" i="40"/>
  <c r="C233" i="40"/>
  <c r="C232" i="40"/>
  <c r="C231" i="40"/>
  <c r="C230" i="40"/>
  <c r="C229" i="40"/>
  <c r="C228" i="40"/>
  <c r="C227" i="40"/>
  <c r="C226" i="40"/>
  <c r="C225" i="40"/>
  <c r="C224" i="40"/>
  <c r="C223" i="40"/>
  <c r="C222" i="40"/>
  <c r="C221" i="40"/>
  <c r="C220" i="40"/>
  <c r="C219" i="40"/>
  <c r="C218" i="40"/>
  <c r="C217" i="40"/>
  <c r="C216" i="40"/>
  <c r="C215" i="40"/>
  <c r="C214" i="40"/>
  <c r="C213" i="40"/>
  <c r="C212" i="40"/>
  <c r="C211" i="40"/>
  <c r="C210" i="40"/>
  <c r="C209" i="40"/>
  <c r="C208" i="40"/>
  <c r="C207" i="40"/>
  <c r="C206" i="40"/>
  <c r="C205" i="40"/>
  <c r="C204" i="40"/>
  <c r="C203" i="40"/>
  <c r="C202" i="40"/>
  <c r="C201" i="40"/>
  <c r="C200" i="40"/>
  <c r="C199" i="40"/>
  <c r="C198" i="40"/>
  <c r="C197" i="40"/>
  <c r="C196" i="40"/>
  <c r="C195" i="40"/>
  <c r="C194" i="40"/>
  <c r="C193" i="40"/>
  <c r="C192" i="40"/>
  <c r="C191" i="40"/>
  <c r="C190" i="40"/>
  <c r="C189" i="40"/>
  <c r="C188" i="40"/>
  <c r="C187" i="40"/>
  <c r="C186" i="40"/>
  <c r="C185" i="40"/>
  <c r="C184" i="40"/>
  <c r="C183" i="40"/>
  <c r="C182" i="40"/>
  <c r="C181" i="40"/>
  <c r="C180" i="40"/>
  <c r="C179" i="40"/>
  <c r="C178" i="40"/>
  <c r="C177" i="40"/>
  <c r="C176" i="40"/>
  <c r="C175" i="40"/>
  <c r="C174" i="40"/>
  <c r="C173" i="40"/>
  <c r="C172" i="40"/>
  <c r="C171" i="40"/>
  <c r="C170" i="40"/>
  <c r="C169" i="40"/>
  <c r="C168" i="40"/>
  <c r="C167" i="40"/>
  <c r="C166" i="40"/>
  <c r="C165" i="40"/>
  <c r="C164" i="40"/>
  <c r="C163" i="40"/>
  <c r="C162" i="40"/>
  <c r="C161" i="40"/>
  <c r="C160" i="40"/>
  <c r="C159" i="40"/>
  <c r="C158" i="40"/>
  <c r="C157" i="40"/>
  <c r="C156" i="40"/>
  <c r="C155" i="40"/>
  <c r="C154" i="40"/>
  <c r="C153" i="40"/>
  <c r="C152" i="40"/>
  <c r="C151" i="40"/>
  <c r="C150" i="40"/>
  <c r="C149" i="40"/>
  <c r="C148" i="40"/>
  <c r="C147" i="40"/>
  <c r="C146" i="40"/>
  <c r="C145" i="40"/>
  <c r="C144" i="40"/>
  <c r="C143" i="40"/>
  <c r="C142" i="40"/>
  <c r="C141" i="40"/>
  <c r="C140" i="40"/>
  <c r="C139" i="40"/>
  <c r="C138" i="40"/>
  <c r="C137" i="40"/>
  <c r="C136" i="40"/>
  <c r="C135" i="40"/>
  <c r="C134" i="40"/>
  <c r="C133" i="40"/>
  <c r="C132" i="40"/>
  <c r="C131" i="40"/>
  <c r="C130" i="40"/>
  <c r="C129" i="40"/>
  <c r="C128" i="40"/>
  <c r="C127" i="40"/>
  <c r="C126" i="40"/>
  <c r="C125" i="40"/>
  <c r="C124" i="40"/>
  <c r="C123" i="40"/>
  <c r="C122" i="40"/>
  <c r="C121" i="40"/>
  <c r="C120" i="40"/>
  <c r="C119" i="40"/>
  <c r="C118" i="40"/>
  <c r="C117" i="40"/>
  <c r="C116" i="40"/>
  <c r="C115" i="40"/>
  <c r="C114" i="40"/>
  <c r="C113" i="40"/>
  <c r="C112" i="40"/>
  <c r="C111" i="40"/>
  <c r="C110" i="40"/>
  <c r="C109" i="40"/>
  <c r="C108" i="40"/>
  <c r="C107" i="40"/>
  <c r="C106" i="40"/>
  <c r="C105" i="40"/>
  <c r="C104" i="40"/>
  <c r="C103" i="40"/>
  <c r="C102" i="40"/>
  <c r="C101" i="40"/>
  <c r="C100" i="40"/>
  <c r="C99" i="40"/>
  <c r="C98" i="40"/>
  <c r="C97" i="40"/>
  <c r="C96" i="40"/>
  <c r="C95" i="40"/>
  <c r="C94" i="40"/>
  <c r="C93" i="40"/>
  <c r="C92" i="40"/>
  <c r="C91" i="40"/>
  <c r="C90" i="40"/>
  <c r="C89" i="40"/>
  <c r="C88" i="40"/>
  <c r="C87" i="40"/>
  <c r="C86" i="40"/>
  <c r="C85" i="40"/>
  <c r="C84" i="40"/>
  <c r="C83" i="40"/>
  <c r="C82" i="40"/>
  <c r="C81" i="40"/>
  <c r="C80" i="40"/>
  <c r="C79" i="40"/>
  <c r="C78" i="40"/>
  <c r="C77" i="40"/>
  <c r="C76" i="40"/>
  <c r="C75" i="40"/>
  <c r="C74" i="40"/>
  <c r="C73" i="40"/>
  <c r="C72" i="40"/>
  <c r="C71" i="40"/>
  <c r="C70" i="40"/>
  <c r="C69" i="40"/>
  <c r="C68" i="40"/>
  <c r="C67" i="40"/>
  <c r="C66" i="40"/>
  <c r="C65" i="40"/>
  <c r="C64" i="40"/>
  <c r="C63" i="40"/>
  <c r="C62" i="40"/>
  <c r="C61" i="40"/>
  <c r="C60" i="40"/>
  <c r="C59" i="40"/>
  <c r="C58" i="40"/>
  <c r="C57" i="40"/>
  <c r="C56" i="40"/>
  <c r="C55" i="40"/>
  <c r="C54" i="40"/>
  <c r="C53" i="40"/>
  <c r="C52" i="40"/>
  <c r="C51" i="40"/>
  <c r="C50" i="40"/>
  <c r="C49" i="40"/>
  <c r="C48" i="40"/>
  <c r="C47" i="40"/>
  <c r="C46" i="40"/>
  <c r="C45" i="40"/>
  <c r="C44" i="40"/>
  <c r="C43" i="40"/>
  <c r="C42" i="40"/>
  <c r="C41" i="40"/>
  <c r="C40" i="40"/>
  <c r="C39" i="40"/>
  <c r="C38" i="40"/>
  <c r="C37" i="40"/>
  <c r="C36" i="40"/>
  <c r="C35" i="40"/>
  <c r="C34" i="40"/>
  <c r="C33" i="40"/>
  <c r="C32" i="40"/>
  <c r="C31" i="40"/>
  <c r="C30" i="40"/>
  <c r="C29" i="40"/>
  <c r="C28" i="40"/>
  <c r="C27" i="40"/>
  <c r="C26" i="40"/>
  <c r="C25" i="40"/>
  <c r="C24" i="40"/>
  <c r="C23" i="40"/>
  <c r="C22" i="40"/>
  <c r="C21" i="40"/>
  <c r="C20" i="40"/>
  <c r="C19" i="40"/>
  <c r="C18" i="40"/>
  <c r="C17" i="40"/>
  <c r="C15" i="40"/>
  <c r="C14" i="40"/>
  <c r="C13" i="40"/>
  <c r="C12" i="40"/>
  <c r="C11" i="40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437" i="11"/>
  <c r="J438" i="11"/>
  <c r="J439" i="11"/>
  <c r="J440" i="11"/>
  <c r="J441" i="11"/>
  <c r="J442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474" i="11"/>
  <c r="J475" i="11"/>
  <c r="J476" i="11"/>
  <c r="J477" i="11"/>
  <c r="J478" i="11"/>
  <c r="J479" i="11"/>
  <c r="J480" i="11"/>
  <c r="J481" i="11"/>
  <c r="J482" i="11"/>
  <c r="J483" i="11"/>
  <c r="J484" i="11"/>
  <c r="J485" i="11"/>
  <c r="J486" i="11"/>
  <c r="J487" i="11"/>
  <c r="J488" i="11"/>
  <c r="J489" i="11"/>
  <c r="J490" i="11"/>
  <c r="J491" i="11"/>
  <c r="J492" i="11"/>
  <c r="J493" i="11"/>
  <c r="J494" i="11"/>
  <c r="J495" i="11"/>
  <c r="J496" i="11"/>
  <c r="J497" i="11"/>
  <c r="J498" i="11"/>
  <c r="J499" i="11"/>
  <c r="J500" i="11"/>
  <c r="J501" i="11"/>
  <c r="J502" i="11"/>
  <c r="J503" i="11"/>
  <c r="J504" i="11"/>
  <c r="J505" i="11"/>
  <c r="J506" i="11"/>
  <c r="J507" i="11"/>
  <c r="J508" i="11"/>
  <c r="J509" i="11"/>
  <c r="J510" i="11"/>
  <c r="J511" i="11"/>
  <c r="J512" i="11"/>
  <c r="J513" i="11"/>
  <c r="J514" i="11"/>
  <c r="J515" i="11"/>
  <c r="J516" i="11"/>
  <c r="J517" i="11"/>
  <c r="J518" i="11"/>
  <c r="J519" i="11"/>
  <c r="J520" i="11"/>
  <c r="J521" i="11"/>
  <c r="J522" i="11"/>
  <c r="J523" i="11"/>
  <c r="J524" i="11"/>
  <c r="J525" i="11"/>
  <c r="J526" i="11"/>
  <c r="J527" i="11"/>
  <c r="J528" i="11"/>
  <c r="J529" i="11"/>
  <c r="J530" i="11"/>
  <c r="J531" i="11"/>
  <c r="J532" i="11"/>
  <c r="J533" i="11"/>
  <c r="J534" i="11"/>
  <c r="J535" i="11"/>
  <c r="J536" i="11"/>
  <c r="J537" i="11"/>
  <c r="J538" i="11"/>
  <c r="J539" i="11"/>
  <c r="J540" i="11"/>
  <c r="J541" i="11"/>
  <c r="J542" i="11"/>
  <c r="J543" i="11"/>
  <c r="J544" i="11"/>
  <c r="J545" i="11"/>
  <c r="J546" i="11"/>
  <c r="J547" i="11"/>
  <c r="J548" i="11"/>
  <c r="J549" i="11"/>
  <c r="J550" i="11"/>
  <c r="J551" i="11"/>
  <c r="J552" i="11"/>
  <c r="J553" i="11"/>
  <c r="J554" i="11"/>
  <c r="J555" i="11"/>
  <c r="J556" i="11"/>
  <c r="J557" i="11"/>
  <c r="J558" i="11"/>
  <c r="K52" i="11" l="1"/>
  <c r="K51" i="11"/>
  <c r="K50" i="11"/>
  <c r="K49" i="11"/>
  <c r="K48" i="11"/>
  <c r="K26" i="11" l="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E3" i="9" l="1"/>
  <c r="F3" i="9" s="1"/>
  <c r="E4" i="9"/>
  <c r="F4" i="9" s="1"/>
  <c r="E5" i="9"/>
  <c r="F5" i="9" s="1"/>
  <c r="E6" i="9"/>
  <c r="F6" i="9" s="1"/>
  <c r="E7" i="9"/>
  <c r="F7" i="9" s="1"/>
  <c r="E8" i="9"/>
  <c r="F8" i="9" s="1"/>
  <c r="E9" i="9"/>
  <c r="F9" i="9" s="1"/>
  <c r="E10" i="9"/>
  <c r="F10" i="9" s="1"/>
  <c r="E11" i="9"/>
  <c r="F11" i="9" s="1"/>
  <c r="E12" i="9"/>
  <c r="F12" i="9" s="1"/>
  <c r="E13" i="9"/>
  <c r="F13" i="9" s="1"/>
  <c r="E2" i="9"/>
  <c r="F2" i="9" s="1"/>
</calcChain>
</file>

<file path=xl/sharedStrings.xml><?xml version="1.0" encoding="utf-8"?>
<sst xmlns="http://schemas.openxmlformats.org/spreadsheetml/2006/main" count="88" uniqueCount="45">
  <si>
    <t>Liste deroulante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</si>
  <si>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</si>
  <si>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</si>
  <si>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</si>
  <si>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</si>
  <si>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</si>
  <si>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</si>
  <si>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</si>
  <si>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</si>
  <si>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</si>
  <si>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</si>
  <si>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</si>
  <si>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</si>
  <si>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</si>
  <si>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Nb jours</t>
  </si>
  <si>
    <t>Nb heures</t>
  </si>
  <si>
    <t>N° mois</t>
  </si>
  <si>
    <t>Date et heure lancement</t>
  </si>
  <si>
    <t>Matériau</t>
  </si>
  <si>
    <t>AIRS553</t>
  </si>
  <si>
    <t>Nb format H</t>
  </si>
  <si>
    <t>Export</t>
  </si>
  <si>
    <t>Année</t>
  </si>
  <si>
    <t>Heures du mois en cours</t>
  </si>
  <si>
    <t>x</t>
  </si>
  <si>
    <t>Run</t>
  </si>
  <si>
    <t>Ville</t>
  </si>
  <si>
    <t>Site</t>
  </si>
  <si>
    <t>Date et heure</t>
  </si>
  <si>
    <t>Paris</t>
  </si>
  <si>
    <t>Marseille</t>
  </si>
  <si>
    <t>Nantes</t>
  </si>
  <si>
    <t>Bordeaux</t>
  </si>
  <si>
    <t>Lille</t>
  </si>
  <si>
    <t>Strasbourg</t>
  </si>
  <si>
    <t>Biarritz</t>
  </si>
  <si>
    <t>Rennes</t>
  </si>
  <si>
    <t>Orléans</t>
  </si>
  <si>
    <t>Grenoble</t>
  </si>
  <si>
    <t>Lyon</t>
  </si>
  <si>
    <t>Booking</t>
  </si>
  <si>
    <t>Lastminute</t>
  </si>
  <si>
    <t>Expedia</t>
  </si>
  <si>
    <t>Kayak</t>
  </si>
  <si>
    <t>Showroomprive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</si>
</sst>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%"/>
    <numFmt numFmtId="167" formatCode="d/m/yy;@"/>
    <numFmt numFmtId="168" formatCode="h:mm;@"/>
    <numFmt numFmtId="169" formatCode="d/m/yy\ h:mm;@"/>
    <numFmt numFmtId="170" formatCode="[h]:mm"/>
    <numFmt numFmtId="171" formatCode="[$-40C]mmm\-yy;@"/>
    <numFmt numFmtId="172" formatCode="[h]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28"/>
      <color theme="0"/>
      <name val="Times New Roman"/>
      <family val="1"/>
    </font>
    <font>
      <b/>
      <sz val="11"/>
      <color rgb="FF000000"/>
      <name val="Calibri"/>
      <family val="2"/>
    </font>
    <font>
      <sz val="11"/>
      <color rgb="FF141414"/>
      <name val="Arial"/>
      <family val="2"/>
    </font>
    <font>
      <b/>
      <sz val="2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7" fillId="0" borderId="0"/>
    <xf numFmtId="9" fontId="6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41">
    <xf numFmtId="0" fontId="0" fillId="0" borderId="0" xfId="0"/>
    <xf numFmtId="9" fontId="0" fillId="0" borderId="0" xfId="0" applyNumberFormat="1"/>
    <xf numFmtId="9" fontId="1" fillId="0" borderId="0" xfId="0" applyNumberFormat="1" applyFont="1" applyAlignment="1">
      <alignment horizontal="center" vertical="center"/>
    </xf>
    <xf numFmtId="9" fontId="1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0" borderId="14" xfId="0" applyNumberFormat="1" applyBorder="1" applyAlignment="1">
      <alignment horizontal="center"/>
    </xf>
    <xf numFmtId="169" fontId="0" fillId="0" borderId="3" xfId="0" applyNumberFormat="1" applyBorder="1"/>
    <xf numFmtId="170" fontId="0" fillId="0" borderId="14" xfId="0" applyNumberFormat="1" applyBorder="1" applyAlignment="1">
      <alignment horizontal="center" vertical="center"/>
    </xf>
    <xf numFmtId="170" fontId="0" fillId="0" borderId="14" xfId="0" applyNumberFormat="1" applyBorder="1"/>
    <xf numFmtId="170" fontId="0" fillId="0" borderId="14" xfId="0" applyNumberFormat="1" applyFill="1" applyBorder="1" applyAlignment="1">
      <alignment horizontal="center" vertical="center"/>
    </xf>
    <xf numFmtId="169" fontId="0" fillId="0" borderId="14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169" fontId="0" fillId="0" borderId="2" xfId="0" applyNumberFormat="1" applyBorder="1"/>
    <xf numFmtId="169" fontId="0" fillId="0" borderId="2" xfId="0" applyNumberFormat="1" applyBorder="1" applyAlignment="1">
      <alignment horizontal="center" vertical="center"/>
    </xf>
    <xf numFmtId="0" fontId="0" fillId="0" borderId="13" xfId="0" applyBorder="1"/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/>
    <xf numFmtId="0" fontId="0" fillId="3" borderId="6" xfId="0" applyFont="1" applyFill="1" applyBorder="1"/>
    <xf numFmtId="0" fontId="0" fillId="3" borderId="7" xfId="0" applyFont="1" applyFill="1" applyBorder="1"/>
    <xf numFmtId="0" fontId="0" fillId="3" borderId="8" xfId="0" applyFont="1" applyFill="1" applyBorder="1"/>
    <xf numFmtId="0" fontId="0" fillId="3" borderId="2" xfId="0" applyFont="1" applyFill="1" applyBorder="1"/>
    <xf numFmtId="0" fontId="0" fillId="3" borderId="0" xfId="0" applyFont="1" applyFill="1" applyBorder="1"/>
    <xf numFmtId="0" fontId="0" fillId="3" borderId="3" xfId="0" applyFont="1" applyFill="1" applyBorder="1"/>
    <xf numFmtId="0" fontId="0" fillId="3" borderId="0" xfId="0" applyNumberFormat="1" applyFont="1" applyFill="1" applyBorder="1"/>
    <xf numFmtId="2" fontId="0" fillId="3" borderId="0" xfId="0" applyNumberFormat="1" applyFont="1" applyFill="1" applyBorder="1"/>
    <xf numFmtId="0" fontId="0" fillId="2" borderId="1" xfId="0" applyFont="1" applyFill="1" applyBorder="1" applyAlignment="1">
      <alignment horizontal="center" vertical="center"/>
    </xf>
    <xf numFmtId="169" fontId="0" fillId="2" borderId="12" xfId="0" applyNumberFormat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169" fontId="0" fillId="2" borderId="1" xfId="0" applyNumberFormat="1" applyFont="1" applyFill="1" applyBorder="1"/>
    <xf numFmtId="170" fontId="0" fillId="2" borderId="12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0" borderId="13" xfId="0" applyFont="1" applyBorder="1"/>
    <xf numFmtId="167" fontId="0" fillId="10" borderId="2" xfId="0" applyNumberFormat="1" applyFont="1" applyFill="1" applyBorder="1" applyAlignment="1">
      <alignment horizontal="center" vertical="center"/>
    </xf>
    <xf numFmtId="169" fontId="0" fillId="0" borderId="14" xfId="0" applyNumberFormat="1" applyFont="1" applyFill="1" applyBorder="1" applyAlignment="1">
      <alignment horizontal="center" vertical="center"/>
    </xf>
    <xf numFmtId="169" fontId="0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0" fontId="0" fillId="10" borderId="2" xfId="0" applyNumberFormat="1" applyFont="1" applyFill="1" applyBorder="1" applyAlignment="1">
      <alignment horizontal="center" vertical="center"/>
    </xf>
    <xf numFmtId="166" fontId="0" fillId="0" borderId="2" xfId="0" applyNumberFormat="1" applyFont="1" applyFill="1" applyBorder="1" applyAlignment="1">
      <alignment horizontal="center" vertical="center"/>
    </xf>
    <xf numFmtId="170" fontId="0" fillId="10" borderId="14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9" fontId="0" fillId="0" borderId="14" xfId="0" applyNumberFormat="1" applyFont="1" applyFill="1" applyBorder="1" applyAlignment="1">
      <alignment horizontal="center" vertical="center"/>
    </xf>
    <xf numFmtId="20" fontId="0" fillId="0" borderId="14" xfId="0" applyNumberFormat="1" applyFont="1" applyFill="1" applyBorder="1" applyAlignment="1">
      <alignment horizontal="center" vertical="center"/>
    </xf>
    <xf numFmtId="168" fontId="0" fillId="0" borderId="14" xfId="0" applyNumberFormat="1" applyFont="1" applyFill="1" applyBorder="1" applyAlignment="1">
      <alignment horizontal="center" vertical="center"/>
    </xf>
    <xf numFmtId="10" fontId="0" fillId="0" borderId="2" xfId="0" applyNumberFormat="1" applyFont="1" applyFill="1" applyBorder="1" applyAlignment="1">
      <alignment horizontal="center" vertical="center"/>
    </xf>
    <xf numFmtId="169" fontId="0" fillId="0" borderId="14" xfId="0" applyNumberFormat="1" applyFont="1" applyFill="1" applyBorder="1" applyAlignment="1">
      <alignment horizontal="center"/>
    </xf>
    <xf numFmtId="0" fontId="0" fillId="0" borderId="14" xfId="0" applyFont="1" applyFill="1" applyBorder="1"/>
    <xf numFmtId="169" fontId="0" fillId="0" borderId="14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169" fontId="0" fillId="0" borderId="2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0" fontId="0" fillId="0" borderId="14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9" fontId="0" fillId="0" borderId="3" xfId="0" applyNumberFormat="1" applyFont="1" applyBorder="1" applyAlignment="1">
      <alignment horizontal="center" vertical="center"/>
    </xf>
    <xf numFmtId="170" fontId="0" fillId="0" borderId="14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2" xfId="0" applyFont="1" applyBorder="1"/>
    <xf numFmtId="169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0" xfId="0" applyFont="1" applyBorder="1"/>
    <xf numFmtId="169" fontId="0" fillId="0" borderId="3" xfId="0" applyNumberFormat="1" applyFont="1" applyBorder="1"/>
    <xf numFmtId="169" fontId="0" fillId="0" borderId="2" xfId="0" applyNumberFormat="1" applyFont="1" applyBorder="1"/>
    <xf numFmtId="170" fontId="0" fillId="0" borderId="14" xfId="0" applyNumberFormat="1" applyFont="1" applyBorder="1"/>
    <xf numFmtId="0" fontId="0" fillId="0" borderId="3" xfId="0" applyNumberFormat="1" applyFont="1" applyBorder="1"/>
    <xf numFmtId="0" fontId="3" fillId="8" borderId="16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13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172" fontId="0" fillId="0" borderId="15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172" fontId="0" fillId="0" borderId="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2" fontId="0" fillId="0" borderId="11" xfId="0" applyNumberForma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3" borderId="0" xfId="0" applyFill="1" applyBorder="1" applyAlignment="1">
      <alignment horizontal="center" vertical="center"/>
    </xf>
    <xf numFmtId="0" fontId="9" fillId="14" borderId="0" xfId="0" applyFont="1" applyFill="1" applyBorder="1" applyAlignment="1">
      <alignment horizontal="center" vertical="center" wrapText="1"/>
    </xf>
    <xf numFmtId="14" fontId="9" fillId="14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0" fillId="4" borderId="11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</cellXfs>
  <cellStyles count="45">
    <cellStyle name="Euro" xfId="11" xr:uid="{00000000-0005-0000-0000-000000000000}"/>
    <cellStyle name="Euro 2" xfId="22" xr:uid="{00000000-0005-0000-0000-000001000000}"/>
    <cellStyle name="Euro 2 2" xfId="35" xr:uid="{00000000-0005-0000-0000-000002000000}"/>
    <cellStyle name="Euro 2 2 2" xfId="43" xr:uid="{00000000-0005-0000-0000-000003000000}"/>
    <cellStyle name="Euro 2 3" xfId="39" xr:uid="{00000000-0005-0000-0000-000004000000}"/>
    <cellStyle name="Euro 3" xfId="32" xr:uid="{00000000-0005-0000-0000-000005000000}"/>
    <cellStyle name="Euro 3 2" xfId="41" xr:uid="{00000000-0005-0000-0000-000006000000}"/>
    <cellStyle name="Euro 4" xfId="37" xr:uid="{00000000-0005-0000-0000-000007000000}"/>
    <cellStyle name="Milliers 2" xfId="12" xr:uid="{00000000-0005-0000-0000-000008000000}"/>
    <cellStyle name="Milliers 2 2" xfId="23" xr:uid="{00000000-0005-0000-0000-000009000000}"/>
    <cellStyle name="Milliers 2 2 2" xfId="36" xr:uid="{00000000-0005-0000-0000-00000A000000}"/>
    <cellStyle name="Milliers 2 2 2 2" xfId="44" xr:uid="{00000000-0005-0000-0000-00000B000000}"/>
    <cellStyle name="Milliers 2 2 3" xfId="40" xr:uid="{00000000-0005-0000-0000-00000C000000}"/>
    <cellStyle name="Milliers 2 3" xfId="33" xr:uid="{00000000-0005-0000-0000-00000D000000}"/>
    <cellStyle name="Milliers 2 3 2" xfId="42" xr:uid="{00000000-0005-0000-0000-00000E000000}"/>
    <cellStyle name="Milliers 2 4" xfId="38" xr:uid="{00000000-0005-0000-0000-00000F000000}"/>
    <cellStyle name="Normal" xfId="0" builtinId="0"/>
    <cellStyle name="Normal 10" xfId="18" xr:uid="{00000000-0005-0000-0000-000011000000}"/>
    <cellStyle name="Normal 10 2" xfId="26" xr:uid="{00000000-0005-0000-0000-000012000000}"/>
    <cellStyle name="Normal 11" xfId="3" xr:uid="{00000000-0005-0000-0000-000013000000}"/>
    <cellStyle name="Normal 11 2" xfId="28" xr:uid="{00000000-0005-0000-0000-000014000000}"/>
    <cellStyle name="Normal 12" xfId="1" xr:uid="{00000000-0005-0000-0000-000015000000}"/>
    <cellStyle name="Normal 2" xfId="2" xr:uid="{00000000-0005-0000-0000-000016000000}"/>
    <cellStyle name="Normal 2 2" xfId="9" xr:uid="{00000000-0005-0000-0000-000017000000}"/>
    <cellStyle name="Normal 2 2 2" xfId="30" xr:uid="{00000000-0005-0000-0000-000018000000}"/>
    <cellStyle name="Normal 2 3" xfId="13" xr:uid="{00000000-0005-0000-0000-000019000000}"/>
    <cellStyle name="Normal 2 3 2" xfId="24" xr:uid="{00000000-0005-0000-0000-00001A000000}"/>
    <cellStyle name="Normal 2 4" xfId="8" xr:uid="{00000000-0005-0000-0000-00001B000000}"/>
    <cellStyle name="Normal 2 4 2" xfId="29" xr:uid="{00000000-0005-0000-0000-00001C000000}"/>
    <cellStyle name="Normal 2 5" xfId="27" xr:uid="{00000000-0005-0000-0000-00001D000000}"/>
    <cellStyle name="Normal 3" xfId="7" xr:uid="{00000000-0005-0000-0000-00001E000000}"/>
    <cellStyle name="Normal 3 2" xfId="14" xr:uid="{00000000-0005-0000-0000-00001F000000}"/>
    <cellStyle name="Normal 3 3" xfId="21" xr:uid="{00000000-0005-0000-0000-000020000000}"/>
    <cellStyle name="Normal 4" xfId="6" xr:uid="{00000000-0005-0000-0000-000021000000}"/>
    <cellStyle name="Normal 4 2" xfId="20" xr:uid="{00000000-0005-0000-0000-000022000000}"/>
    <cellStyle name="Normal 5" xfId="5" xr:uid="{00000000-0005-0000-0000-000023000000}"/>
    <cellStyle name="Normal 5 2" xfId="19" xr:uid="{00000000-0005-0000-0000-000024000000}"/>
    <cellStyle name="Normal 6" xfId="10" xr:uid="{00000000-0005-0000-0000-000025000000}"/>
    <cellStyle name="Normal 6 2" xfId="31" xr:uid="{00000000-0005-0000-0000-000026000000}"/>
    <cellStyle name="Normal 7" xfId="16" xr:uid="{00000000-0005-0000-0000-000027000000}"/>
    <cellStyle name="Normal 7 2" xfId="34" xr:uid="{00000000-0005-0000-0000-000028000000}"/>
    <cellStyle name="Normal 8" xfId="4" xr:uid="{00000000-0005-0000-0000-000029000000}"/>
    <cellStyle name="Normal 9" xfId="17" xr:uid="{00000000-0005-0000-0000-00002A000000}"/>
    <cellStyle name="Normal 9 2" xfId="25" xr:uid="{00000000-0005-0000-0000-00002B000000}"/>
    <cellStyle name="Pourcentage 2" xfId="15" xr:uid="{00000000-0005-0000-0000-00002D000000}"/>
  </cellStyles>
  <dxfs count="190"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EF9439"/>
      <color rgb="FFFF9900"/>
      <color rgb="FFFFFFCC"/>
      <color rgb="FFF2F22E"/>
      <color rgb="FF66FF33"/>
      <color rgb="FF00FF00"/>
      <color rgb="FF99FF33"/>
      <color rgb="FFCCFF66"/>
      <color rgb="FFF0D93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5-Qualit&#233;\01-Amelioration%20continue\Indicateur%20de%20production%20St%20pierre%20du%20perray\2019\PMS%20times%20v2%20St%20Pierre%20Janvier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 du mois"/>
      <sheetName val="Modèle v2"/>
      <sheetName val="Time Analysis"/>
      <sheetName val="Tps St Pierre"/>
      <sheetName val="Time Material Changing"/>
      <sheetName val="Qty Analysis"/>
      <sheetName val="Dictionnarie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Machines</v>
          </cell>
          <cell r="C1" t="str">
            <v>Site</v>
          </cell>
          <cell r="E1" t="str">
            <v>Materiaux</v>
          </cell>
        </row>
        <row r="2">
          <cell r="A2" t="str">
            <v>SLM250</v>
          </cell>
          <cell r="C2" t="str">
            <v>Saint-Pierre-du-Perray</v>
          </cell>
          <cell r="E2" t="str">
            <v>17-4 PH</v>
          </cell>
        </row>
        <row r="3">
          <cell r="A3" t="str">
            <v>SLM280-2</v>
          </cell>
          <cell r="E3" t="str">
            <v>316L</v>
          </cell>
        </row>
        <row r="4">
          <cell r="A4" t="str">
            <v>M2</v>
          </cell>
          <cell r="E4" t="str">
            <v>AlSi7Mg0.6</v>
          </cell>
        </row>
        <row r="5">
          <cell r="A5" t="str">
            <v>M2Dual</v>
          </cell>
          <cell r="E5" t="str">
            <v>AlSi10Mg</v>
          </cell>
        </row>
        <row r="6">
          <cell r="A6" t="str">
            <v>Xline</v>
          </cell>
          <cell r="E6" t="str">
            <v>Scalmalloy</v>
          </cell>
        </row>
        <row r="7">
          <cell r="E7" t="str">
            <v>HGTN5</v>
          </cell>
        </row>
        <row r="8">
          <cell r="E8" t="str">
            <v>Hovadur K220</v>
          </cell>
        </row>
        <row r="9">
          <cell r="E9" t="str">
            <v>Cu</v>
          </cell>
        </row>
        <row r="10">
          <cell r="E10" t="str">
            <v>Inconel 625</v>
          </cell>
        </row>
        <row r="11">
          <cell r="E11" t="str">
            <v>Inconel 718</v>
          </cell>
        </row>
        <row r="12">
          <cell r="E12" t="str">
            <v>AIRS553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M625"/>
  <sheetViews>
    <sheetView tabSelected="1" zoomScale="88" zoomScaleNormal="88" workbookViewId="0">
      <pane ySplit="9" topLeftCell="A10" activePane="bottomLeft" state="frozen"/>
      <selection pane="bottomLeft" activeCell="B19" sqref="B19"/>
    </sheetView>
  </sheetViews>
  <sheetFormatPr baseColWidth="10" defaultRowHeight="15" x14ac:dyDescent="0.25"/>
  <cols>
    <col min="1" max="1" width="17.7109375" style="87" customWidth="1"/>
    <col min="2" max="3" width="20.42578125" style="88" customWidth="1"/>
    <col min="4" max="4" width="15.28515625" style="89" customWidth="1"/>
    <col min="5" max="5" width="9.28515625" style="87" customWidth="1"/>
    <col min="6" max="6" width="19.85546875" style="87" customWidth="1"/>
    <col min="7" max="7" width="22" style="90" bestFit="1" customWidth="1"/>
    <col min="8" max="8" width="15.42578125" style="91" bestFit="1" customWidth="1"/>
    <col min="9" max="9" width="17.7109375" style="92" bestFit="1" customWidth="1"/>
    <col min="10" max="10" width="14.85546875" style="93" bestFit="1" customWidth="1"/>
    <col min="11" max="11" width="24.140625" style="94" hidden="1" customWidth="1"/>
    <col min="12" max="12" width="18.7109375" style="89" customWidth="1"/>
    <col min="13" max="13" width="44.85546875" style="89" customWidth="1"/>
    <col min="14" max="14" width="18.140625" style="45" customWidth="1"/>
    <col min="15" max="16384" width="11.42578125" style="45"/>
  </cols>
  <sheetData>
    <row r="1" spans="1:13" ht="43.5" customHeight="1" thickBot="1" x14ac:dyDescent="0.3">
      <c r="A1" s="117" t="s">
        <v>40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9"/>
    </row>
    <row r="2" spans="1:13" ht="23.25" customHeight="1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8"/>
    </row>
    <row r="3" spans="1:13" ht="23.2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1"/>
    </row>
    <row r="4" spans="1:13" ht="23.2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1"/>
    </row>
    <row r="5" spans="1:13" ht="23.25" customHeight="1" x14ac:dyDescent="0.25">
      <c r="A5" s="49"/>
      <c r="B5" s="50"/>
      <c r="C5" s="50"/>
      <c r="D5" s="50"/>
      <c r="E5" s="52"/>
      <c r="F5" s="50"/>
      <c r="G5" s="50"/>
      <c r="H5" s="50"/>
      <c r="I5" s="50"/>
      <c r="J5" s="50"/>
      <c r="K5" s="50"/>
      <c r="L5" s="50"/>
      <c r="M5" s="51"/>
    </row>
    <row r="6" spans="1:13" ht="23.25" customHeight="1" x14ac:dyDescent="0.25">
      <c r="A6" s="49"/>
      <c r="B6" s="50"/>
      <c r="C6" s="50"/>
      <c r="D6" s="53"/>
      <c r="E6" s="50"/>
      <c r="F6" s="50"/>
      <c r="G6" s="50"/>
      <c r="H6" s="50"/>
      <c r="I6" s="50"/>
      <c r="J6" s="50"/>
      <c r="K6" s="50"/>
      <c r="L6" s="50"/>
      <c r="M6" s="51"/>
    </row>
    <row r="7" spans="1:13" ht="23.25" customHeight="1" x14ac:dyDescent="0.25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1"/>
    </row>
    <row r="8" spans="1:13" ht="23.25" customHeight="1" thickBo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13" s="60" customFormat="1" ht="15.75" thickBot="1" x14ac:dyDescent="0.3">
      <c r="A9" s="54"/>
      <c r="B9" s="55"/>
      <c r="C9" s="55" t="s">
        <v>26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29</v>
      </c>
      <c r="D10" s="64"/>
      <c r="E10" s="65"/>
      <c r="F10" s="66"/>
      <c r="G10" s="62">
        <v>43496.690972222219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29</v>
      </c>
      <c r="D11" s="64"/>
      <c r="E11" s="65"/>
      <c r="F11" s="66"/>
      <c r="G11" s="62">
        <v>43500.614583333336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">
        <v>29</v>
      </c>
      <c r="D12" s="35"/>
      <c r="E12" s="65"/>
      <c r="F12" s="66"/>
      <c r="G12" s="62">
        <v>43502.595138888886</v>
      </c>
      <c r="H12" s="62"/>
      <c r="I12" s="63"/>
      <c r="J12" s="67"/>
      <c r="K12" s="68"/>
      <c r="L12" s="71"/>
      <c r="M12" s="70"/>
    </row>
    <row r="13" spans="1:13" ht="15.75" x14ac:dyDescent="0.25">
      <c r="A13" s="61"/>
      <c r="B13" s="62"/>
      <c r="C13" s="63" t="s">
        <v>29</v>
      </c>
      <c r="D13" s="64"/>
      <c r="E13" s="65"/>
      <c r="F13" s="66"/>
      <c r="G13" s="62">
        <v>43504.522916666669</v>
      </c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">
        <v>30</v>
      </c>
      <c r="D14" s="64"/>
      <c r="E14" s="65"/>
      <c r="F14" s="66"/>
      <c r="G14" s="62">
        <v>43507.586111111108</v>
      </c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tr">
        <f t="shared" ref="C15:C75" si="0">IF(OR(D15&lt;&gt;"",B15&lt;&gt;""),C14,"")</f>
        <v/>
      </c>
      <c r="D15" s="64"/>
      <c r="E15" s="65"/>
      <c r="F15" s="66"/>
      <c r="G15" s="62"/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tr">
        <f t="shared" si="0"/>
        <v/>
      </c>
      <c r="D16" s="35"/>
      <c r="E16" s="65"/>
      <c r="F16" s="66"/>
      <c r="G16" s="62"/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si="0"/>
        <v/>
      </c>
      <c r="D17" s="64"/>
      <c r="E17" s="65"/>
      <c r="F17" s="66"/>
      <c r="G17" s="62"/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66"/>
      <c r="G18" s="62"/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>
        <f t="shared" ref="K10:K41" si="1">IF(J26&lt;&gt;"",(J26-INT(J26))*24,0)</f>
        <v>0</v>
      </c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>
        <f t="shared" si="1"/>
        <v>0</v>
      </c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>
        <f t="shared" si="1"/>
        <v>0</v>
      </c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>
        <f t="shared" si="1"/>
        <v>0</v>
      </c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>
        <f t="shared" si="1"/>
        <v>0</v>
      </c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>
        <f t="shared" si="1"/>
        <v>0</v>
      </c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>
        <f t="shared" si="1"/>
        <v>0</v>
      </c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>
        <f t="shared" si="1"/>
        <v>0</v>
      </c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>
        <f t="shared" si="1"/>
        <v>0</v>
      </c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>
        <f t="shared" si="1"/>
        <v>0</v>
      </c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>
        <f t="shared" si="1"/>
        <v>0</v>
      </c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>
        <f t="shared" si="1"/>
        <v>0</v>
      </c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>
        <f t="shared" si="1"/>
        <v>0</v>
      </c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>
        <f t="shared" si="1"/>
        <v>0</v>
      </c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>
        <f t="shared" si="1"/>
        <v>0</v>
      </c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>
        <f t="shared" si="1"/>
        <v>0</v>
      </c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>
        <f t="shared" ref="K42:K73" si="2">IF(J42&lt;&gt;"",(J42-INT(J42))*24,0)</f>
        <v>0</v>
      </c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>
        <f t="shared" si="2"/>
        <v>0</v>
      </c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>
        <f t="shared" si="2"/>
        <v>0</v>
      </c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>
        <f t="shared" si="2"/>
        <v>0</v>
      </c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>
        <f t="shared" si="2"/>
        <v>0</v>
      </c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>
        <f t="shared" si="2"/>
        <v>0</v>
      </c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>
        <f t="shared" si="2"/>
        <v>0</v>
      </c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>
        <f t="shared" si="2"/>
        <v>0</v>
      </c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>
        <f t="shared" si="2"/>
        <v>0</v>
      </c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>
        <f t="shared" si="2"/>
        <v>0</v>
      </c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>
        <f t="shared" si="2"/>
        <v>0</v>
      </c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>
        <f t="shared" si="2"/>
        <v>0</v>
      </c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>
        <f t="shared" si="2"/>
        <v>0</v>
      </c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>
        <f t="shared" si="2"/>
        <v>0</v>
      </c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>
        <f t="shared" si="2"/>
        <v>0</v>
      </c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>
        <f t="shared" si="2"/>
        <v>0</v>
      </c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>
        <f t="shared" si="2"/>
        <v>0</v>
      </c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>
        <f t="shared" si="2"/>
        <v>0</v>
      </c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>
        <f t="shared" si="2"/>
        <v>0</v>
      </c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>
        <f t="shared" si="2"/>
        <v>0</v>
      </c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>
        <f t="shared" si="2"/>
        <v>0</v>
      </c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>
        <f t="shared" si="2"/>
        <v>0</v>
      </c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>
        <f t="shared" si="2"/>
        <v>0</v>
      </c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>
        <f t="shared" si="2"/>
        <v>0</v>
      </c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>
        <f t="shared" si="2"/>
        <v>0</v>
      </c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>
        <f t="shared" si="2"/>
        <v>0</v>
      </c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>
        <f t="shared" si="2"/>
        <v>0</v>
      </c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>
        <f t="shared" si="2"/>
        <v>0</v>
      </c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>
        <f t="shared" si="2"/>
        <v>0</v>
      </c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>
        <f t="shared" si="2"/>
        <v>0</v>
      </c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>
        <f t="shared" si="2"/>
        <v>0</v>
      </c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>
        <f t="shared" si="2"/>
        <v>0</v>
      </c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>
        <f t="shared" ref="K74:K105" si="3">IF(J74&lt;&gt;"",(J74-INT(J74))*24,0)</f>
        <v>0</v>
      </c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>
        <f t="shared" si="3"/>
        <v>0</v>
      </c>
      <c r="L75" s="79"/>
      <c r="M75" s="79"/>
    </row>
    <row r="76" spans="1:13" ht="15.75" x14ac:dyDescent="0.25">
      <c r="A76" s="61"/>
      <c r="B76" s="76"/>
      <c r="C76" s="63" t="str">
        <f t="shared" ref="C76:C139" si="4">IF(OR(D76&lt;&gt;"",B76&lt;&gt;""),C75,"")</f>
        <v/>
      </c>
      <c r="D76" s="37"/>
      <c r="E76" s="65"/>
      <c r="F76" s="77"/>
      <c r="G76" s="62"/>
      <c r="H76" s="76"/>
      <c r="I76" s="78"/>
      <c r="J76" s="67"/>
      <c r="K76" s="68">
        <f t="shared" si="3"/>
        <v>0</v>
      </c>
      <c r="L76" s="79"/>
      <c r="M76" s="79"/>
    </row>
    <row r="77" spans="1:13" ht="15.75" x14ac:dyDescent="0.25">
      <c r="A77" s="61"/>
      <c r="B77" s="76"/>
      <c r="C77" s="63" t="str">
        <f t="shared" si="4"/>
        <v/>
      </c>
      <c r="D77" s="37"/>
      <c r="E77" s="65"/>
      <c r="F77" s="77"/>
      <c r="G77" s="62"/>
      <c r="H77" s="76"/>
      <c r="I77" s="78"/>
      <c r="J77" s="67"/>
      <c r="K77" s="68">
        <f t="shared" si="3"/>
        <v>0</v>
      </c>
      <c r="L77" s="79"/>
      <c r="M77" s="79"/>
    </row>
    <row r="78" spans="1:13" ht="15.75" x14ac:dyDescent="0.25">
      <c r="A78" s="61"/>
      <c r="B78" s="76"/>
      <c r="C78" s="63" t="str">
        <f t="shared" si="4"/>
        <v/>
      </c>
      <c r="D78" s="37"/>
      <c r="E78" s="65"/>
      <c r="F78" s="77"/>
      <c r="G78" s="62"/>
      <c r="H78" s="76"/>
      <c r="I78" s="78"/>
      <c r="J78" s="67"/>
      <c r="K78" s="68">
        <f t="shared" si="3"/>
        <v>0</v>
      </c>
      <c r="L78" s="79"/>
      <c r="M78" s="79"/>
    </row>
    <row r="79" spans="1:13" ht="15.75" x14ac:dyDescent="0.25">
      <c r="A79" s="61"/>
      <c r="B79" s="76"/>
      <c r="C79" s="63" t="str">
        <f t="shared" si="4"/>
        <v/>
      </c>
      <c r="D79" s="37"/>
      <c r="E79" s="65"/>
      <c r="F79" s="77"/>
      <c r="G79" s="62"/>
      <c r="H79" s="76"/>
      <c r="I79" s="78"/>
      <c r="J79" s="67"/>
      <c r="K79" s="68">
        <f t="shared" si="3"/>
        <v>0</v>
      </c>
      <c r="L79" s="79"/>
      <c r="M79" s="79"/>
    </row>
    <row r="80" spans="1:13" ht="15.75" x14ac:dyDescent="0.25">
      <c r="A80" s="61"/>
      <c r="B80" s="76"/>
      <c r="C80" s="63" t="str">
        <f t="shared" si="4"/>
        <v/>
      </c>
      <c r="D80" s="37"/>
      <c r="E80" s="65"/>
      <c r="F80" s="77"/>
      <c r="G80" s="62"/>
      <c r="H80" s="76"/>
      <c r="I80" s="78"/>
      <c r="J80" s="67"/>
      <c r="K80" s="68">
        <f t="shared" si="3"/>
        <v>0</v>
      </c>
      <c r="L80" s="79"/>
      <c r="M80" s="79"/>
    </row>
    <row r="81" spans="1:13" ht="15.75" x14ac:dyDescent="0.25">
      <c r="A81" s="61"/>
      <c r="B81" s="76"/>
      <c r="C81" s="63" t="str">
        <f t="shared" si="4"/>
        <v/>
      </c>
      <c r="D81" s="37"/>
      <c r="E81" s="65"/>
      <c r="F81" s="77"/>
      <c r="G81" s="62"/>
      <c r="H81" s="76"/>
      <c r="I81" s="78"/>
      <c r="J81" s="67"/>
      <c r="K81" s="68">
        <f t="shared" si="3"/>
        <v>0</v>
      </c>
      <c r="L81" s="79"/>
      <c r="M81" s="79"/>
    </row>
    <row r="82" spans="1:13" ht="15.75" x14ac:dyDescent="0.25">
      <c r="A82" s="61"/>
      <c r="B82" s="76"/>
      <c r="C82" s="63" t="str">
        <f t="shared" si="4"/>
        <v/>
      </c>
      <c r="D82" s="37"/>
      <c r="E82" s="65"/>
      <c r="F82" s="77"/>
      <c r="G82" s="62"/>
      <c r="H82" s="76"/>
      <c r="I82" s="78"/>
      <c r="J82" s="67"/>
      <c r="K82" s="68">
        <f t="shared" si="3"/>
        <v>0</v>
      </c>
      <c r="L82" s="79"/>
      <c r="M82" s="79"/>
    </row>
    <row r="83" spans="1:13" ht="15.75" x14ac:dyDescent="0.25">
      <c r="A83" s="61"/>
      <c r="B83" s="76"/>
      <c r="C83" s="63" t="str">
        <f t="shared" si="4"/>
        <v/>
      </c>
      <c r="D83" s="37"/>
      <c r="E83" s="65"/>
      <c r="F83" s="77"/>
      <c r="G83" s="62"/>
      <c r="H83" s="76"/>
      <c r="I83" s="78"/>
      <c r="J83" s="67"/>
      <c r="K83" s="68">
        <f t="shared" si="3"/>
        <v>0</v>
      </c>
      <c r="L83" s="79"/>
      <c r="M83" s="79"/>
    </row>
    <row r="84" spans="1:13" ht="15.75" x14ac:dyDescent="0.25">
      <c r="A84" s="61"/>
      <c r="B84" s="76"/>
      <c r="C84" s="63" t="str">
        <f t="shared" si="4"/>
        <v/>
      </c>
      <c r="D84" s="37"/>
      <c r="E84" s="65"/>
      <c r="F84" s="77"/>
      <c r="G84" s="62"/>
      <c r="H84" s="76"/>
      <c r="I84" s="78"/>
      <c r="J84" s="67"/>
      <c r="K84" s="68">
        <f t="shared" si="3"/>
        <v>0</v>
      </c>
      <c r="L84" s="79"/>
      <c r="M84" s="79"/>
    </row>
    <row r="85" spans="1:13" ht="15.75" x14ac:dyDescent="0.25">
      <c r="A85" s="61"/>
      <c r="B85" s="76"/>
      <c r="C85" s="63" t="str">
        <f t="shared" si="4"/>
        <v/>
      </c>
      <c r="D85" s="37"/>
      <c r="E85" s="65"/>
      <c r="F85" s="77"/>
      <c r="G85" s="62"/>
      <c r="H85" s="76"/>
      <c r="I85" s="78"/>
      <c r="J85" s="67"/>
      <c r="K85" s="68">
        <f t="shared" si="3"/>
        <v>0</v>
      </c>
      <c r="L85" s="79"/>
      <c r="M85" s="79"/>
    </row>
    <row r="86" spans="1:13" ht="15.75" x14ac:dyDescent="0.25">
      <c r="A86" s="61"/>
      <c r="B86" s="76"/>
      <c r="C86" s="63" t="str">
        <f t="shared" si="4"/>
        <v/>
      </c>
      <c r="D86" s="37"/>
      <c r="E86" s="65"/>
      <c r="F86" s="77"/>
      <c r="G86" s="62"/>
      <c r="H86" s="76"/>
      <c r="I86" s="78"/>
      <c r="J86" s="67"/>
      <c r="K86" s="68">
        <f t="shared" si="3"/>
        <v>0</v>
      </c>
      <c r="L86" s="79"/>
      <c r="M86" s="79"/>
    </row>
    <row r="87" spans="1:13" ht="15.75" x14ac:dyDescent="0.25">
      <c r="A87" s="61"/>
      <c r="B87" s="76"/>
      <c r="C87" s="63" t="str">
        <f t="shared" si="4"/>
        <v/>
      </c>
      <c r="D87" s="37"/>
      <c r="E87" s="65"/>
      <c r="F87" s="77"/>
      <c r="G87" s="62"/>
      <c r="H87" s="76"/>
      <c r="I87" s="78"/>
      <c r="J87" s="67"/>
      <c r="K87" s="68">
        <f t="shared" si="3"/>
        <v>0</v>
      </c>
      <c r="L87" s="79"/>
      <c r="M87" s="79"/>
    </row>
    <row r="88" spans="1:13" ht="15.75" x14ac:dyDescent="0.25">
      <c r="A88" s="61"/>
      <c r="B88" s="76"/>
      <c r="C88" s="63" t="str">
        <f t="shared" si="4"/>
        <v/>
      </c>
      <c r="D88" s="37"/>
      <c r="E88" s="65"/>
      <c r="F88" s="77"/>
      <c r="G88" s="62"/>
      <c r="H88" s="76"/>
      <c r="I88" s="78"/>
      <c r="J88" s="67"/>
      <c r="K88" s="68">
        <f t="shared" si="3"/>
        <v>0</v>
      </c>
      <c r="L88" s="79"/>
      <c r="M88" s="79"/>
    </row>
    <row r="89" spans="1:13" ht="15.75" x14ac:dyDescent="0.25">
      <c r="A89" s="61"/>
      <c r="B89" s="76"/>
      <c r="C89" s="63" t="str">
        <f t="shared" si="4"/>
        <v/>
      </c>
      <c r="D89" s="37"/>
      <c r="E89" s="65"/>
      <c r="F89" s="77"/>
      <c r="G89" s="62"/>
      <c r="H89" s="76"/>
      <c r="I89" s="78"/>
      <c r="J89" s="67"/>
      <c r="K89" s="68">
        <f t="shared" si="3"/>
        <v>0</v>
      </c>
      <c r="L89" s="79"/>
      <c r="M89" s="79"/>
    </row>
    <row r="90" spans="1:13" ht="15.75" x14ac:dyDescent="0.25">
      <c r="A90" s="61"/>
      <c r="B90" s="76"/>
      <c r="C90" s="63" t="str">
        <f t="shared" si="4"/>
        <v/>
      </c>
      <c r="D90" s="37"/>
      <c r="E90" s="65"/>
      <c r="F90" s="77"/>
      <c r="G90" s="62"/>
      <c r="H90" s="76"/>
      <c r="I90" s="78"/>
      <c r="J90" s="67"/>
      <c r="K90" s="68">
        <f t="shared" si="3"/>
        <v>0</v>
      </c>
      <c r="L90" s="79"/>
      <c r="M90" s="79"/>
    </row>
    <row r="91" spans="1:13" ht="15.75" x14ac:dyDescent="0.25">
      <c r="A91" s="61"/>
      <c r="B91" s="76"/>
      <c r="C91" s="63" t="str">
        <f t="shared" si="4"/>
        <v/>
      </c>
      <c r="D91" s="37"/>
      <c r="E91" s="65"/>
      <c r="F91" s="77"/>
      <c r="G91" s="62"/>
      <c r="H91" s="76"/>
      <c r="I91" s="78"/>
      <c r="J91" s="67"/>
      <c r="K91" s="68">
        <f t="shared" si="3"/>
        <v>0</v>
      </c>
      <c r="L91" s="79"/>
      <c r="M91" s="79"/>
    </row>
    <row r="92" spans="1:13" ht="15.75" x14ac:dyDescent="0.25">
      <c r="A92" s="61"/>
      <c r="B92" s="76"/>
      <c r="C92" s="63" t="str">
        <f t="shared" si="4"/>
        <v/>
      </c>
      <c r="D92" s="37"/>
      <c r="E92" s="65"/>
      <c r="F92" s="77"/>
      <c r="G92" s="62"/>
      <c r="H92" s="76"/>
      <c r="I92" s="78"/>
      <c r="J92" s="67"/>
      <c r="K92" s="68">
        <f t="shared" si="3"/>
        <v>0</v>
      </c>
      <c r="L92" s="79"/>
      <c r="M92" s="79"/>
    </row>
    <row r="93" spans="1:13" ht="15.75" x14ac:dyDescent="0.25">
      <c r="A93" s="61"/>
      <c r="B93" s="76"/>
      <c r="C93" s="63" t="str">
        <f t="shared" si="4"/>
        <v/>
      </c>
      <c r="D93" s="37"/>
      <c r="E93" s="65"/>
      <c r="F93" s="77"/>
      <c r="G93" s="62"/>
      <c r="H93" s="76"/>
      <c r="I93" s="78"/>
      <c r="J93" s="67"/>
      <c r="K93" s="68">
        <f t="shared" si="3"/>
        <v>0</v>
      </c>
      <c r="L93" s="79"/>
      <c r="M93" s="79"/>
    </row>
    <row r="94" spans="1:13" ht="15.75" x14ac:dyDescent="0.25">
      <c r="A94" s="61"/>
      <c r="B94" s="76"/>
      <c r="C94" s="63" t="str">
        <f t="shared" si="4"/>
        <v/>
      </c>
      <c r="D94" s="37"/>
      <c r="E94" s="65"/>
      <c r="F94" s="77"/>
      <c r="G94" s="62"/>
      <c r="H94" s="76"/>
      <c r="I94" s="78"/>
      <c r="J94" s="67"/>
      <c r="K94" s="68">
        <f t="shared" si="3"/>
        <v>0</v>
      </c>
      <c r="L94" s="79"/>
      <c r="M94" s="79"/>
    </row>
    <row r="95" spans="1:13" ht="15.75" x14ac:dyDescent="0.25">
      <c r="A95" s="61"/>
      <c r="B95" s="76"/>
      <c r="C95" s="63" t="str">
        <f t="shared" si="4"/>
        <v/>
      </c>
      <c r="D95" s="37"/>
      <c r="E95" s="65"/>
      <c r="F95" s="77"/>
      <c r="G95" s="62"/>
      <c r="H95" s="76"/>
      <c r="I95" s="78"/>
      <c r="J95" s="67"/>
      <c r="K95" s="68">
        <f t="shared" si="3"/>
        <v>0</v>
      </c>
      <c r="L95" s="79"/>
      <c r="M95" s="79"/>
    </row>
    <row r="96" spans="1:13" ht="15.75" x14ac:dyDescent="0.25">
      <c r="A96" s="61"/>
      <c r="B96" s="76"/>
      <c r="C96" s="63" t="str">
        <f t="shared" si="4"/>
        <v/>
      </c>
      <c r="D96" s="37"/>
      <c r="E96" s="65"/>
      <c r="F96" s="77"/>
      <c r="G96" s="62"/>
      <c r="H96" s="76"/>
      <c r="I96" s="78"/>
      <c r="J96" s="67"/>
      <c r="K96" s="68">
        <f t="shared" si="3"/>
        <v>0</v>
      </c>
      <c r="L96" s="79"/>
      <c r="M96" s="79"/>
    </row>
    <row r="97" spans="1:13" ht="15.75" x14ac:dyDescent="0.25">
      <c r="A97" s="61"/>
      <c r="B97" s="76"/>
      <c r="C97" s="63" t="str">
        <f t="shared" si="4"/>
        <v/>
      </c>
      <c r="D97" s="37"/>
      <c r="E97" s="65"/>
      <c r="F97" s="77"/>
      <c r="G97" s="62"/>
      <c r="H97" s="76"/>
      <c r="I97" s="78"/>
      <c r="J97" s="67"/>
      <c r="K97" s="68">
        <f t="shared" si="3"/>
        <v>0</v>
      </c>
      <c r="L97" s="79"/>
      <c r="M97" s="79"/>
    </row>
    <row r="98" spans="1:13" ht="15.75" x14ac:dyDescent="0.25">
      <c r="A98" s="61"/>
      <c r="B98" s="76"/>
      <c r="C98" s="63" t="str">
        <f t="shared" si="4"/>
        <v/>
      </c>
      <c r="D98" s="37"/>
      <c r="E98" s="65"/>
      <c r="F98" s="77"/>
      <c r="G98" s="62"/>
      <c r="H98" s="76"/>
      <c r="I98" s="78"/>
      <c r="J98" s="67"/>
      <c r="K98" s="68">
        <f t="shared" si="3"/>
        <v>0</v>
      </c>
      <c r="L98" s="79"/>
      <c r="M98" s="79"/>
    </row>
    <row r="99" spans="1:13" ht="15.75" x14ac:dyDescent="0.25">
      <c r="A99" s="61"/>
      <c r="B99" s="76"/>
      <c r="C99" s="63" t="str">
        <f t="shared" si="4"/>
        <v/>
      </c>
      <c r="D99" s="37"/>
      <c r="E99" s="65"/>
      <c r="F99" s="77"/>
      <c r="G99" s="62"/>
      <c r="H99" s="76"/>
      <c r="I99" s="78"/>
      <c r="J99" s="67"/>
      <c r="K99" s="68">
        <f t="shared" si="3"/>
        <v>0</v>
      </c>
      <c r="L99" s="79"/>
      <c r="M99" s="79"/>
    </row>
    <row r="100" spans="1:13" ht="15.75" x14ac:dyDescent="0.25">
      <c r="A100" s="61"/>
      <c r="B100" s="76"/>
      <c r="C100" s="63" t="str">
        <f t="shared" si="4"/>
        <v/>
      </c>
      <c r="D100" s="37"/>
      <c r="E100" s="65"/>
      <c r="F100" s="77"/>
      <c r="G100" s="62"/>
      <c r="H100" s="76"/>
      <c r="I100" s="78"/>
      <c r="J100" s="67"/>
      <c r="K100" s="68">
        <f t="shared" si="3"/>
        <v>0</v>
      </c>
      <c r="L100" s="79"/>
      <c r="M100" s="79"/>
    </row>
    <row r="101" spans="1:13" ht="15.75" x14ac:dyDescent="0.25">
      <c r="A101" s="61"/>
      <c r="B101" s="76"/>
      <c r="C101" s="63" t="str">
        <f t="shared" si="4"/>
        <v/>
      </c>
      <c r="D101" s="37"/>
      <c r="E101" s="65"/>
      <c r="F101" s="77"/>
      <c r="G101" s="62"/>
      <c r="H101" s="76"/>
      <c r="I101" s="78"/>
      <c r="J101" s="67"/>
      <c r="K101" s="68">
        <f t="shared" si="3"/>
        <v>0</v>
      </c>
      <c r="L101" s="79"/>
      <c r="M101" s="79"/>
    </row>
    <row r="102" spans="1:13" ht="15.75" x14ac:dyDescent="0.25">
      <c r="A102" s="61"/>
      <c r="B102" s="76"/>
      <c r="C102" s="63" t="str">
        <f t="shared" si="4"/>
        <v/>
      </c>
      <c r="D102" s="37"/>
      <c r="E102" s="65"/>
      <c r="F102" s="77"/>
      <c r="G102" s="62"/>
      <c r="H102" s="76"/>
      <c r="I102" s="78"/>
      <c r="J102" s="67"/>
      <c r="K102" s="68">
        <f t="shared" si="3"/>
        <v>0</v>
      </c>
      <c r="L102" s="79"/>
      <c r="M102" s="79"/>
    </row>
    <row r="103" spans="1:13" ht="15.75" x14ac:dyDescent="0.25">
      <c r="A103" s="61"/>
      <c r="B103" s="76"/>
      <c r="C103" s="63" t="str">
        <f t="shared" si="4"/>
        <v/>
      </c>
      <c r="D103" s="37"/>
      <c r="E103" s="65"/>
      <c r="F103" s="77"/>
      <c r="G103" s="62"/>
      <c r="H103" s="76"/>
      <c r="I103" s="78"/>
      <c r="J103" s="67"/>
      <c r="K103" s="68">
        <f t="shared" si="3"/>
        <v>0</v>
      </c>
      <c r="L103" s="79"/>
      <c r="M103" s="79"/>
    </row>
    <row r="104" spans="1:13" ht="15.75" x14ac:dyDescent="0.25">
      <c r="A104" s="61"/>
      <c r="B104" s="76"/>
      <c r="C104" s="63" t="str">
        <f t="shared" si="4"/>
        <v/>
      </c>
      <c r="D104" s="37"/>
      <c r="E104" s="65"/>
      <c r="F104" s="77"/>
      <c r="G104" s="62"/>
      <c r="H104" s="76"/>
      <c r="I104" s="78"/>
      <c r="J104" s="67"/>
      <c r="K104" s="68">
        <f t="shared" si="3"/>
        <v>0</v>
      </c>
      <c r="L104" s="79"/>
      <c r="M104" s="79"/>
    </row>
    <row r="105" spans="1:13" ht="15.75" x14ac:dyDescent="0.25">
      <c r="A105" s="61"/>
      <c r="B105" s="76"/>
      <c r="C105" s="63" t="str">
        <f t="shared" si="4"/>
        <v/>
      </c>
      <c r="D105" s="37"/>
      <c r="E105" s="65"/>
      <c r="F105" s="77"/>
      <c r="G105" s="62"/>
      <c r="H105" s="76"/>
      <c r="I105" s="78"/>
      <c r="J105" s="67"/>
      <c r="K105" s="68">
        <f t="shared" si="3"/>
        <v>0</v>
      </c>
      <c r="L105" s="79"/>
      <c r="M105" s="79"/>
    </row>
    <row r="106" spans="1:13" ht="15.75" x14ac:dyDescent="0.25">
      <c r="A106" s="61"/>
      <c r="B106" s="76"/>
      <c r="C106" s="63" t="str">
        <f t="shared" si="4"/>
        <v/>
      </c>
      <c r="D106" s="37"/>
      <c r="E106" s="65"/>
      <c r="F106" s="77"/>
      <c r="G106" s="62"/>
      <c r="H106" s="76"/>
      <c r="I106" s="78"/>
      <c r="J106" s="67"/>
      <c r="K106" s="68">
        <f t="shared" ref="K106:K137" si="5">IF(J106&lt;&gt;"",(J106-INT(J106))*24,0)</f>
        <v>0</v>
      </c>
      <c r="L106" s="79"/>
      <c r="M106" s="79"/>
    </row>
    <row r="107" spans="1:13" ht="15.75" x14ac:dyDescent="0.25">
      <c r="A107" s="61"/>
      <c r="B107" s="76"/>
      <c r="C107" s="63" t="str">
        <f t="shared" si="4"/>
        <v/>
      </c>
      <c r="D107" s="37"/>
      <c r="E107" s="65"/>
      <c r="F107" s="77"/>
      <c r="G107" s="62"/>
      <c r="H107" s="76"/>
      <c r="I107" s="78"/>
      <c r="J107" s="67"/>
      <c r="K107" s="68">
        <f t="shared" si="5"/>
        <v>0</v>
      </c>
      <c r="L107" s="79"/>
      <c r="M107" s="79"/>
    </row>
    <row r="108" spans="1:13" ht="15.75" x14ac:dyDescent="0.25">
      <c r="A108" s="61"/>
      <c r="B108" s="76"/>
      <c r="C108" s="63" t="str">
        <f t="shared" si="4"/>
        <v/>
      </c>
      <c r="D108" s="37"/>
      <c r="E108" s="65"/>
      <c r="F108" s="77"/>
      <c r="G108" s="62"/>
      <c r="H108" s="76"/>
      <c r="I108" s="78"/>
      <c r="J108" s="67"/>
      <c r="K108" s="68">
        <f t="shared" si="5"/>
        <v>0</v>
      </c>
      <c r="L108" s="79"/>
      <c r="M108" s="79"/>
    </row>
    <row r="109" spans="1:13" ht="15.75" x14ac:dyDescent="0.25">
      <c r="A109" s="61"/>
      <c r="B109" s="76"/>
      <c r="C109" s="63" t="str">
        <f t="shared" si="4"/>
        <v/>
      </c>
      <c r="D109" s="37"/>
      <c r="E109" s="65"/>
      <c r="F109" s="77"/>
      <c r="G109" s="62"/>
      <c r="H109" s="76"/>
      <c r="I109" s="78"/>
      <c r="J109" s="67"/>
      <c r="K109" s="68">
        <f t="shared" si="5"/>
        <v>0</v>
      </c>
      <c r="L109" s="79"/>
      <c r="M109" s="79"/>
    </row>
    <row r="110" spans="1:13" ht="15.75" x14ac:dyDescent="0.25">
      <c r="A110" s="61"/>
      <c r="B110" s="76"/>
      <c r="C110" s="63" t="str">
        <f t="shared" si="4"/>
        <v/>
      </c>
      <c r="D110" s="37"/>
      <c r="E110" s="65"/>
      <c r="F110" s="77"/>
      <c r="G110" s="62"/>
      <c r="H110" s="76"/>
      <c r="I110" s="78"/>
      <c r="J110" s="67"/>
      <c r="K110" s="68">
        <f t="shared" si="5"/>
        <v>0</v>
      </c>
      <c r="L110" s="79"/>
      <c r="M110" s="79"/>
    </row>
    <row r="111" spans="1:13" ht="15.75" x14ac:dyDescent="0.25">
      <c r="A111" s="61"/>
      <c r="B111" s="76"/>
      <c r="C111" s="63" t="str">
        <f t="shared" si="4"/>
        <v/>
      </c>
      <c r="D111" s="37"/>
      <c r="E111" s="65"/>
      <c r="F111" s="77"/>
      <c r="G111" s="62"/>
      <c r="H111" s="76"/>
      <c r="I111" s="78"/>
      <c r="J111" s="67"/>
      <c r="K111" s="68">
        <f t="shared" si="5"/>
        <v>0</v>
      </c>
      <c r="L111" s="79"/>
      <c r="M111" s="79"/>
    </row>
    <row r="112" spans="1:13" ht="15.75" x14ac:dyDescent="0.25">
      <c r="A112" s="61"/>
      <c r="B112" s="76"/>
      <c r="C112" s="63" t="str">
        <f t="shared" si="4"/>
        <v/>
      </c>
      <c r="D112" s="37"/>
      <c r="E112" s="65"/>
      <c r="F112" s="77"/>
      <c r="G112" s="62"/>
      <c r="H112" s="76"/>
      <c r="I112" s="78"/>
      <c r="J112" s="67"/>
      <c r="K112" s="68">
        <f t="shared" si="5"/>
        <v>0</v>
      </c>
      <c r="L112" s="79"/>
      <c r="M112" s="79"/>
    </row>
    <row r="113" spans="1:13" ht="15.75" x14ac:dyDescent="0.25">
      <c r="A113" s="61"/>
      <c r="B113" s="76"/>
      <c r="C113" s="63" t="str">
        <f t="shared" si="4"/>
        <v/>
      </c>
      <c r="D113" s="37"/>
      <c r="E113" s="65"/>
      <c r="F113" s="77"/>
      <c r="G113" s="62"/>
      <c r="H113" s="76"/>
      <c r="I113" s="78"/>
      <c r="J113" s="67"/>
      <c r="K113" s="68">
        <f t="shared" si="5"/>
        <v>0</v>
      </c>
      <c r="L113" s="79"/>
      <c r="M113" s="79"/>
    </row>
    <row r="114" spans="1:13" ht="15.75" x14ac:dyDescent="0.25">
      <c r="A114" s="61"/>
      <c r="B114" s="76"/>
      <c r="C114" s="63" t="str">
        <f t="shared" si="4"/>
        <v/>
      </c>
      <c r="D114" s="37"/>
      <c r="E114" s="65"/>
      <c r="F114" s="77"/>
      <c r="G114" s="62"/>
      <c r="H114" s="76"/>
      <c r="I114" s="78"/>
      <c r="J114" s="67"/>
      <c r="K114" s="68">
        <f t="shared" si="5"/>
        <v>0</v>
      </c>
      <c r="L114" s="79"/>
      <c r="M114" s="79"/>
    </row>
    <row r="115" spans="1:13" ht="15.75" x14ac:dyDescent="0.25">
      <c r="A115" s="61"/>
      <c r="B115" s="76"/>
      <c r="C115" s="63" t="str">
        <f t="shared" si="4"/>
        <v/>
      </c>
      <c r="D115" s="37"/>
      <c r="E115" s="65"/>
      <c r="F115" s="77"/>
      <c r="G115" s="62"/>
      <c r="H115" s="76"/>
      <c r="I115" s="78"/>
      <c r="J115" s="67"/>
      <c r="K115" s="68">
        <f t="shared" si="5"/>
        <v>0</v>
      </c>
      <c r="L115" s="79"/>
      <c r="M115" s="79"/>
    </row>
    <row r="116" spans="1:13" ht="15.75" x14ac:dyDescent="0.25">
      <c r="A116" s="61"/>
      <c r="B116" s="76"/>
      <c r="C116" s="63" t="str">
        <f t="shared" si="4"/>
        <v/>
      </c>
      <c r="D116" s="37"/>
      <c r="E116" s="65"/>
      <c r="F116" s="77"/>
      <c r="G116" s="62"/>
      <c r="H116" s="76"/>
      <c r="I116" s="78"/>
      <c r="J116" s="67"/>
      <c r="K116" s="68">
        <f t="shared" si="5"/>
        <v>0</v>
      </c>
      <c r="L116" s="79"/>
      <c r="M116" s="79"/>
    </row>
    <row r="117" spans="1:13" ht="15.75" x14ac:dyDescent="0.25">
      <c r="A117" s="61"/>
      <c r="B117" s="76"/>
      <c r="C117" s="63" t="str">
        <f t="shared" si="4"/>
        <v/>
      </c>
      <c r="D117" s="37"/>
      <c r="E117" s="65"/>
      <c r="F117" s="77"/>
      <c r="G117" s="62"/>
      <c r="H117" s="76"/>
      <c r="I117" s="78"/>
      <c r="J117" s="67"/>
      <c r="K117" s="68">
        <f t="shared" si="5"/>
        <v>0</v>
      </c>
      <c r="L117" s="79"/>
      <c r="M117" s="79"/>
    </row>
    <row r="118" spans="1:13" ht="15.75" x14ac:dyDescent="0.25">
      <c r="A118" s="61"/>
      <c r="B118" s="76"/>
      <c r="C118" s="63" t="str">
        <f t="shared" si="4"/>
        <v/>
      </c>
      <c r="D118" s="37"/>
      <c r="E118" s="65"/>
      <c r="F118" s="77"/>
      <c r="G118" s="62"/>
      <c r="H118" s="76"/>
      <c r="I118" s="78"/>
      <c r="J118" s="67"/>
      <c r="K118" s="68">
        <f t="shared" si="5"/>
        <v>0</v>
      </c>
      <c r="L118" s="79"/>
      <c r="M118" s="79"/>
    </row>
    <row r="119" spans="1:13" ht="15.75" x14ac:dyDescent="0.25">
      <c r="A119" s="61"/>
      <c r="B119" s="76"/>
      <c r="C119" s="63" t="str">
        <f t="shared" si="4"/>
        <v/>
      </c>
      <c r="D119" s="37"/>
      <c r="E119" s="65"/>
      <c r="F119" s="77"/>
      <c r="G119" s="62"/>
      <c r="H119" s="76"/>
      <c r="I119" s="78"/>
      <c r="J119" s="67"/>
      <c r="K119" s="68">
        <f t="shared" si="5"/>
        <v>0</v>
      </c>
      <c r="L119" s="79"/>
      <c r="M119" s="79"/>
    </row>
    <row r="120" spans="1:13" ht="15.75" x14ac:dyDescent="0.25">
      <c r="A120" s="61"/>
      <c r="B120" s="76"/>
      <c r="C120" s="63" t="str">
        <f t="shared" si="4"/>
        <v/>
      </c>
      <c r="D120" s="37"/>
      <c r="E120" s="65"/>
      <c r="F120" s="77"/>
      <c r="G120" s="62"/>
      <c r="H120" s="76"/>
      <c r="I120" s="78"/>
      <c r="J120" s="67"/>
      <c r="K120" s="68">
        <f t="shared" si="5"/>
        <v>0</v>
      </c>
      <c r="L120" s="79"/>
      <c r="M120" s="79"/>
    </row>
    <row r="121" spans="1:13" ht="15.75" x14ac:dyDescent="0.25">
      <c r="A121" s="61"/>
      <c r="B121" s="76"/>
      <c r="C121" s="63" t="str">
        <f t="shared" si="4"/>
        <v/>
      </c>
      <c r="D121" s="37"/>
      <c r="E121" s="65"/>
      <c r="F121" s="77"/>
      <c r="G121" s="62"/>
      <c r="H121" s="76"/>
      <c r="I121" s="78"/>
      <c r="J121" s="67"/>
      <c r="K121" s="68">
        <f t="shared" si="5"/>
        <v>0</v>
      </c>
      <c r="L121" s="79"/>
      <c r="M121" s="79"/>
    </row>
    <row r="122" spans="1:13" ht="15.75" x14ac:dyDescent="0.25">
      <c r="A122" s="61"/>
      <c r="B122" s="76"/>
      <c r="C122" s="63" t="str">
        <f t="shared" si="4"/>
        <v/>
      </c>
      <c r="D122" s="37"/>
      <c r="E122" s="65"/>
      <c r="F122" s="77"/>
      <c r="G122" s="62"/>
      <c r="H122" s="76"/>
      <c r="I122" s="78"/>
      <c r="J122" s="67"/>
      <c r="K122" s="68">
        <f t="shared" si="5"/>
        <v>0</v>
      </c>
      <c r="L122" s="79"/>
      <c r="M122" s="79"/>
    </row>
    <row r="123" spans="1:13" ht="15.75" x14ac:dyDescent="0.25">
      <c r="A123" s="61"/>
      <c r="B123" s="76"/>
      <c r="C123" s="63" t="str">
        <f t="shared" si="4"/>
        <v/>
      </c>
      <c r="D123" s="37"/>
      <c r="E123" s="65"/>
      <c r="F123" s="77"/>
      <c r="G123" s="62"/>
      <c r="H123" s="76"/>
      <c r="I123" s="78"/>
      <c r="J123" s="67"/>
      <c r="K123" s="68">
        <f t="shared" si="5"/>
        <v>0</v>
      </c>
      <c r="L123" s="79"/>
      <c r="M123" s="79"/>
    </row>
    <row r="124" spans="1:13" ht="15.75" x14ac:dyDescent="0.25">
      <c r="A124" s="61"/>
      <c r="B124" s="76"/>
      <c r="C124" s="63" t="str">
        <f t="shared" si="4"/>
        <v/>
      </c>
      <c r="D124" s="37"/>
      <c r="E124" s="65"/>
      <c r="F124" s="77"/>
      <c r="G124" s="62"/>
      <c r="H124" s="76"/>
      <c r="I124" s="78"/>
      <c r="J124" s="67"/>
      <c r="K124" s="68">
        <f t="shared" si="5"/>
        <v>0</v>
      </c>
      <c r="L124" s="79"/>
      <c r="M124" s="79"/>
    </row>
    <row r="125" spans="1:13" ht="15.75" x14ac:dyDescent="0.25">
      <c r="A125" s="61"/>
      <c r="B125" s="76"/>
      <c r="C125" s="63" t="str">
        <f t="shared" si="4"/>
        <v/>
      </c>
      <c r="D125" s="37"/>
      <c r="E125" s="65"/>
      <c r="F125" s="77"/>
      <c r="G125" s="62"/>
      <c r="H125" s="76"/>
      <c r="I125" s="78"/>
      <c r="J125" s="67"/>
      <c r="K125" s="68">
        <f t="shared" si="5"/>
        <v>0</v>
      </c>
      <c r="L125" s="79"/>
      <c r="M125" s="79"/>
    </row>
    <row r="126" spans="1:13" ht="15.75" x14ac:dyDescent="0.25">
      <c r="A126" s="61"/>
      <c r="B126" s="76"/>
      <c r="C126" s="63" t="str">
        <f t="shared" si="4"/>
        <v/>
      </c>
      <c r="D126" s="37"/>
      <c r="E126" s="65"/>
      <c r="F126" s="77"/>
      <c r="G126" s="62"/>
      <c r="H126" s="76"/>
      <c r="I126" s="78"/>
      <c r="J126" s="67"/>
      <c r="K126" s="68">
        <f t="shared" si="5"/>
        <v>0</v>
      </c>
      <c r="L126" s="79"/>
      <c r="M126" s="79"/>
    </row>
    <row r="127" spans="1:13" ht="15.75" x14ac:dyDescent="0.25">
      <c r="A127" s="61"/>
      <c r="B127" s="76"/>
      <c r="C127" s="63" t="str">
        <f t="shared" si="4"/>
        <v/>
      </c>
      <c r="D127" s="37"/>
      <c r="E127" s="65"/>
      <c r="F127" s="77"/>
      <c r="G127" s="62"/>
      <c r="H127" s="76"/>
      <c r="I127" s="78"/>
      <c r="J127" s="67"/>
      <c r="K127" s="68">
        <f t="shared" si="5"/>
        <v>0</v>
      </c>
      <c r="L127" s="79"/>
      <c r="M127" s="79"/>
    </row>
    <row r="128" spans="1:13" ht="15.75" x14ac:dyDescent="0.25">
      <c r="A128" s="61"/>
      <c r="B128" s="76"/>
      <c r="C128" s="63" t="str">
        <f t="shared" si="4"/>
        <v/>
      </c>
      <c r="D128" s="37"/>
      <c r="E128" s="65"/>
      <c r="F128" s="77"/>
      <c r="G128" s="62"/>
      <c r="H128" s="76"/>
      <c r="I128" s="78"/>
      <c r="J128" s="67"/>
      <c r="K128" s="68">
        <f t="shared" si="5"/>
        <v>0</v>
      </c>
      <c r="L128" s="79"/>
      <c r="M128" s="79"/>
    </row>
    <row r="129" spans="1:13" ht="15.75" x14ac:dyDescent="0.25">
      <c r="A129" s="61"/>
      <c r="B129" s="76"/>
      <c r="C129" s="63" t="str">
        <f t="shared" si="4"/>
        <v/>
      </c>
      <c r="D129" s="37"/>
      <c r="E129" s="65"/>
      <c r="F129" s="77"/>
      <c r="G129" s="62"/>
      <c r="H129" s="76"/>
      <c r="I129" s="78"/>
      <c r="J129" s="67"/>
      <c r="K129" s="68">
        <f t="shared" si="5"/>
        <v>0</v>
      </c>
      <c r="L129" s="79"/>
      <c r="M129" s="79"/>
    </row>
    <row r="130" spans="1:13" ht="15.75" x14ac:dyDescent="0.25">
      <c r="A130" s="61"/>
      <c r="B130" s="76"/>
      <c r="C130" s="63" t="str">
        <f t="shared" si="4"/>
        <v/>
      </c>
      <c r="D130" s="37"/>
      <c r="E130" s="65"/>
      <c r="F130" s="77"/>
      <c r="G130" s="62"/>
      <c r="H130" s="76"/>
      <c r="I130" s="78"/>
      <c r="J130" s="67"/>
      <c r="K130" s="68">
        <f t="shared" si="5"/>
        <v>0</v>
      </c>
      <c r="L130" s="79"/>
      <c r="M130" s="79"/>
    </row>
    <row r="131" spans="1:13" ht="15.75" x14ac:dyDescent="0.25">
      <c r="A131" s="61"/>
      <c r="B131" s="76"/>
      <c r="C131" s="63" t="str">
        <f t="shared" si="4"/>
        <v/>
      </c>
      <c r="D131" s="37"/>
      <c r="E131" s="65"/>
      <c r="F131" s="77"/>
      <c r="G131" s="62"/>
      <c r="H131" s="76"/>
      <c r="I131" s="78"/>
      <c r="J131" s="67"/>
      <c r="K131" s="68">
        <f t="shared" si="5"/>
        <v>0</v>
      </c>
      <c r="L131" s="79"/>
      <c r="M131" s="79"/>
    </row>
    <row r="132" spans="1:13" ht="15.75" x14ac:dyDescent="0.25">
      <c r="A132" s="61"/>
      <c r="B132" s="76"/>
      <c r="C132" s="63" t="str">
        <f t="shared" si="4"/>
        <v/>
      </c>
      <c r="D132" s="37"/>
      <c r="E132" s="65"/>
      <c r="F132" s="77"/>
      <c r="G132" s="62"/>
      <c r="H132" s="76"/>
      <c r="I132" s="78"/>
      <c r="J132" s="67"/>
      <c r="K132" s="68">
        <f t="shared" si="5"/>
        <v>0</v>
      </c>
      <c r="L132" s="79"/>
      <c r="M132" s="79"/>
    </row>
    <row r="133" spans="1:13" ht="15.75" x14ac:dyDescent="0.25">
      <c r="A133" s="61"/>
      <c r="B133" s="76"/>
      <c r="C133" s="63" t="str">
        <f t="shared" si="4"/>
        <v/>
      </c>
      <c r="D133" s="37"/>
      <c r="E133" s="65"/>
      <c r="F133" s="77"/>
      <c r="G133" s="62"/>
      <c r="H133" s="76"/>
      <c r="I133" s="78"/>
      <c r="J133" s="67"/>
      <c r="K133" s="68">
        <f t="shared" si="5"/>
        <v>0</v>
      </c>
      <c r="L133" s="79"/>
      <c r="M133" s="79"/>
    </row>
    <row r="134" spans="1:13" ht="15.75" x14ac:dyDescent="0.25">
      <c r="A134" s="61"/>
      <c r="B134" s="76"/>
      <c r="C134" s="63" t="str">
        <f t="shared" si="4"/>
        <v/>
      </c>
      <c r="D134" s="37"/>
      <c r="E134" s="65"/>
      <c r="F134" s="77"/>
      <c r="G134" s="62"/>
      <c r="H134" s="76"/>
      <c r="I134" s="78"/>
      <c r="J134" s="67"/>
      <c r="K134" s="68">
        <f t="shared" si="5"/>
        <v>0</v>
      </c>
      <c r="L134" s="79"/>
      <c r="M134" s="79"/>
    </row>
    <row r="135" spans="1:13" ht="15.75" x14ac:dyDescent="0.25">
      <c r="A135" s="61"/>
      <c r="B135" s="76"/>
      <c r="C135" s="63" t="str">
        <f t="shared" si="4"/>
        <v/>
      </c>
      <c r="D135" s="37"/>
      <c r="E135" s="65"/>
      <c r="F135" s="77"/>
      <c r="G135" s="62"/>
      <c r="H135" s="76"/>
      <c r="I135" s="78"/>
      <c r="J135" s="67"/>
      <c r="K135" s="68">
        <f t="shared" si="5"/>
        <v>0</v>
      </c>
      <c r="L135" s="79"/>
      <c r="M135" s="79"/>
    </row>
    <row r="136" spans="1:13" ht="15.75" x14ac:dyDescent="0.25">
      <c r="A136" s="61"/>
      <c r="B136" s="76"/>
      <c r="C136" s="63" t="str">
        <f t="shared" si="4"/>
        <v/>
      </c>
      <c r="D136" s="37"/>
      <c r="E136" s="65"/>
      <c r="F136" s="77"/>
      <c r="G136" s="62"/>
      <c r="H136" s="76"/>
      <c r="I136" s="78"/>
      <c r="J136" s="67"/>
      <c r="K136" s="68">
        <f t="shared" si="5"/>
        <v>0</v>
      </c>
      <c r="L136" s="79"/>
      <c r="M136" s="79"/>
    </row>
    <row r="137" spans="1:13" ht="15.75" x14ac:dyDescent="0.25">
      <c r="A137" s="61"/>
      <c r="B137" s="76"/>
      <c r="C137" s="63" t="str">
        <f t="shared" si="4"/>
        <v/>
      </c>
      <c r="D137" s="37"/>
      <c r="E137" s="65"/>
      <c r="F137" s="77"/>
      <c r="G137" s="62"/>
      <c r="H137" s="76"/>
      <c r="I137" s="78"/>
      <c r="J137" s="67"/>
      <c r="K137" s="68">
        <f t="shared" si="5"/>
        <v>0</v>
      </c>
      <c r="L137" s="79"/>
      <c r="M137" s="79"/>
    </row>
    <row r="138" spans="1:13" ht="15.75" x14ac:dyDescent="0.25">
      <c r="A138" s="61"/>
      <c r="B138" s="76"/>
      <c r="C138" s="63" t="str">
        <f t="shared" si="4"/>
        <v/>
      </c>
      <c r="D138" s="37"/>
      <c r="E138" s="65"/>
      <c r="F138" s="77"/>
      <c r="G138" s="62"/>
      <c r="H138" s="76"/>
      <c r="I138" s="78"/>
      <c r="J138" s="67"/>
      <c r="K138" s="68">
        <f t="shared" ref="K138:K151" si="6">IF(J138&lt;&gt;"",(J138-INT(J138))*24,0)</f>
        <v>0</v>
      </c>
      <c r="L138" s="79"/>
      <c r="M138" s="79"/>
    </row>
    <row r="139" spans="1:13" ht="15.75" x14ac:dyDescent="0.25">
      <c r="A139" s="61"/>
      <c r="B139" s="76"/>
      <c r="C139" s="63" t="str">
        <f t="shared" si="4"/>
        <v/>
      </c>
      <c r="D139" s="37"/>
      <c r="E139" s="65"/>
      <c r="F139" s="77"/>
      <c r="G139" s="62"/>
      <c r="H139" s="76"/>
      <c r="I139" s="78"/>
      <c r="J139" s="67"/>
      <c r="K139" s="68">
        <f t="shared" si="6"/>
        <v>0</v>
      </c>
      <c r="L139" s="79"/>
      <c r="M139" s="79"/>
    </row>
    <row r="140" spans="1:13" ht="15.75" x14ac:dyDescent="0.25">
      <c r="A140" s="61"/>
      <c r="B140" s="76"/>
      <c r="C140" s="63" t="str">
        <f t="shared" ref="C140:C203" si="7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>
        <f t="shared" si="6"/>
        <v>0</v>
      </c>
      <c r="L140" s="79"/>
      <c r="M140" s="79"/>
    </row>
    <row r="141" spans="1:13" ht="15.75" x14ac:dyDescent="0.25">
      <c r="A141" s="61"/>
      <c r="B141" s="76"/>
      <c r="C141" s="63" t="str">
        <f t="shared" si="7"/>
        <v/>
      </c>
      <c r="D141" s="37"/>
      <c r="E141" s="65"/>
      <c r="F141" s="77"/>
      <c r="G141" s="62"/>
      <c r="H141" s="76"/>
      <c r="I141" s="78"/>
      <c r="J141" s="67"/>
      <c r="K141" s="68">
        <f t="shared" si="6"/>
        <v>0</v>
      </c>
      <c r="L141" s="79"/>
      <c r="M141" s="79"/>
    </row>
    <row r="142" spans="1:13" ht="15.75" x14ac:dyDescent="0.25">
      <c r="A142" s="61"/>
      <c r="B142" s="76"/>
      <c r="C142" s="63" t="str">
        <f t="shared" si="7"/>
        <v/>
      </c>
      <c r="D142" s="37"/>
      <c r="E142" s="65"/>
      <c r="F142" s="77"/>
      <c r="G142" s="62"/>
      <c r="H142" s="76"/>
      <c r="I142" s="78"/>
      <c r="J142" s="67"/>
      <c r="K142" s="68">
        <f t="shared" si="6"/>
        <v>0</v>
      </c>
      <c r="L142" s="79"/>
      <c r="M142" s="79"/>
    </row>
    <row r="143" spans="1:13" ht="15.75" x14ac:dyDescent="0.25">
      <c r="A143" s="61"/>
      <c r="B143" s="76"/>
      <c r="C143" s="63" t="str">
        <f t="shared" si="7"/>
        <v/>
      </c>
      <c r="D143" s="37"/>
      <c r="E143" s="65"/>
      <c r="F143" s="77"/>
      <c r="G143" s="62"/>
      <c r="H143" s="76"/>
      <c r="I143" s="78"/>
      <c r="J143" s="67"/>
      <c r="K143" s="68">
        <f t="shared" si="6"/>
        <v>0</v>
      </c>
      <c r="L143" s="79"/>
      <c r="M143" s="79"/>
    </row>
    <row r="144" spans="1:13" ht="15.75" x14ac:dyDescent="0.25">
      <c r="A144" s="61"/>
      <c r="B144" s="76"/>
      <c r="C144" s="63" t="str">
        <f t="shared" si="7"/>
        <v/>
      </c>
      <c r="D144" s="37"/>
      <c r="E144" s="65"/>
      <c r="F144" s="77"/>
      <c r="G144" s="62"/>
      <c r="H144" s="76"/>
      <c r="I144" s="78"/>
      <c r="J144" s="67"/>
      <c r="K144" s="68">
        <f t="shared" si="6"/>
        <v>0</v>
      </c>
      <c r="L144" s="79"/>
      <c r="M144" s="79"/>
    </row>
    <row r="145" spans="1:13" ht="15.75" x14ac:dyDescent="0.25">
      <c r="A145" s="61"/>
      <c r="B145" s="76"/>
      <c r="C145" s="63" t="str">
        <f t="shared" si="7"/>
        <v/>
      </c>
      <c r="D145" s="37"/>
      <c r="E145" s="65"/>
      <c r="F145" s="77"/>
      <c r="G145" s="62"/>
      <c r="H145" s="76"/>
      <c r="I145" s="78"/>
      <c r="J145" s="67"/>
      <c r="K145" s="68">
        <f t="shared" si="6"/>
        <v>0</v>
      </c>
      <c r="L145" s="79"/>
      <c r="M145" s="79"/>
    </row>
    <row r="146" spans="1:13" ht="15.75" x14ac:dyDescent="0.25">
      <c r="A146" s="61"/>
      <c r="B146" s="76"/>
      <c r="C146" s="63" t="str">
        <f t="shared" si="7"/>
        <v/>
      </c>
      <c r="D146" s="37"/>
      <c r="E146" s="65"/>
      <c r="F146" s="77"/>
      <c r="G146" s="62"/>
      <c r="H146" s="76"/>
      <c r="I146" s="78"/>
      <c r="J146" s="67"/>
      <c r="K146" s="68">
        <f t="shared" si="6"/>
        <v>0</v>
      </c>
      <c r="L146" s="79"/>
      <c r="M146" s="79"/>
    </row>
    <row r="147" spans="1:13" ht="15.75" x14ac:dyDescent="0.25">
      <c r="A147" s="61"/>
      <c r="B147" s="76"/>
      <c r="C147" s="63" t="str">
        <f t="shared" si="7"/>
        <v/>
      </c>
      <c r="D147" s="37"/>
      <c r="E147" s="65"/>
      <c r="F147" s="77"/>
      <c r="G147" s="62"/>
      <c r="H147" s="76"/>
      <c r="I147" s="78"/>
      <c r="J147" s="67"/>
      <c r="K147" s="68">
        <f t="shared" si="6"/>
        <v>0</v>
      </c>
      <c r="L147" s="79"/>
      <c r="M147" s="79"/>
    </row>
    <row r="148" spans="1:13" ht="15.75" x14ac:dyDescent="0.25">
      <c r="A148" s="61"/>
      <c r="B148" s="76"/>
      <c r="C148" s="63" t="str">
        <f t="shared" si="7"/>
        <v/>
      </c>
      <c r="D148" s="37"/>
      <c r="E148" s="65"/>
      <c r="F148" s="77"/>
      <c r="G148" s="62"/>
      <c r="H148" s="76"/>
      <c r="I148" s="78"/>
      <c r="J148" s="67"/>
      <c r="K148" s="68">
        <f t="shared" si="6"/>
        <v>0</v>
      </c>
      <c r="L148" s="79"/>
      <c r="M148" s="79"/>
    </row>
    <row r="149" spans="1:13" ht="15.75" x14ac:dyDescent="0.25">
      <c r="A149" s="61"/>
      <c r="B149" s="76"/>
      <c r="C149" s="63" t="str">
        <f t="shared" si="7"/>
        <v/>
      </c>
      <c r="D149" s="37"/>
      <c r="E149" s="65"/>
      <c r="F149" s="77"/>
      <c r="G149" s="62"/>
      <c r="H149" s="76"/>
      <c r="I149" s="78"/>
      <c r="J149" s="67"/>
      <c r="K149" s="68">
        <f t="shared" si="6"/>
        <v>0</v>
      </c>
      <c r="L149" s="79"/>
      <c r="M149" s="79"/>
    </row>
    <row r="150" spans="1:13" ht="15.75" x14ac:dyDescent="0.25">
      <c r="A150" s="61"/>
      <c r="B150" s="76"/>
      <c r="C150" s="63" t="str">
        <f t="shared" si="7"/>
        <v/>
      </c>
      <c r="D150" s="37"/>
      <c r="E150" s="65"/>
      <c r="F150" s="77"/>
      <c r="G150" s="62"/>
      <c r="H150" s="76"/>
      <c r="I150" s="78"/>
      <c r="J150" s="67"/>
      <c r="K150" s="68">
        <f t="shared" si="6"/>
        <v>0</v>
      </c>
      <c r="L150" s="79"/>
      <c r="M150" s="79"/>
    </row>
    <row r="151" spans="1:13" ht="15.75" x14ac:dyDescent="0.25">
      <c r="A151" s="61"/>
      <c r="B151" s="76"/>
      <c r="C151" s="63" t="str">
        <f t="shared" si="7"/>
        <v/>
      </c>
      <c r="D151" s="37"/>
      <c r="E151" s="65"/>
      <c r="F151" s="77"/>
      <c r="G151" s="62"/>
      <c r="H151" s="76"/>
      <c r="I151" s="78"/>
      <c r="J151" s="67"/>
      <c r="K151" s="68">
        <f t="shared" si="6"/>
        <v>0</v>
      </c>
      <c r="L151" s="79"/>
      <c r="M151" s="79"/>
    </row>
    <row r="152" spans="1:13" ht="15.75" x14ac:dyDescent="0.25">
      <c r="A152" s="61"/>
      <c r="B152" s="76"/>
      <c r="C152" s="63" t="str">
        <f t="shared" si="7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7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7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7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7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7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7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7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7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7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7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7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7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7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7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7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7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7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7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7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7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7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7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7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7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7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7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7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7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7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7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7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7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7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7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7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7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7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7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7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7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7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7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7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7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7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7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7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7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7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7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7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8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8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8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8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8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8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8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8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8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8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8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8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8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8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8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8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8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8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8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8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8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8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8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8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8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8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8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8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8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8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8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8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8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8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8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8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8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8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8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8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8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8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8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8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8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8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8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 t="str">
        <f t="shared" ref="J251:J314" si="9">IF(OR(I251="",B252=""),"",B252-H251)</f>
        <v/>
      </c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 t="str">
        <f t="shared" si="9"/>
        <v/>
      </c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 t="str">
        <f t="shared" si="9"/>
        <v/>
      </c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 t="str">
        <f t="shared" si="9"/>
        <v/>
      </c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 t="str">
        <f t="shared" si="9"/>
        <v/>
      </c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 t="str">
        <f t="shared" si="9"/>
        <v/>
      </c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 t="str">
        <f t="shared" si="9"/>
        <v/>
      </c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 t="str">
        <f t="shared" si="9"/>
        <v/>
      </c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 t="str">
        <f t="shared" si="9"/>
        <v/>
      </c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 t="str">
        <f t="shared" si="9"/>
        <v/>
      </c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 t="str">
        <f t="shared" si="9"/>
        <v/>
      </c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si="9"/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9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9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9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9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9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9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9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9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9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9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9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9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9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9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9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9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9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9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9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9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9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9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9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9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9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9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9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9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9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9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9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9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9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9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9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9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9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9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9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9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9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9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9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9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9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9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9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9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9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9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9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9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10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10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10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10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10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10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10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10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10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10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10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10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10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10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10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10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10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10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10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10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10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10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10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10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10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10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10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10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10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10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10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10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10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10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10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10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10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10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10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10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10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10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10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10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10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10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10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10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10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10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10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10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10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10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10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10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10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10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10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10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10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10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10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10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11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11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11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11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11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11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11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11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11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11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11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11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11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11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11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11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11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11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11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11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11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11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11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11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11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11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11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11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11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11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11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11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11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11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11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11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11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11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11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11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11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11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11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11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11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11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11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11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11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11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11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11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11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11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11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11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11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11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11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11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11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11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11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11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12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12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12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12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12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12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12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12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12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12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12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12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12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12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12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12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12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12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12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12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12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12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12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12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12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12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12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12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12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12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12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12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12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12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12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12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12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12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12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12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12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12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12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12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12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12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12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12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12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12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12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12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12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12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12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12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12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12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12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12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12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12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12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12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13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13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13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13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13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13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13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13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13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13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13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13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13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13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13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13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13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13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13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13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13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13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13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13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13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13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13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13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13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13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13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13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13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13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13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13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13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13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13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13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13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13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13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13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13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13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13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13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13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13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13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13"/>
        <v/>
      </c>
      <c r="K558" s="68"/>
      <c r="L558" s="79"/>
      <c r="M558" s="82"/>
    </row>
    <row r="559" spans="1:13" x14ac:dyDescent="0.25">
      <c r="A559" s="80"/>
      <c r="B559" s="76"/>
      <c r="C559" s="76"/>
      <c r="D559" s="79"/>
      <c r="E559" s="80"/>
      <c r="F559" s="80"/>
      <c r="G559" s="83"/>
      <c r="H559" s="84"/>
      <c r="I559" s="78"/>
      <c r="J559" s="81"/>
      <c r="K559" s="68"/>
      <c r="L559" s="79"/>
      <c r="M559" s="82"/>
    </row>
    <row r="560" spans="1:13" x14ac:dyDescent="0.25">
      <c r="A560" s="80"/>
      <c r="B560" s="76"/>
      <c r="C560" s="76"/>
      <c r="D560" s="79"/>
      <c r="E560" s="80"/>
      <c r="F560" s="80"/>
      <c r="G560" s="83"/>
      <c r="H560" s="84"/>
      <c r="I560" s="78"/>
      <c r="J560" s="81"/>
      <c r="K560" s="68"/>
      <c r="L560" s="79"/>
      <c r="M560" s="82"/>
    </row>
    <row r="561" spans="1:13" x14ac:dyDescent="0.25">
      <c r="A561" s="80"/>
      <c r="B561" s="76"/>
      <c r="C561" s="76"/>
      <c r="D561" s="79"/>
      <c r="E561" s="80"/>
      <c r="F561" s="80"/>
      <c r="G561" s="83"/>
      <c r="H561" s="84"/>
      <c r="I561" s="78"/>
      <c r="J561" s="81"/>
      <c r="K561" s="68"/>
      <c r="L561" s="79"/>
      <c r="M561" s="82"/>
    </row>
    <row r="562" spans="1:13" x14ac:dyDescent="0.25">
      <c r="A562" s="80"/>
      <c r="B562" s="76"/>
      <c r="C562" s="76"/>
      <c r="D562" s="79"/>
      <c r="E562" s="80"/>
      <c r="F562" s="80"/>
      <c r="G562" s="83"/>
      <c r="H562" s="84"/>
      <c r="I562" s="78"/>
      <c r="J562" s="81"/>
      <c r="K562" s="68"/>
      <c r="L562" s="79"/>
      <c r="M562" s="82"/>
    </row>
    <row r="563" spans="1:13" x14ac:dyDescent="0.25">
      <c r="A563" s="80"/>
      <c r="B563" s="76"/>
      <c r="C563" s="76"/>
      <c r="D563" s="79"/>
      <c r="E563" s="80"/>
      <c r="F563" s="80"/>
      <c r="G563" s="83"/>
      <c r="H563" s="84"/>
      <c r="I563" s="78"/>
      <c r="J563" s="81"/>
      <c r="K563" s="68"/>
      <c r="L563" s="79"/>
      <c r="M563" s="82"/>
    </row>
    <row r="564" spans="1:13" x14ac:dyDescent="0.25">
      <c r="A564" s="80"/>
      <c r="B564" s="76"/>
      <c r="C564" s="76"/>
      <c r="D564" s="79"/>
      <c r="E564" s="80"/>
      <c r="F564" s="80"/>
      <c r="G564" s="83"/>
      <c r="H564" s="84"/>
      <c r="I564" s="78"/>
      <c r="J564" s="81"/>
      <c r="K564" s="68"/>
      <c r="L564" s="79"/>
      <c r="M564" s="82"/>
    </row>
    <row r="565" spans="1:13" x14ac:dyDescent="0.25">
      <c r="A565" s="80"/>
      <c r="B565" s="76"/>
      <c r="C565" s="76"/>
      <c r="D565" s="79"/>
      <c r="E565" s="80"/>
      <c r="F565" s="80"/>
      <c r="G565" s="83"/>
      <c r="H565" s="84"/>
      <c r="I565" s="78"/>
      <c r="J565" s="81"/>
      <c r="K565" s="68"/>
      <c r="L565" s="79"/>
      <c r="M565" s="82"/>
    </row>
    <row r="566" spans="1:13" x14ac:dyDescent="0.25">
      <c r="A566" s="80"/>
      <c r="B566" s="76"/>
      <c r="C566" s="76"/>
      <c r="D566" s="79"/>
      <c r="E566" s="80"/>
      <c r="F566" s="80"/>
      <c r="G566" s="83"/>
      <c r="H566" s="84"/>
      <c r="I566" s="78"/>
      <c r="J566" s="81"/>
      <c r="K566" s="68"/>
      <c r="L566" s="79"/>
      <c r="M566" s="82"/>
    </row>
    <row r="567" spans="1:13" x14ac:dyDescent="0.25">
      <c r="A567" s="80"/>
      <c r="B567" s="76"/>
      <c r="C567" s="76"/>
      <c r="D567" s="79"/>
      <c r="E567" s="80"/>
      <c r="F567" s="80"/>
      <c r="G567" s="83"/>
      <c r="H567" s="84"/>
      <c r="I567" s="78"/>
      <c r="J567" s="81"/>
      <c r="K567" s="68"/>
      <c r="L567" s="79"/>
      <c r="M567" s="82"/>
    </row>
    <row r="568" spans="1:13" x14ac:dyDescent="0.25">
      <c r="A568" s="80"/>
      <c r="B568" s="76"/>
      <c r="C568" s="76"/>
      <c r="D568" s="79"/>
      <c r="E568" s="80"/>
      <c r="F568" s="80"/>
      <c r="G568" s="83"/>
      <c r="H568" s="84"/>
      <c r="I568" s="78"/>
      <c r="J568" s="81"/>
      <c r="K568" s="68"/>
      <c r="L568" s="79"/>
      <c r="M568" s="82"/>
    </row>
    <row r="569" spans="1:13" x14ac:dyDescent="0.25">
      <c r="A569" s="80"/>
      <c r="B569" s="76"/>
      <c r="C569" s="76"/>
      <c r="D569" s="79"/>
      <c r="E569" s="80"/>
      <c r="F569" s="80"/>
      <c r="G569" s="83"/>
      <c r="H569" s="84"/>
      <c r="I569" s="78"/>
      <c r="J569" s="81"/>
      <c r="K569" s="68"/>
      <c r="L569" s="79"/>
      <c r="M569" s="82"/>
    </row>
    <row r="570" spans="1:13" x14ac:dyDescent="0.25">
      <c r="A570" s="80"/>
      <c r="B570" s="76"/>
      <c r="C570" s="76"/>
      <c r="D570" s="79"/>
      <c r="E570" s="80"/>
      <c r="F570" s="80"/>
      <c r="G570" s="83"/>
      <c r="H570" s="84"/>
      <c r="I570" s="78"/>
      <c r="J570" s="81"/>
      <c r="K570" s="68"/>
      <c r="L570" s="79"/>
      <c r="M570" s="82"/>
    </row>
    <row r="571" spans="1:13" x14ac:dyDescent="0.25">
      <c r="A571" s="80"/>
      <c r="B571" s="76"/>
      <c r="C571" s="76"/>
      <c r="D571" s="79"/>
      <c r="E571" s="80"/>
      <c r="F571" s="80"/>
      <c r="G571" s="83"/>
      <c r="H571" s="84"/>
      <c r="I571" s="78"/>
      <c r="J571" s="81"/>
      <c r="K571" s="68"/>
      <c r="L571" s="79"/>
      <c r="M571" s="82"/>
    </row>
    <row r="572" spans="1:13" x14ac:dyDescent="0.25">
      <c r="A572" s="80"/>
      <c r="B572" s="76"/>
      <c r="C572" s="76"/>
      <c r="D572" s="79"/>
      <c r="E572" s="80"/>
      <c r="F572" s="80"/>
      <c r="G572" s="83"/>
      <c r="H572" s="84"/>
      <c r="I572" s="78"/>
      <c r="J572" s="81"/>
      <c r="K572" s="68"/>
      <c r="L572" s="79"/>
      <c r="M572" s="82"/>
    </row>
    <row r="573" spans="1:13" x14ac:dyDescent="0.25">
      <c r="A573" s="80"/>
      <c r="B573" s="76"/>
      <c r="C573" s="76"/>
      <c r="D573" s="79"/>
      <c r="E573" s="80"/>
      <c r="F573" s="80"/>
      <c r="G573" s="83"/>
      <c r="H573" s="84"/>
      <c r="I573" s="78"/>
      <c r="J573" s="81"/>
      <c r="K573" s="68"/>
      <c r="L573" s="79"/>
      <c r="M573" s="82"/>
    </row>
    <row r="574" spans="1:13" x14ac:dyDescent="0.25">
      <c r="A574" s="80"/>
      <c r="B574" s="76"/>
      <c r="C574" s="76"/>
      <c r="D574" s="79"/>
      <c r="E574" s="80"/>
      <c r="F574" s="80"/>
      <c r="G574" s="83"/>
      <c r="H574" s="84"/>
      <c r="I574" s="78"/>
      <c r="J574" s="81"/>
      <c r="K574" s="68"/>
      <c r="L574" s="79"/>
      <c r="M574" s="82"/>
    </row>
    <row r="575" spans="1:13" x14ac:dyDescent="0.25">
      <c r="A575" s="80"/>
      <c r="B575" s="76"/>
      <c r="C575" s="76"/>
      <c r="D575" s="79"/>
      <c r="E575" s="80"/>
      <c r="F575" s="80"/>
      <c r="G575" s="83"/>
      <c r="H575" s="84"/>
      <c r="I575" s="78"/>
      <c r="J575" s="81"/>
      <c r="K575" s="68"/>
      <c r="L575" s="79"/>
      <c r="M575" s="82"/>
    </row>
    <row r="576" spans="1:13" x14ac:dyDescent="0.25">
      <c r="A576" s="80"/>
      <c r="B576" s="76"/>
      <c r="C576" s="76"/>
      <c r="D576" s="79"/>
      <c r="E576" s="80"/>
      <c r="F576" s="80"/>
      <c r="G576" s="83"/>
      <c r="H576" s="84"/>
      <c r="I576" s="78"/>
      <c r="J576" s="81"/>
      <c r="K576" s="68"/>
      <c r="L576" s="79"/>
      <c r="M576" s="82"/>
    </row>
    <row r="577" spans="1:13" x14ac:dyDescent="0.25">
      <c r="A577" s="80"/>
      <c r="B577" s="76"/>
      <c r="C577" s="76"/>
      <c r="D577" s="79"/>
      <c r="E577" s="80"/>
      <c r="F577" s="80"/>
      <c r="G577" s="83"/>
      <c r="H577" s="84"/>
      <c r="I577" s="78"/>
      <c r="J577" s="81"/>
      <c r="K577" s="68"/>
      <c r="L577" s="79"/>
      <c r="M577" s="82"/>
    </row>
    <row r="578" spans="1:13" x14ac:dyDescent="0.25">
      <c r="A578" s="80"/>
      <c r="B578" s="76"/>
      <c r="C578" s="76"/>
      <c r="D578" s="79"/>
      <c r="E578" s="80"/>
      <c r="F578" s="80"/>
      <c r="G578" s="83"/>
      <c r="H578" s="84"/>
      <c r="I578" s="78"/>
      <c r="J578" s="81"/>
      <c r="K578" s="68"/>
      <c r="L578" s="79"/>
      <c r="M578" s="82"/>
    </row>
    <row r="579" spans="1:13" x14ac:dyDescent="0.25">
      <c r="A579" s="80"/>
      <c r="B579" s="76"/>
      <c r="C579" s="76"/>
      <c r="D579" s="79"/>
      <c r="E579" s="80"/>
      <c r="F579" s="80"/>
      <c r="G579" s="83"/>
      <c r="H579" s="84"/>
      <c r="I579" s="78"/>
      <c r="J579" s="81"/>
      <c r="K579" s="68"/>
      <c r="L579" s="79"/>
      <c r="M579" s="82"/>
    </row>
    <row r="580" spans="1:13" x14ac:dyDescent="0.25">
      <c r="A580" s="80"/>
      <c r="B580" s="76"/>
      <c r="C580" s="76"/>
      <c r="D580" s="79"/>
      <c r="E580" s="80"/>
      <c r="F580" s="80"/>
      <c r="G580" s="83"/>
      <c r="H580" s="84"/>
      <c r="I580" s="78"/>
      <c r="J580" s="81"/>
      <c r="K580" s="68"/>
      <c r="L580" s="79"/>
      <c r="M580" s="82"/>
    </row>
    <row r="581" spans="1:13" x14ac:dyDescent="0.25">
      <c r="A581" s="80"/>
      <c r="B581" s="76"/>
      <c r="C581" s="76"/>
      <c r="D581" s="79"/>
      <c r="E581" s="80"/>
      <c r="F581" s="80"/>
      <c r="G581" s="83"/>
      <c r="H581" s="84"/>
      <c r="I581" s="78"/>
      <c r="J581" s="81"/>
      <c r="K581" s="68"/>
      <c r="L581" s="79"/>
      <c r="M581" s="82"/>
    </row>
    <row r="582" spans="1:13" x14ac:dyDescent="0.25">
      <c r="A582" s="80"/>
      <c r="B582" s="76"/>
      <c r="C582" s="76"/>
      <c r="D582" s="79"/>
      <c r="E582" s="80"/>
      <c r="F582" s="80"/>
      <c r="G582" s="83"/>
      <c r="H582" s="84"/>
      <c r="I582" s="78"/>
      <c r="J582" s="81"/>
      <c r="K582" s="68"/>
      <c r="L582" s="79"/>
      <c r="M582" s="82"/>
    </row>
    <row r="583" spans="1:13" x14ac:dyDescent="0.25">
      <c r="A583" s="80"/>
      <c r="B583" s="76"/>
      <c r="C583" s="76"/>
      <c r="D583" s="79"/>
      <c r="E583" s="80"/>
      <c r="F583" s="80"/>
      <c r="G583" s="83"/>
      <c r="H583" s="84"/>
      <c r="I583" s="78"/>
      <c r="J583" s="81"/>
      <c r="K583" s="68"/>
      <c r="L583" s="79"/>
      <c r="M583" s="82"/>
    </row>
    <row r="584" spans="1:13" x14ac:dyDescent="0.25">
      <c r="A584" s="80"/>
      <c r="B584" s="76"/>
      <c r="C584" s="76"/>
      <c r="D584" s="79"/>
      <c r="E584" s="80"/>
      <c r="F584" s="80"/>
      <c r="G584" s="83"/>
      <c r="H584" s="84"/>
      <c r="I584" s="78"/>
      <c r="J584" s="81"/>
      <c r="K584" s="68"/>
      <c r="L584" s="79"/>
      <c r="M584" s="82"/>
    </row>
    <row r="585" spans="1:13" x14ac:dyDescent="0.25">
      <c r="A585" s="80"/>
      <c r="B585" s="76"/>
      <c r="C585" s="76"/>
      <c r="D585" s="79"/>
      <c r="E585" s="80"/>
      <c r="F585" s="80"/>
      <c r="G585" s="83"/>
      <c r="H585" s="84"/>
      <c r="I585" s="78"/>
      <c r="J585" s="81"/>
      <c r="K585" s="68"/>
      <c r="L585" s="79"/>
      <c r="M585" s="79"/>
    </row>
    <row r="586" spans="1:13" x14ac:dyDescent="0.25">
      <c r="A586" s="80"/>
      <c r="B586" s="76"/>
      <c r="C586" s="76"/>
      <c r="D586" s="79"/>
      <c r="E586" s="80"/>
      <c r="F586" s="80"/>
      <c r="G586" s="83"/>
      <c r="H586" s="84"/>
      <c r="I586" s="78"/>
      <c r="J586" s="81"/>
      <c r="K586" s="68"/>
      <c r="L586" s="79"/>
      <c r="M586" s="79"/>
    </row>
    <row r="587" spans="1:13" x14ac:dyDescent="0.25">
      <c r="A587" s="80"/>
      <c r="B587" s="76"/>
      <c r="C587" s="76"/>
      <c r="D587" s="79"/>
      <c r="E587" s="80"/>
      <c r="F587" s="80"/>
      <c r="G587" s="83"/>
      <c r="H587" s="84"/>
      <c r="I587" s="78"/>
      <c r="J587" s="81"/>
      <c r="K587" s="68"/>
      <c r="L587" s="79"/>
      <c r="M587" s="79"/>
    </row>
    <row r="588" spans="1:13" x14ac:dyDescent="0.25">
      <c r="A588" s="80"/>
      <c r="B588" s="76"/>
      <c r="C588" s="76"/>
      <c r="D588" s="79"/>
      <c r="E588" s="80"/>
      <c r="F588" s="80"/>
      <c r="G588" s="83"/>
      <c r="H588" s="84"/>
      <c r="I588" s="78"/>
      <c r="J588" s="81"/>
      <c r="K588" s="68"/>
      <c r="L588" s="79"/>
      <c r="M588" s="79"/>
    </row>
    <row r="589" spans="1:13" x14ac:dyDescent="0.25">
      <c r="A589" s="80"/>
      <c r="B589" s="76"/>
      <c r="C589" s="76"/>
      <c r="D589" s="79"/>
      <c r="E589" s="80"/>
      <c r="F589" s="80"/>
      <c r="G589" s="83"/>
      <c r="H589" s="84"/>
      <c r="I589" s="78"/>
      <c r="J589" s="81"/>
      <c r="K589" s="68"/>
      <c r="L589" s="79"/>
      <c r="M589" s="79"/>
    </row>
    <row r="590" spans="1:13" x14ac:dyDescent="0.25">
      <c r="A590" s="80"/>
      <c r="B590" s="76"/>
      <c r="C590" s="76"/>
      <c r="D590" s="79"/>
      <c r="E590" s="80"/>
      <c r="F590" s="80"/>
      <c r="G590" s="83"/>
      <c r="H590" s="84"/>
      <c r="I590" s="78"/>
      <c r="J590" s="81"/>
      <c r="K590" s="68"/>
      <c r="L590" s="79"/>
      <c r="M590" s="79"/>
    </row>
    <row r="591" spans="1:13" x14ac:dyDescent="0.25">
      <c r="A591" s="80"/>
      <c r="B591" s="76"/>
      <c r="C591" s="76"/>
      <c r="D591" s="79"/>
      <c r="E591" s="80"/>
      <c r="F591" s="80"/>
      <c r="G591" s="83"/>
      <c r="H591" s="84"/>
      <c r="I591" s="78"/>
      <c r="J591" s="81"/>
      <c r="K591" s="68"/>
      <c r="L591" s="79"/>
      <c r="M591" s="79"/>
    </row>
    <row r="592" spans="1:13" x14ac:dyDescent="0.25">
      <c r="A592" s="80"/>
      <c r="B592" s="76"/>
      <c r="C592" s="76"/>
      <c r="D592" s="79"/>
      <c r="E592" s="80"/>
      <c r="F592" s="80"/>
      <c r="G592" s="83"/>
      <c r="H592" s="84"/>
      <c r="I592" s="78"/>
      <c r="J592" s="81"/>
      <c r="K592" s="68"/>
      <c r="L592" s="79"/>
      <c r="M592" s="79"/>
    </row>
    <row r="593" spans="1:13" x14ac:dyDescent="0.25">
      <c r="A593" s="80"/>
      <c r="B593" s="76"/>
      <c r="C593" s="76"/>
      <c r="D593" s="79"/>
      <c r="E593" s="80"/>
      <c r="F593" s="80"/>
      <c r="G593" s="83"/>
      <c r="H593" s="84"/>
      <c r="I593" s="78"/>
      <c r="J593" s="81"/>
      <c r="K593" s="68"/>
      <c r="L593" s="79"/>
      <c r="M593" s="79"/>
    </row>
    <row r="594" spans="1:13" x14ac:dyDescent="0.25">
      <c r="A594" s="80"/>
      <c r="B594" s="76"/>
      <c r="C594" s="76"/>
      <c r="D594" s="79"/>
      <c r="E594" s="80"/>
      <c r="F594" s="80"/>
      <c r="G594" s="83"/>
      <c r="H594" s="84"/>
      <c r="I594" s="78"/>
      <c r="J594" s="81"/>
      <c r="K594" s="68"/>
      <c r="L594" s="79"/>
      <c r="M594" s="79"/>
    </row>
    <row r="595" spans="1:13" x14ac:dyDescent="0.25">
      <c r="A595" s="80"/>
      <c r="B595" s="76"/>
      <c r="C595" s="76"/>
      <c r="D595" s="79"/>
      <c r="E595" s="80"/>
      <c r="F595" s="80"/>
      <c r="G595" s="83"/>
      <c r="H595" s="84"/>
      <c r="I595" s="78"/>
      <c r="J595" s="81"/>
      <c r="K595" s="68"/>
      <c r="L595" s="79"/>
      <c r="M595" s="79"/>
    </row>
    <row r="596" spans="1:13" x14ac:dyDescent="0.25">
      <c r="A596" s="80"/>
      <c r="B596" s="76"/>
      <c r="C596" s="76"/>
      <c r="D596" s="79"/>
      <c r="E596" s="80"/>
      <c r="F596" s="80"/>
      <c r="G596" s="83"/>
      <c r="H596" s="84"/>
      <c r="I596" s="78"/>
      <c r="J596" s="81"/>
      <c r="K596" s="68"/>
      <c r="L596" s="79"/>
      <c r="M596" s="79"/>
    </row>
    <row r="597" spans="1:13" x14ac:dyDescent="0.25">
      <c r="A597" s="80"/>
      <c r="B597" s="76"/>
      <c r="C597" s="76"/>
      <c r="D597" s="79"/>
      <c r="E597" s="80"/>
      <c r="F597" s="80"/>
      <c r="G597" s="83"/>
      <c r="H597" s="84"/>
      <c r="I597" s="78"/>
      <c r="J597" s="81"/>
      <c r="K597" s="68"/>
      <c r="L597" s="79"/>
      <c r="M597" s="79"/>
    </row>
    <row r="598" spans="1:13" x14ac:dyDescent="0.25">
      <c r="A598" s="80"/>
      <c r="B598" s="76"/>
      <c r="C598" s="76"/>
      <c r="D598" s="79"/>
      <c r="E598" s="80"/>
      <c r="F598" s="80"/>
      <c r="G598" s="83"/>
      <c r="H598" s="84"/>
      <c r="I598" s="78"/>
      <c r="J598" s="81"/>
      <c r="K598" s="68"/>
      <c r="L598" s="79"/>
      <c r="M598" s="79"/>
    </row>
    <row r="599" spans="1:13" x14ac:dyDescent="0.25">
      <c r="A599" s="80"/>
      <c r="B599" s="76"/>
      <c r="C599" s="76"/>
      <c r="D599" s="79"/>
      <c r="E599" s="80"/>
      <c r="F599" s="80"/>
      <c r="G599" s="83"/>
      <c r="H599" s="84"/>
      <c r="I599" s="78"/>
      <c r="J599" s="81"/>
      <c r="K599" s="68"/>
      <c r="L599" s="79"/>
      <c r="M599" s="79"/>
    </row>
    <row r="600" spans="1:13" x14ac:dyDescent="0.25">
      <c r="A600" s="80"/>
      <c r="B600" s="76"/>
      <c r="C600" s="76"/>
      <c r="D600" s="79"/>
      <c r="E600" s="80"/>
      <c r="F600" s="80"/>
      <c r="G600" s="83"/>
      <c r="H600" s="84"/>
      <c r="I600" s="78"/>
      <c r="J600" s="81"/>
      <c r="K600" s="68"/>
      <c r="L600" s="79"/>
      <c r="M600" s="79"/>
    </row>
    <row r="601" spans="1:13" x14ac:dyDescent="0.25">
      <c r="A601" s="80"/>
      <c r="B601" s="76"/>
      <c r="C601" s="76"/>
      <c r="D601" s="79"/>
      <c r="E601" s="80"/>
      <c r="F601" s="80"/>
      <c r="G601" s="83"/>
      <c r="H601" s="84"/>
      <c r="I601" s="78"/>
      <c r="J601" s="81"/>
      <c r="K601" s="68"/>
      <c r="L601" s="79"/>
      <c r="M601" s="79"/>
    </row>
    <row r="602" spans="1:13" x14ac:dyDescent="0.25">
      <c r="A602" s="80"/>
      <c r="B602" s="76"/>
      <c r="C602" s="76"/>
      <c r="D602" s="79"/>
      <c r="E602" s="80"/>
      <c r="F602" s="80"/>
      <c r="G602" s="83"/>
      <c r="H602" s="84"/>
      <c r="I602" s="78"/>
      <c r="J602" s="81"/>
      <c r="K602" s="68"/>
      <c r="L602" s="79"/>
      <c r="M602" s="79"/>
    </row>
    <row r="603" spans="1:13" x14ac:dyDescent="0.25">
      <c r="A603" s="80"/>
      <c r="B603" s="76"/>
      <c r="C603" s="76"/>
      <c r="D603" s="79"/>
      <c r="E603" s="80"/>
      <c r="F603" s="80"/>
      <c r="G603" s="83"/>
      <c r="H603" s="84"/>
      <c r="I603" s="78"/>
      <c r="J603" s="81"/>
      <c r="K603" s="68"/>
      <c r="L603" s="79"/>
      <c r="M603" s="79"/>
    </row>
    <row r="604" spans="1:13" x14ac:dyDescent="0.25">
      <c r="A604" s="80"/>
      <c r="B604" s="76"/>
      <c r="C604" s="76"/>
      <c r="D604" s="79"/>
      <c r="E604" s="80"/>
      <c r="F604" s="80"/>
      <c r="G604" s="83"/>
      <c r="H604" s="84"/>
      <c r="I604" s="78"/>
      <c r="J604" s="85"/>
      <c r="K604" s="86"/>
      <c r="L604" s="79"/>
      <c r="M604" s="79"/>
    </row>
    <row r="605" spans="1:13" x14ac:dyDescent="0.25">
      <c r="A605" s="80"/>
      <c r="B605" s="76"/>
      <c r="C605" s="76"/>
      <c r="D605" s="79"/>
      <c r="E605" s="80"/>
      <c r="F605" s="80"/>
      <c r="G605" s="83"/>
      <c r="H605" s="84"/>
      <c r="I605" s="78"/>
      <c r="J605" s="85"/>
      <c r="K605" s="86"/>
      <c r="L605" s="79"/>
      <c r="M605" s="79"/>
    </row>
    <row r="606" spans="1:13" x14ac:dyDescent="0.25">
      <c r="A606" s="80"/>
      <c r="B606" s="76"/>
      <c r="C606" s="76"/>
      <c r="D606" s="79"/>
      <c r="E606" s="80"/>
      <c r="F606" s="80"/>
      <c r="G606" s="83"/>
      <c r="H606" s="84"/>
      <c r="I606" s="78"/>
      <c r="J606" s="85"/>
      <c r="K606" s="86"/>
      <c r="L606" s="79"/>
      <c r="M606" s="79"/>
    </row>
    <row r="607" spans="1:13" x14ac:dyDescent="0.25">
      <c r="A607" s="80"/>
      <c r="B607" s="76"/>
      <c r="C607" s="76"/>
      <c r="D607" s="79"/>
      <c r="E607" s="80"/>
      <c r="F607" s="80"/>
      <c r="G607" s="83"/>
      <c r="H607" s="84"/>
      <c r="I607" s="78"/>
      <c r="J607" s="85"/>
      <c r="K607" s="86"/>
      <c r="L607" s="79"/>
      <c r="M607" s="79"/>
    </row>
    <row r="608" spans="1:13" x14ac:dyDescent="0.25">
      <c r="A608" s="80"/>
      <c r="B608" s="76"/>
      <c r="C608" s="76"/>
      <c r="D608" s="79"/>
      <c r="E608" s="80"/>
      <c r="F608" s="80"/>
      <c r="G608" s="83"/>
      <c r="H608" s="84"/>
      <c r="I608" s="78"/>
      <c r="J608" s="85"/>
      <c r="K608" s="86"/>
      <c r="L608" s="79"/>
      <c r="M608" s="79"/>
    </row>
    <row r="609" spans="1:13" x14ac:dyDescent="0.25">
      <c r="A609" s="80"/>
      <c r="B609" s="76"/>
      <c r="C609" s="76"/>
      <c r="D609" s="79"/>
      <c r="E609" s="80"/>
      <c r="F609" s="80"/>
      <c r="G609" s="83"/>
      <c r="H609" s="84"/>
      <c r="I609" s="78"/>
      <c r="J609" s="85"/>
      <c r="K609" s="86"/>
      <c r="L609" s="79"/>
      <c r="M609" s="79"/>
    </row>
    <row r="610" spans="1:13" x14ac:dyDescent="0.25">
      <c r="A610" s="80"/>
      <c r="B610" s="76"/>
      <c r="C610" s="76"/>
      <c r="D610" s="79"/>
      <c r="E610" s="80"/>
      <c r="F610" s="80"/>
      <c r="G610" s="83"/>
      <c r="H610" s="84"/>
      <c r="I610" s="78"/>
      <c r="J610" s="85"/>
      <c r="K610" s="86"/>
      <c r="L610" s="79"/>
      <c r="M610" s="79"/>
    </row>
    <row r="611" spans="1:13" x14ac:dyDescent="0.25">
      <c r="A611" s="80"/>
      <c r="B611" s="76"/>
      <c r="C611" s="76"/>
      <c r="D611" s="79"/>
      <c r="E611" s="80"/>
      <c r="F611" s="80"/>
      <c r="G611" s="83"/>
      <c r="H611" s="84"/>
      <c r="I611" s="78"/>
      <c r="J611" s="85"/>
      <c r="K611" s="86"/>
      <c r="L611" s="79"/>
      <c r="M611" s="79"/>
    </row>
    <row r="612" spans="1:13" x14ac:dyDescent="0.25">
      <c r="A612" s="80"/>
      <c r="B612" s="76"/>
      <c r="C612" s="76"/>
      <c r="D612" s="79"/>
      <c r="E612" s="80"/>
      <c r="F612" s="80"/>
      <c r="G612" s="83"/>
      <c r="H612" s="84"/>
      <c r="I612" s="78"/>
      <c r="J612" s="85"/>
      <c r="K612" s="86"/>
      <c r="L612" s="79"/>
      <c r="M612" s="79"/>
    </row>
    <row r="613" spans="1:13" x14ac:dyDescent="0.25">
      <c r="A613" s="80"/>
      <c r="B613" s="76"/>
      <c r="C613" s="76"/>
      <c r="D613" s="79"/>
      <c r="E613" s="80"/>
      <c r="F613" s="80"/>
      <c r="G613" s="83"/>
      <c r="H613" s="84"/>
      <c r="I613" s="78"/>
      <c r="J613" s="85"/>
      <c r="K613" s="86"/>
      <c r="L613" s="79"/>
      <c r="M613" s="79"/>
    </row>
    <row r="614" spans="1:13" x14ac:dyDescent="0.25">
      <c r="A614" s="80"/>
      <c r="B614" s="76"/>
      <c r="C614" s="76"/>
      <c r="D614" s="79"/>
      <c r="E614" s="80"/>
      <c r="F614" s="80"/>
      <c r="G614" s="83"/>
      <c r="H614" s="84"/>
      <c r="I614" s="78"/>
      <c r="J614" s="85"/>
      <c r="K614" s="86"/>
      <c r="L614" s="79"/>
      <c r="M614" s="79"/>
    </row>
    <row r="615" spans="1:13" x14ac:dyDescent="0.25">
      <c r="A615" s="80"/>
      <c r="B615" s="76"/>
      <c r="C615" s="76"/>
      <c r="D615" s="79"/>
      <c r="E615" s="80"/>
      <c r="F615" s="80"/>
      <c r="G615" s="83"/>
      <c r="H615" s="84"/>
      <c r="I615" s="78"/>
      <c r="J615" s="85"/>
      <c r="K615" s="86"/>
      <c r="L615" s="79"/>
      <c r="M615" s="79"/>
    </row>
    <row r="616" spans="1:13" x14ac:dyDescent="0.25">
      <c r="A616" s="80"/>
      <c r="B616" s="76"/>
      <c r="C616" s="76"/>
      <c r="D616" s="79"/>
      <c r="E616" s="80"/>
      <c r="F616" s="80"/>
      <c r="G616" s="83"/>
      <c r="H616" s="84"/>
      <c r="I616" s="78"/>
      <c r="J616" s="85"/>
      <c r="K616" s="86"/>
      <c r="L616" s="79"/>
      <c r="M616" s="79"/>
    </row>
    <row r="617" spans="1:13" x14ac:dyDescent="0.25">
      <c r="A617" s="80"/>
      <c r="B617" s="76"/>
      <c r="C617" s="76"/>
      <c r="D617" s="79"/>
      <c r="E617" s="80"/>
      <c r="F617" s="80"/>
      <c r="G617" s="83"/>
      <c r="H617" s="84"/>
      <c r="I617" s="78"/>
      <c r="J617" s="85"/>
      <c r="K617" s="86"/>
      <c r="L617" s="79"/>
      <c r="M617" s="79"/>
    </row>
    <row r="618" spans="1:13" x14ac:dyDescent="0.25">
      <c r="A618" s="80"/>
      <c r="B618" s="76"/>
      <c r="C618" s="76"/>
      <c r="D618" s="79"/>
      <c r="E618" s="80"/>
      <c r="F618" s="80"/>
      <c r="G618" s="83"/>
      <c r="H618" s="84"/>
      <c r="I618" s="78"/>
      <c r="J618" s="85"/>
      <c r="K618" s="86"/>
      <c r="L618" s="79"/>
      <c r="M618" s="79"/>
    </row>
    <row r="619" spans="1:13" x14ac:dyDescent="0.25">
      <c r="A619" s="80"/>
      <c r="B619" s="76"/>
      <c r="C619" s="76"/>
      <c r="D619" s="79"/>
      <c r="E619" s="80"/>
      <c r="F619" s="80"/>
      <c r="G619" s="83"/>
      <c r="H619" s="84"/>
      <c r="I619" s="78"/>
      <c r="J619" s="85"/>
      <c r="K619" s="86"/>
      <c r="L619" s="79"/>
      <c r="M619" s="79"/>
    </row>
    <row r="620" spans="1:13" x14ac:dyDescent="0.25">
      <c r="A620" s="80"/>
      <c r="B620" s="76"/>
      <c r="C620" s="76"/>
      <c r="D620" s="79"/>
      <c r="E620" s="80"/>
      <c r="F620" s="80"/>
      <c r="G620" s="83"/>
      <c r="H620" s="84"/>
      <c r="I620" s="78"/>
      <c r="J620" s="85"/>
      <c r="K620" s="86"/>
      <c r="L620" s="79"/>
      <c r="M620" s="79"/>
    </row>
    <row r="621" spans="1:13" x14ac:dyDescent="0.25">
      <c r="A621" s="80"/>
      <c r="B621" s="76"/>
      <c r="C621" s="76"/>
      <c r="D621" s="79"/>
      <c r="E621" s="80"/>
      <c r="F621" s="80"/>
      <c r="G621" s="83"/>
      <c r="H621" s="84"/>
      <c r="I621" s="78"/>
      <c r="J621" s="85"/>
      <c r="K621" s="86"/>
      <c r="L621" s="79"/>
      <c r="M621" s="79"/>
    </row>
    <row r="622" spans="1:13" x14ac:dyDescent="0.25">
      <c r="A622" s="80"/>
      <c r="B622" s="76"/>
      <c r="C622" s="76"/>
      <c r="D622" s="79"/>
      <c r="E622" s="80"/>
      <c r="F622" s="80"/>
      <c r="G622" s="83"/>
      <c r="H622" s="84"/>
      <c r="I622" s="78"/>
      <c r="J622" s="85"/>
      <c r="K622" s="86"/>
      <c r="L622" s="79"/>
      <c r="M622" s="79"/>
    </row>
    <row r="623" spans="1:13" x14ac:dyDescent="0.25">
      <c r="A623" s="80"/>
      <c r="B623" s="76"/>
      <c r="C623" s="76"/>
      <c r="D623" s="79"/>
      <c r="E623" s="80"/>
      <c r="F623" s="80"/>
      <c r="G623" s="83"/>
      <c r="H623" s="84"/>
      <c r="I623" s="78"/>
      <c r="J623" s="85"/>
      <c r="K623" s="86"/>
      <c r="L623" s="79"/>
      <c r="M623" s="79"/>
    </row>
    <row r="624" spans="1:13" x14ac:dyDescent="0.25">
      <c r="A624" s="80"/>
      <c r="B624" s="76"/>
      <c r="C624" s="76"/>
      <c r="D624" s="79"/>
      <c r="E624" s="80"/>
      <c r="F624" s="80"/>
      <c r="G624" s="83"/>
      <c r="H624" s="84"/>
      <c r="I624" s="78"/>
      <c r="J624" s="85"/>
      <c r="K624" s="86"/>
      <c r="L624" s="79"/>
      <c r="M624" s="79"/>
    </row>
    <row r="625" spans="1:13" x14ac:dyDescent="0.25">
      <c r="A625" s="80"/>
      <c r="B625" s="76"/>
      <c r="C625" s="76"/>
      <c r="D625" s="79"/>
      <c r="E625" s="80"/>
      <c r="F625" s="80"/>
      <c r="G625" s="83"/>
      <c r="H625" s="84"/>
      <c r="I625" s="78"/>
      <c r="J625" s="85"/>
      <c r="K625" s="86"/>
      <c r="L625" s="79"/>
      <c r="M625" s="79"/>
    </row>
  </sheetData>
  <mergeCells count="1">
    <mergeCell ref="A1:M1"/>
  </mergeCells>
  <conditionalFormatting sqref="F53:F62 F10:F47">
    <cfRule type="colorScale" priority="68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189" priority="56" operator="between">
      <formula>43070</formula>
      <formula>43100</formula>
    </cfRule>
    <cfRule type="cellIs" dxfId="188" priority="57" operator="between">
      <formula>43040</formula>
      <formula>43069</formula>
    </cfRule>
    <cfRule type="cellIs" dxfId="187" priority="58" operator="between">
      <formula>43009</formula>
      <formula>43039</formula>
    </cfRule>
    <cfRule type="cellIs" dxfId="186" priority="59" operator="between">
      <formula>42979</formula>
      <formula>43008</formula>
    </cfRule>
    <cfRule type="cellIs" dxfId="185" priority="60" operator="between">
      <formula>42948</formula>
      <formula>42978</formula>
    </cfRule>
    <cfRule type="cellIs" dxfId="184" priority="61" operator="between">
      <formula>42917</formula>
      <formula>42947</formula>
    </cfRule>
    <cfRule type="cellIs" dxfId="183" priority="62" operator="between">
      <formula>42887</formula>
      <formula>42916</formula>
    </cfRule>
    <cfRule type="cellIs" dxfId="182" priority="63" operator="between">
      <formula>42856</formula>
      <formula>42886</formula>
    </cfRule>
    <cfRule type="cellIs" dxfId="181" priority="64" operator="between">
      <formula>42826</formula>
      <formula>42855</formula>
    </cfRule>
    <cfRule type="cellIs" dxfId="180" priority="65" operator="between">
      <formula>42795</formula>
      <formula>42825</formula>
    </cfRule>
    <cfRule type="cellIs" dxfId="179" priority="66" operator="between">
      <formula>42767</formula>
      <formula>42794</formula>
    </cfRule>
    <cfRule type="cellIs" dxfId="178" priority="67" operator="between">
      <formula>42736</formula>
      <formula>42766</formula>
    </cfRule>
  </conditionalFormatting>
  <conditionalFormatting sqref="A10:D10 B11:D11 B12:B25 D12:D25 C12:C250 E10:E250 A11:A250">
    <cfRule type="cellIs" dxfId="177" priority="19" operator="between">
      <formula>43070</formula>
      <formula>43100</formula>
    </cfRule>
    <cfRule type="cellIs" dxfId="176" priority="20" operator="between">
      <formula>43040</formula>
      <formula>43069</formula>
    </cfRule>
    <cfRule type="cellIs" dxfId="175" priority="21" operator="between">
      <formula>43009</formula>
      <formula>43039</formula>
    </cfRule>
    <cfRule type="cellIs" dxfId="174" priority="22" operator="between">
      <formula>42979</formula>
      <formula>43008</formula>
    </cfRule>
    <cfRule type="cellIs" dxfId="173" priority="23" operator="between">
      <formula>42948</formula>
      <formula>42978</formula>
    </cfRule>
    <cfRule type="cellIs" dxfId="172" priority="24" operator="between">
      <formula>42917</formula>
      <formula>42947</formula>
    </cfRule>
    <cfRule type="cellIs" dxfId="171" priority="25" operator="between">
      <formula>42887</formula>
      <formula>42916</formula>
    </cfRule>
    <cfRule type="cellIs" dxfId="170" priority="26" operator="between">
      <formula>42856</formula>
      <formula>42886</formula>
    </cfRule>
    <cfRule type="cellIs" dxfId="169" priority="27" operator="between">
      <formula>42826</formula>
      <formula>42855</formula>
    </cfRule>
    <cfRule type="cellIs" dxfId="168" priority="28" operator="between">
      <formula>42795</formula>
      <formula>42825</formula>
    </cfRule>
    <cfRule type="cellIs" dxfId="167" priority="29" operator="between">
      <formula>42767</formula>
      <formula>42794</formula>
    </cfRule>
    <cfRule type="cellIs" dxfId="166" priority="30" operator="between">
      <formula>42736</formula>
      <formula>42766</formula>
    </cfRule>
  </conditionalFormatting>
  <conditionalFormatting sqref="J10:J250">
    <cfRule type="cellIs" priority="18" operator="greaterThan">
      <formula>1</formula>
    </cfRule>
  </conditionalFormatting>
  <conditionalFormatting sqref="F48:F52">
    <cfRule type="colorScale" priority="17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165" priority="5" operator="between">
      <formula>43070</formula>
      <formula>43100</formula>
    </cfRule>
    <cfRule type="cellIs" dxfId="164" priority="6" operator="between">
      <formula>43040</formula>
      <formula>43069</formula>
    </cfRule>
    <cfRule type="cellIs" dxfId="163" priority="7" operator="between">
      <formula>43009</formula>
      <formula>43039</formula>
    </cfRule>
    <cfRule type="cellIs" dxfId="162" priority="8" operator="between">
      <formula>42979</formula>
      <formula>43008</formula>
    </cfRule>
    <cfRule type="cellIs" dxfId="161" priority="9" operator="between">
      <formula>42948</formula>
      <formula>42978</formula>
    </cfRule>
    <cfRule type="cellIs" dxfId="160" priority="10" operator="between">
      <formula>42917</formula>
      <formula>42947</formula>
    </cfRule>
    <cfRule type="cellIs" dxfId="159" priority="11" operator="between">
      <formula>42887</formula>
      <formula>42916</formula>
    </cfRule>
    <cfRule type="cellIs" dxfId="158" priority="12" operator="between">
      <formula>42856</formula>
      <formula>42886</formula>
    </cfRule>
    <cfRule type="cellIs" dxfId="157" priority="13" operator="between">
      <formula>42826</formula>
      <formula>42855</formula>
    </cfRule>
    <cfRule type="cellIs" dxfId="156" priority="14" operator="between">
      <formula>42795</formula>
      <formula>42825</formula>
    </cfRule>
    <cfRule type="cellIs" dxfId="155" priority="15" operator="between">
      <formula>42767</formula>
      <formula>42794</formula>
    </cfRule>
    <cfRule type="cellIs" dxfId="154" priority="16" operator="between">
      <formula>42736</formula>
      <formula>42766</formula>
    </cfRule>
  </conditionalFormatting>
  <conditionalFormatting sqref="J9:L9 F9:H9 B9:C9">
    <cfRule type="colorScale" priority="8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153" priority="2">
      <formula>AND(F10&lt;1,F10&lt;&gt;"")</formula>
    </cfRule>
  </conditionalFormatting>
  <conditionalFormatting sqref="C11:C250">
    <cfRule type="expression" dxfId="152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657857-1086-4BA5-8BF0-2DD6910D5B85}">
          <x14:formula1>
            <xm:f>Annexe!$K$2:$K$13</xm:f>
          </x14:formula1>
          <xm:sqref>C10:C250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3510-CDFC-4725-917F-6B5891822BA1}">
  <sheetPr codeName="Feuil3"/>
  <dimension ref="A1:M625"/>
  <sheetViews>
    <sheetView zoomScale="88" zoomScaleNormal="88" workbookViewId="0">
      <pane ySplit="9" topLeftCell="A10" activePane="bottomLeft" state="frozen"/>
      <selection pane="bottomLeft" activeCell="C7" sqref="C7"/>
    </sheetView>
  </sheetViews>
  <sheetFormatPr baseColWidth="10" defaultRowHeight="15" x14ac:dyDescent="0.25"/>
  <cols>
    <col min="1" max="1" width="17.7109375" style="87" customWidth="1"/>
    <col min="2" max="3" width="20.42578125" style="88" customWidth="1"/>
    <col min="4" max="4" width="15.28515625" style="89" customWidth="1"/>
    <col min="5" max="5" width="9.28515625" style="87" customWidth="1"/>
    <col min="6" max="6" width="19.85546875" style="87" customWidth="1"/>
    <col min="7" max="7" width="22" style="90" bestFit="1" customWidth="1"/>
    <col min="8" max="8" width="15.42578125" style="91" bestFit="1" customWidth="1"/>
    <col min="9" max="9" width="17.7109375" style="92" bestFit="1" customWidth="1"/>
    <col min="10" max="10" width="14.85546875" style="93" bestFit="1" customWidth="1"/>
    <col min="11" max="11" width="24.140625" style="94" hidden="1" customWidth="1"/>
    <col min="12" max="12" width="18.7109375" style="89" customWidth="1"/>
    <col min="13" max="13" width="44.85546875" style="89" customWidth="1"/>
    <col min="14" max="14" width="18.140625" style="45" customWidth="1"/>
    <col min="15" max="16384" width="11.42578125" style="45"/>
  </cols>
  <sheetData>
    <row r="1" spans="1:13" ht="43.5" customHeight="1" thickBot="1" x14ac:dyDescent="0.3">
      <c r="A1" s="117" t="s">
        <v>41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9"/>
    </row>
    <row r="2" spans="1:13" ht="23.25" customHeight="1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8"/>
    </row>
    <row r="3" spans="1:13" ht="23.2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1"/>
    </row>
    <row r="4" spans="1:13" ht="23.2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1"/>
    </row>
    <row r="5" spans="1:13" ht="23.25" customHeight="1" x14ac:dyDescent="0.25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 ht="23.25" customHeight="1" x14ac:dyDescent="0.25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1"/>
    </row>
    <row r="7" spans="1:13" ht="23.25" customHeight="1" x14ac:dyDescent="0.25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1"/>
    </row>
    <row r="8" spans="1:13" ht="23.25" customHeight="1" thickBo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13" s="60" customFormat="1" ht="15.75" thickBot="1" x14ac:dyDescent="0.3">
      <c r="A9" s="54"/>
      <c r="B9" s="55"/>
      <c r="C9" s="55" t="s">
        <v>26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29</v>
      </c>
      <c r="D10" s="64"/>
      <c r="E10" s="65"/>
      <c r="F10" s="66"/>
      <c r="G10" s="62">
        <v>43469.586805555555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tr">
        <f>IF(OR(D11&lt;&gt;"",B11&lt;&gt;""),C10,"")</f>
        <v/>
      </c>
      <c r="D11" s="64"/>
      <c r="E11" s="65"/>
      <c r="F11" s="73"/>
      <c r="G11" s="62">
        <v>43518.736111111109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tr">
        <f t="shared" ref="C12:C75" si="0">IF(OR(D12&lt;&gt;"",B12&lt;&gt;""),C11,"")</f>
        <v/>
      </c>
      <c r="D12" s="35"/>
      <c r="E12" s="65"/>
      <c r="F12" s="73"/>
      <c r="G12" s="62"/>
      <c r="H12" s="62"/>
      <c r="I12" s="63"/>
      <c r="J12" s="67"/>
      <c r="K12" s="68"/>
      <c r="L12" s="69"/>
      <c r="M12" s="70"/>
    </row>
    <row r="13" spans="1:13" ht="15.75" x14ac:dyDescent="0.25">
      <c r="A13" s="61"/>
      <c r="B13" s="62"/>
      <c r="C13" s="63" t="str">
        <f t="shared" si="0"/>
        <v/>
      </c>
      <c r="D13" s="64"/>
      <c r="E13" s="65"/>
      <c r="F13" s="73"/>
      <c r="G13" s="62"/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tr">
        <f t="shared" si="0"/>
        <v/>
      </c>
      <c r="D14" s="64"/>
      <c r="E14" s="65"/>
      <c r="F14" s="73"/>
      <c r="G14" s="62"/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tr">
        <f t="shared" si="0"/>
        <v/>
      </c>
      <c r="D15" s="64"/>
      <c r="E15" s="65"/>
      <c r="F15" s="73"/>
      <c r="G15" s="62"/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tr">
        <f t="shared" si="0"/>
        <v/>
      </c>
      <c r="D16" s="35"/>
      <c r="E16" s="65"/>
      <c r="F16" s="73"/>
      <c r="G16" s="62"/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si="0"/>
        <v/>
      </c>
      <c r="D17" s="64"/>
      <c r="E17" s="65"/>
      <c r="F17" s="73"/>
      <c r="G17" s="62"/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73"/>
      <c r="G18" s="62"/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3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/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/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/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/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/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/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/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/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/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/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/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/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/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/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/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ref="J251:J314" si="4">IF(OR(I271="",B272=""),"",B272-H271)</f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80"/>
      <c r="B559" s="76"/>
      <c r="C559" s="76"/>
      <c r="D559" s="79"/>
      <c r="E559" s="80"/>
      <c r="F559" s="80"/>
      <c r="G559" s="83"/>
      <c r="H559" s="84"/>
      <c r="I559" s="78"/>
      <c r="J559" s="81"/>
      <c r="K559" s="68"/>
      <c r="L559" s="79"/>
      <c r="M559" s="82"/>
    </row>
    <row r="560" spans="1:13" x14ac:dyDescent="0.25">
      <c r="A560" s="80"/>
      <c r="B560" s="76"/>
      <c r="C560" s="76"/>
      <c r="D560" s="79"/>
      <c r="E560" s="80"/>
      <c r="F560" s="80"/>
      <c r="G560" s="83"/>
      <c r="H560" s="84"/>
      <c r="I560" s="78"/>
      <c r="J560" s="81"/>
      <c r="K560" s="68"/>
      <c r="L560" s="79"/>
      <c r="M560" s="82"/>
    </row>
    <row r="561" spans="1:13" x14ac:dyDescent="0.25">
      <c r="A561" s="80"/>
      <c r="B561" s="76"/>
      <c r="C561" s="76"/>
      <c r="D561" s="79"/>
      <c r="E561" s="80"/>
      <c r="F561" s="80"/>
      <c r="G561" s="83"/>
      <c r="H561" s="84"/>
      <c r="I561" s="78"/>
      <c r="J561" s="81"/>
      <c r="K561" s="68"/>
      <c r="L561" s="79"/>
      <c r="M561" s="82"/>
    </row>
    <row r="562" spans="1:13" x14ac:dyDescent="0.25">
      <c r="A562" s="80"/>
      <c r="B562" s="76"/>
      <c r="C562" s="76"/>
      <c r="D562" s="79"/>
      <c r="E562" s="80"/>
      <c r="F562" s="80"/>
      <c r="G562" s="83"/>
      <c r="H562" s="84"/>
      <c r="I562" s="78"/>
      <c r="J562" s="81"/>
      <c r="K562" s="68"/>
      <c r="L562" s="79"/>
      <c r="M562" s="82"/>
    </row>
    <row r="563" spans="1:13" x14ac:dyDescent="0.25">
      <c r="A563" s="80"/>
      <c r="B563" s="76"/>
      <c r="C563" s="76"/>
      <c r="D563" s="79"/>
      <c r="E563" s="80"/>
      <c r="F563" s="80"/>
      <c r="G563" s="83"/>
      <c r="H563" s="84"/>
      <c r="I563" s="78"/>
      <c r="J563" s="81"/>
      <c r="K563" s="68"/>
      <c r="L563" s="79"/>
      <c r="M563" s="82"/>
    </row>
    <row r="564" spans="1:13" x14ac:dyDescent="0.25">
      <c r="A564" s="80"/>
      <c r="B564" s="76"/>
      <c r="C564" s="76"/>
      <c r="D564" s="79"/>
      <c r="E564" s="80"/>
      <c r="F564" s="80"/>
      <c r="G564" s="83"/>
      <c r="H564" s="84"/>
      <c r="I564" s="78"/>
      <c r="J564" s="81"/>
      <c r="K564" s="68"/>
      <c r="L564" s="79"/>
      <c r="M564" s="82"/>
    </row>
    <row r="565" spans="1:13" x14ac:dyDescent="0.25">
      <c r="A565" s="80"/>
      <c r="B565" s="76"/>
      <c r="C565" s="76"/>
      <c r="D565" s="79"/>
      <c r="E565" s="80"/>
      <c r="F565" s="80"/>
      <c r="G565" s="83"/>
      <c r="H565" s="84"/>
      <c r="I565" s="78"/>
      <c r="J565" s="81"/>
      <c r="K565" s="68"/>
      <c r="L565" s="79"/>
      <c r="M565" s="82"/>
    </row>
    <row r="566" spans="1:13" x14ac:dyDescent="0.25">
      <c r="A566" s="80"/>
      <c r="B566" s="76"/>
      <c r="C566" s="76"/>
      <c r="D566" s="79"/>
      <c r="E566" s="80"/>
      <c r="F566" s="80"/>
      <c r="G566" s="83"/>
      <c r="H566" s="84"/>
      <c r="I566" s="78"/>
      <c r="J566" s="81"/>
      <c r="K566" s="68"/>
      <c r="L566" s="79"/>
      <c r="M566" s="82"/>
    </row>
    <row r="567" spans="1:13" x14ac:dyDescent="0.25">
      <c r="A567" s="80"/>
      <c r="B567" s="76"/>
      <c r="C567" s="76"/>
      <c r="D567" s="79"/>
      <c r="E567" s="80"/>
      <c r="F567" s="80"/>
      <c r="G567" s="83"/>
      <c r="H567" s="84"/>
      <c r="I567" s="78"/>
      <c r="J567" s="81"/>
      <c r="K567" s="68"/>
      <c r="L567" s="79"/>
      <c r="M567" s="82"/>
    </row>
    <row r="568" spans="1:13" x14ac:dyDescent="0.25">
      <c r="A568" s="80"/>
      <c r="B568" s="76"/>
      <c r="C568" s="76"/>
      <c r="D568" s="79"/>
      <c r="E568" s="80"/>
      <c r="F568" s="80"/>
      <c r="G568" s="83"/>
      <c r="H568" s="84"/>
      <c r="I568" s="78"/>
      <c r="J568" s="81"/>
      <c r="K568" s="68"/>
      <c r="L568" s="79"/>
      <c r="M568" s="82"/>
    </row>
    <row r="569" spans="1:13" x14ac:dyDescent="0.25">
      <c r="A569" s="80"/>
      <c r="B569" s="76"/>
      <c r="C569" s="76"/>
      <c r="D569" s="79"/>
      <c r="E569" s="80"/>
      <c r="F569" s="80"/>
      <c r="G569" s="83"/>
      <c r="H569" s="84"/>
      <c r="I569" s="78"/>
      <c r="J569" s="81"/>
      <c r="K569" s="68"/>
      <c r="L569" s="79"/>
      <c r="M569" s="82"/>
    </row>
    <row r="570" spans="1:13" x14ac:dyDescent="0.25">
      <c r="A570" s="80"/>
      <c r="B570" s="76"/>
      <c r="C570" s="76"/>
      <c r="D570" s="79"/>
      <c r="E570" s="80"/>
      <c r="F570" s="80"/>
      <c r="G570" s="83"/>
      <c r="H570" s="84"/>
      <c r="I570" s="78"/>
      <c r="J570" s="81"/>
      <c r="K570" s="68"/>
      <c r="L570" s="79"/>
      <c r="M570" s="82"/>
    </row>
    <row r="571" spans="1:13" x14ac:dyDescent="0.25">
      <c r="A571" s="80"/>
      <c r="B571" s="76"/>
      <c r="C571" s="76"/>
      <c r="D571" s="79"/>
      <c r="E571" s="80"/>
      <c r="F571" s="80"/>
      <c r="G571" s="83"/>
      <c r="H571" s="84"/>
      <c r="I571" s="78"/>
      <c r="J571" s="81"/>
      <c r="K571" s="68"/>
      <c r="L571" s="79"/>
      <c r="M571" s="82"/>
    </row>
    <row r="572" spans="1:13" x14ac:dyDescent="0.25">
      <c r="A572" s="80"/>
      <c r="B572" s="76"/>
      <c r="C572" s="76"/>
      <c r="D572" s="79"/>
      <c r="E572" s="80"/>
      <c r="F572" s="80"/>
      <c r="G572" s="83"/>
      <c r="H572" s="84"/>
      <c r="I572" s="78"/>
      <c r="J572" s="81"/>
      <c r="K572" s="68"/>
      <c r="L572" s="79"/>
      <c r="M572" s="82"/>
    </row>
    <row r="573" spans="1:13" x14ac:dyDescent="0.25">
      <c r="A573" s="80"/>
      <c r="B573" s="76"/>
      <c r="C573" s="76"/>
      <c r="D573" s="79"/>
      <c r="E573" s="80"/>
      <c r="F573" s="80"/>
      <c r="G573" s="83"/>
      <c r="H573" s="84"/>
      <c r="I573" s="78"/>
      <c r="J573" s="81"/>
      <c r="K573" s="68"/>
      <c r="L573" s="79"/>
      <c r="M573" s="82"/>
    </row>
    <row r="574" spans="1:13" x14ac:dyDescent="0.25">
      <c r="A574" s="80"/>
      <c r="B574" s="76"/>
      <c r="C574" s="76"/>
      <c r="D574" s="79"/>
      <c r="E574" s="80"/>
      <c r="F574" s="80"/>
      <c r="G574" s="83"/>
      <c r="H574" s="84"/>
      <c r="I574" s="78"/>
      <c r="J574" s="81"/>
      <c r="K574" s="68"/>
      <c r="L574" s="79"/>
      <c r="M574" s="82"/>
    </row>
    <row r="575" spans="1:13" x14ac:dyDescent="0.25">
      <c r="A575" s="80"/>
      <c r="B575" s="76"/>
      <c r="C575" s="76"/>
      <c r="D575" s="79"/>
      <c r="E575" s="80"/>
      <c r="F575" s="80"/>
      <c r="G575" s="83"/>
      <c r="H575" s="84"/>
      <c r="I575" s="78"/>
      <c r="J575" s="81"/>
      <c r="K575" s="68"/>
      <c r="L575" s="79"/>
      <c r="M575" s="82"/>
    </row>
    <row r="576" spans="1:13" x14ac:dyDescent="0.25">
      <c r="A576" s="80"/>
      <c r="B576" s="76"/>
      <c r="C576" s="76"/>
      <c r="D576" s="79"/>
      <c r="E576" s="80"/>
      <c r="F576" s="80"/>
      <c r="G576" s="83"/>
      <c r="H576" s="84"/>
      <c r="I576" s="78"/>
      <c r="J576" s="81"/>
      <c r="K576" s="68"/>
      <c r="L576" s="79"/>
      <c r="M576" s="82"/>
    </row>
    <row r="577" spans="1:13" x14ac:dyDescent="0.25">
      <c r="A577" s="80"/>
      <c r="B577" s="76"/>
      <c r="C577" s="76"/>
      <c r="D577" s="79"/>
      <c r="E577" s="80"/>
      <c r="F577" s="80"/>
      <c r="G577" s="83"/>
      <c r="H577" s="84"/>
      <c r="I577" s="78"/>
      <c r="J577" s="81"/>
      <c r="K577" s="68"/>
      <c r="L577" s="79"/>
      <c r="M577" s="82"/>
    </row>
    <row r="578" spans="1:13" x14ac:dyDescent="0.25">
      <c r="A578" s="80"/>
      <c r="B578" s="76"/>
      <c r="C578" s="76"/>
      <c r="D578" s="79"/>
      <c r="E578" s="80"/>
      <c r="F578" s="80"/>
      <c r="G578" s="83"/>
      <c r="H578" s="84"/>
      <c r="I578" s="78"/>
      <c r="J578" s="81"/>
      <c r="K578" s="68"/>
      <c r="L578" s="79"/>
      <c r="M578" s="82"/>
    </row>
    <row r="579" spans="1:13" x14ac:dyDescent="0.25">
      <c r="A579" s="80"/>
      <c r="B579" s="76"/>
      <c r="C579" s="76"/>
      <c r="D579" s="79"/>
      <c r="E579" s="80"/>
      <c r="F579" s="80"/>
      <c r="G579" s="83"/>
      <c r="H579" s="84"/>
      <c r="I579" s="78"/>
      <c r="J579" s="81"/>
      <c r="K579" s="68"/>
      <c r="L579" s="79"/>
      <c r="M579" s="82"/>
    </row>
    <row r="580" spans="1:13" x14ac:dyDescent="0.25">
      <c r="A580" s="80"/>
      <c r="B580" s="76"/>
      <c r="C580" s="76"/>
      <c r="D580" s="79"/>
      <c r="E580" s="80"/>
      <c r="F580" s="80"/>
      <c r="G580" s="83"/>
      <c r="H580" s="84"/>
      <c r="I580" s="78"/>
      <c r="J580" s="81"/>
      <c r="K580" s="68"/>
      <c r="L580" s="79"/>
      <c r="M580" s="82"/>
    </row>
    <row r="581" spans="1:13" x14ac:dyDescent="0.25">
      <c r="A581" s="80"/>
      <c r="B581" s="76"/>
      <c r="C581" s="76"/>
      <c r="D581" s="79"/>
      <c r="E581" s="80"/>
      <c r="F581" s="80"/>
      <c r="G581" s="83"/>
      <c r="H581" s="84"/>
      <c r="I581" s="78"/>
      <c r="J581" s="81"/>
      <c r="K581" s="68"/>
      <c r="L581" s="79"/>
      <c r="M581" s="82"/>
    </row>
    <row r="582" spans="1:13" x14ac:dyDescent="0.25">
      <c r="A582" s="80"/>
      <c r="B582" s="76"/>
      <c r="C582" s="76"/>
      <c r="D582" s="79"/>
      <c r="E582" s="80"/>
      <c r="F582" s="80"/>
      <c r="G582" s="83"/>
      <c r="H582" s="84"/>
      <c r="I582" s="78"/>
      <c r="J582" s="81"/>
      <c r="K582" s="68"/>
      <c r="L582" s="79"/>
      <c r="M582" s="82"/>
    </row>
    <row r="583" spans="1:13" x14ac:dyDescent="0.25">
      <c r="A583" s="80"/>
      <c r="B583" s="76"/>
      <c r="C583" s="76"/>
      <c r="D583" s="79"/>
      <c r="E583" s="80"/>
      <c r="F583" s="80"/>
      <c r="G583" s="83"/>
      <c r="H583" s="84"/>
      <c r="I583" s="78"/>
      <c r="J583" s="81"/>
      <c r="K583" s="68"/>
      <c r="L583" s="79"/>
      <c r="M583" s="82"/>
    </row>
    <row r="584" spans="1:13" x14ac:dyDescent="0.25">
      <c r="A584" s="80"/>
      <c r="B584" s="76"/>
      <c r="C584" s="76"/>
      <c r="D584" s="79"/>
      <c r="E584" s="80"/>
      <c r="F584" s="80"/>
      <c r="G584" s="83"/>
      <c r="H584" s="84"/>
      <c r="I584" s="78"/>
      <c r="J584" s="81"/>
      <c r="K584" s="68"/>
      <c r="L584" s="79"/>
      <c r="M584" s="82"/>
    </row>
    <row r="585" spans="1:13" x14ac:dyDescent="0.25">
      <c r="A585" s="80"/>
      <c r="B585" s="76"/>
      <c r="C585" s="76"/>
      <c r="D585" s="79"/>
      <c r="E585" s="80"/>
      <c r="F585" s="80"/>
      <c r="G585" s="83"/>
      <c r="H585" s="84"/>
      <c r="I585" s="78"/>
      <c r="J585" s="81"/>
      <c r="K585" s="68"/>
      <c r="L585" s="79"/>
      <c r="M585" s="79"/>
    </row>
    <row r="586" spans="1:13" x14ac:dyDescent="0.25">
      <c r="A586" s="80"/>
      <c r="B586" s="76"/>
      <c r="C586" s="76"/>
      <c r="D586" s="79"/>
      <c r="E586" s="80"/>
      <c r="F586" s="80"/>
      <c r="G586" s="83"/>
      <c r="H586" s="84"/>
      <c r="I586" s="78"/>
      <c r="J586" s="81"/>
      <c r="K586" s="68"/>
      <c r="L586" s="79"/>
      <c r="M586" s="79"/>
    </row>
    <row r="587" spans="1:13" x14ac:dyDescent="0.25">
      <c r="A587" s="80"/>
      <c r="B587" s="76"/>
      <c r="C587" s="76"/>
      <c r="D587" s="79"/>
      <c r="E587" s="80"/>
      <c r="F587" s="80"/>
      <c r="G587" s="83"/>
      <c r="H587" s="84"/>
      <c r="I587" s="78"/>
      <c r="J587" s="81"/>
      <c r="K587" s="68"/>
      <c r="L587" s="79"/>
      <c r="M587" s="79"/>
    </row>
    <row r="588" spans="1:13" x14ac:dyDescent="0.25">
      <c r="A588" s="80"/>
      <c r="B588" s="76"/>
      <c r="C588" s="76"/>
      <c r="D588" s="79"/>
      <c r="E588" s="80"/>
      <c r="F588" s="80"/>
      <c r="G588" s="83"/>
      <c r="H588" s="84"/>
      <c r="I588" s="78"/>
      <c r="J588" s="81"/>
      <c r="K588" s="68"/>
      <c r="L588" s="79"/>
      <c r="M588" s="79"/>
    </row>
    <row r="589" spans="1:13" x14ac:dyDescent="0.25">
      <c r="A589" s="80"/>
      <c r="B589" s="76"/>
      <c r="C589" s="76"/>
      <c r="D589" s="79"/>
      <c r="E589" s="80"/>
      <c r="F589" s="80"/>
      <c r="G589" s="83"/>
      <c r="H589" s="84"/>
      <c r="I589" s="78"/>
      <c r="J589" s="81"/>
      <c r="K589" s="68"/>
      <c r="L589" s="79"/>
      <c r="M589" s="79"/>
    </row>
    <row r="590" spans="1:13" x14ac:dyDescent="0.25">
      <c r="A590" s="80"/>
      <c r="B590" s="76"/>
      <c r="C590" s="76"/>
      <c r="D590" s="79"/>
      <c r="E590" s="80"/>
      <c r="F590" s="80"/>
      <c r="G590" s="83"/>
      <c r="H590" s="84"/>
      <c r="I590" s="78"/>
      <c r="J590" s="81"/>
      <c r="K590" s="68"/>
      <c r="L590" s="79"/>
      <c r="M590" s="79"/>
    </row>
    <row r="591" spans="1:13" x14ac:dyDescent="0.25">
      <c r="A591" s="80"/>
      <c r="B591" s="76"/>
      <c r="C591" s="76"/>
      <c r="D591" s="79"/>
      <c r="E591" s="80"/>
      <c r="F591" s="80"/>
      <c r="G591" s="83"/>
      <c r="H591" s="84"/>
      <c r="I591" s="78"/>
      <c r="J591" s="81"/>
      <c r="K591" s="68"/>
      <c r="L591" s="79"/>
      <c r="M591" s="79"/>
    </row>
    <row r="592" spans="1:13" x14ac:dyDescent="0.25">
      <c r="A592" s="80"/>
      <c r="B592" s="76"/>
      <c r="C592" s="76"/>
      <c r="D592" s="79"/>
      <c r="E592" s="80"/>
      <c r="F592" s="80"/>
      <c r="G592" s="83"/>
      <c r="H592" s="84"/>
      <c r="I592" s="78"/>
      <c r="J592" s="81"/>
      <c r="K592" s="68"/>
      <c r="L592" s="79"/>
      <c r="M592" s="79"/>
    </row>
    <row r="593" spans="1:13" x14ac:dyDescent="0.25">
      <c r="A593" s="80"/>
      <c r="B593" s="76"/>
      <c r="C593" s="76"/>
      <c r="D593" s="79"/>
      <c r="E593" s="80"/>
      <c r="F593" s="80"/>
      <c r="G593" s="83"/>
      <c r="H593" s="84"/>
      <c r="I593" s="78"/>
      <c r="J593" s="81"/>
      <c r="K593" s="68"/>
      <c r="L593" s="79"/>
      <c r="M593" s="79"/>
    </row>
    <row r="594" spans="1:13" x14ac:dyDescent="0.25">
      <c r="A594" s="80"/>
      <c r="B594" s="76"/>
      <c r="C594" s="76"/>
      <c r="D594" s="79"/>
      <c r="E594" s="80"/>
      <c r="F594" s="80"/>
      <c r="G594" s="83"/>
      <c r="H594" s="84"/>
      <c r="I594" s="78"/>
      <c r="J594" s="81"/>
      <c r="K594" s="68"/>
      <c r="L594" s="79"/>
      <c r="M594" s="79"/>
    </row>
    <row r="595" spans="1:13" x14ac:dyDescent="0.25">
      <c r="A595" s="80"/>
      <c r="B595" s="76"/>
      <c r="C595" s="76"/>
      <c r="D595" s="79"/>
      <c r="E595" s="80"/>
      <c r="F595" s="80"/>
      <c r="G595" s="83"/>
      <c r="H595" s="84"/>
      <c r="I595" s="78"/>
      <c r="J595" s="81"/>
      <c r="K595" s="68"/>
      <c r="L595" s="79"/>
      <c r="M595" s="79"/>
    </row>
    <row r="596" spans="1:13" x14ac:dyDescent="0.25">
      <c r="A596" s="80"/>
      <c r="B596" s="76"/>
      <c r="C596" s="76"/>
      <c r="D596" s="79"/>
      <c r="E596" s="80"/>
      <c r="F596" s="80"/>
      <c r="G596" s="83"/>
      <c r="H596" s="84"/>
      <c r="I596" s="78"/>
      <c r="J596" s="81"/>
      <c r="K596" s="68"/>
      <c r="L596" s="79"/>
      <c r="M596" s="79"/>
    </row>
    <row r="597" spans="1:13" x14ac:dyDescent="0.25">
      <c r="A597" s="80"/>
      <c r="B597" s="76"/>
      <c r="C597" s="76"/>
      <c r="D597" s="79"/>
      <c r="E597" s="80"/>
      <c r="F597" s="80"/>
      <c r="G597" s="83"/>
      <c r="H597" s="84"/>
      <c r="I597" s="78"/>
      <c r="J597" s="81"/>
      <c r="K597" s="68"/>
      <c r="L597" s="79"/>
      <c r="M597" s="79"/>
    </row>
    <row r="598" spans="1:13" x14ac:dyDescent="0.25">
      <c r="A598" s="80"/>
      <c r="B598" s="76"/>
      <c r="C598" s="76"/>
      <c r="D598" s="79"/>
      <c r="E598" s="80"/>
      <c r="F598" s="80"/>
      <c r="G598" s="83"/>
      <c r="H598" s="84"/>
      <c r="I598" s="78"/>
      <c r="J598" s="81"/>
      <c r="K598" s="68"/>
      <c r="L598" s="79"/>
      <c r="M598" s="79"/>
    </row>
    <row r="599" spans="1:13" x14ac:dyDescent="0.25">
      <c r="A599" s="80"/>
      <c r="B599" s="76"/>
      <c r="C599" s="76"/>
      <c r="D599" s="79"/>
      <c r="E599" s="80"/>
      <c r="F599" s="80"/>
      <c r="G599" s="83"/>
      <c r="H599" s="84"/>
      <c r="I599" s="78"/>
      <c r="J599" s="81"/>
      <c r="K599" s="68"/>
      <c r="L599" s="79"/>
      <c r="M599" s="79"/>
    </row>
    <row r="600" spans="1:13" x14ac:dyDescent="0.25">
      <c r="A600" s="80"/>
      <c r="B600" s="76"/>
      <c r="C600" s="76"/>
      <c r="D600" s="79"/>
      <c r="E600" s="80"/>
      <c r="F600" s="80"/>
      <c r="G600" s="83"/>
      <c r="H600" s="84"/>
      <c r="I600" s="78"/>
      <c r="J600" s="81"/>
      <c r="K600" s="68"/>
      <c r="L600" s="79"/>
      <c r="M600" s="79"/>
    </row>
    <row r="601" spans="1:13" x14ac:dyDescent="0.25">
      <c r="A601" s="80"/>
      <c r="B601" s="76"/>
      <c r="C601" s="76"/>
      <c r="D601" s="79"/>
      <c r="E601" s="80"/>
      <c r="F601" s="80"/>
      <c r="G601" s="83"/>
      <c r="H601" s="84"/>
      <c r="I601" s="78"/>
      <c r="J601" s="81"/>
      <c r="K601" s="68"/>
      <c r="L601" s="79"/>
      <c r="M601" s="79"/>
    </row>
    <row r="602" spans="1:13" x14ac:dyDescent="0.25">
      <c r="A602" s="80"/>
      <c r="B602" s="76"/>
      <c r="C602" s="76"/>
      <c r="D602" s="79"/>
      <c r="E602" s="80"/>
      <c r="F602" s="80"/>
      <c r="G602" s="83"/>
      <c r="H602" s="84"/>
      <c r="I602" s="78"/>
      <c r="J602" s="81"/>
      <c r="K602" s="68"/>
      <c r="L602" s="79"/>
      <c r="M602" s="79"/>
    </row>
    <row r="603" spans="1:13" x14ac:dyDescent="0.25">
      <c r="A603" s="80"/>
      <c r="B603" s="76"/>
      <c r="C603" s="76"/>
      <c r="D603" s="79"/>
      <c r="E603" s="80"/>
      <c r="F603" s="80"/>
      <c r="G603" s="83"/>
      <c r="H603" s="84"/>
      <c r="I603" s="78"/>
      <c r="J603" s="81"/>
      <c r="K603" s="68"/>
      <c r="L603" s="79"/>
      <c r="M603" s="79"/>
    </row>
    <row r="604" spans="1:13" x14ac:dyDescent="0.25">
      <c r="A604" s="80"/>
      <c r="B604" s="76"/>
      <c r="C604" s="76"/>
      <c r="D604" s="79"/>
      <c r="E604" s="80"/>
      <c r="F604" s="80"/>
      <c r="G604" s="83"/>
      <c r="H604" s="84"/>
      <c r="I604" s="78"/>
      <c r="J604" s="85"/>
      <c r="K604" s="86"/>
      <c r="L604" s="79"/>
      <c r="M604" s="79"/>
    </row>
    <row r="605" spans="1:13" x14ac:dyDescent="0.25">
      <c r="A605" s="80"/>
      <c r="B605" s="76"/>
      <c r="C605" s="76"/>
      <c r="D605" s="79"/>
      <c r="E605" s="80"/>
      <c r="F605" s="80"/>
      <c r="G605" s="83"/>
      <c r="H605" s="84"/>
      <c r="I605" s="78"/>
      <c r="J605" s="85"/>
      <c r="K605" s="86"/>
      <c r="L605" s="79"/>
      <c r="M605" s="79"/>
    </row>
    <row r="606" spans="1:13" x14ac:dyDescent="0.25">
      <c r="A606" s="80"/>
      <c r="B606" s="76"/>
      <c r="C606" s="76"/>
      <c r="D606" s="79"/>
      <c r="E606" s="80"/>
      <c r="F606" s="80"/>
      <c r="G606" s="83"/>
      <c r="H606" s="84"/>
      <c r="I606" s="78"/>
      <c r="J606" s="85"/>
      <c r="K606" s="86"/>
      <c r="L606" s="79"/>
      <c r="M606" s="79"/>
    </row>
    <row r="607" spans="1:13" x14ac:dyDescent="0.25">
      <c r="A607" s="80"/>
      <c r="B607" s="76"/>
      <c r="C607" s="76"/>
      <c r="D607" s="79"/>
      <c r="E607" s="80"/>
      <c r="F607" s="80"/>
      <c r="G607" s="83"/>
      <c r="H607" s="84"/>
      <c r="I607" s="78"/>
      <c r="J607" s="85"/>
      <c r="K607" s="86"/>
      <c r="L607" s="79"/>
      <c r="M607" s="79"/>
    </row>
    <row r="608" spans="1:13" x14ac:dyDescent="0.25">
      <c r="A608" s="80"/>
      <c r="B608" s="76"/>
      <c r="C608" s="76"/>
      <c r="D608" s="79"/>
      <c r="E608" s="80"/>
      <c r="F608" s="80"/>
      <c r="G608" s="83"/>
      <c r="H608" s="84"/>
      <c r="I608" s="78"/>
      <c r="J608" s="85"/>
      <c r="K608" s="86"/>
      <c r="L608" s="79"/>
      <c r="M608" s="79"/>
    </row>
    <row r="609" spans="1:13" x14ac:dyDescent="0.25">
      <c r="A609" s="80"/>
      <c r="B609" s="76"/>
      <c r="C609" s="76"/>
      <c r="D609" s="79"/>
      <c r="E609" s="80"/>
      <c r="F609" s="80"/>
      <c r="G609" s="83"/>
      <c r="H609" s="84"/>
      <c r="I609" s="78"/>
      <c r="J609" s="85"/>
      <c r="K609" s="86"/>
      <c r="L609" s="79"/>
      <c r="M609" s="79"/>
    </row>
    <row r="610" spans="1:13" x14ac:dyDescent="0.25">
      <c r="A610" s="80"/>
      <c r="B610" s="76"/>
      <c r="C610" s="76"/>
      <c r="D610" s="79"/>
      <c r="E610" s="80"/>
      <c r="F610" s="80"/>
      <c r="G610" s="83"/>
      <c r="H610" s="84"/>
      <c r="I610" s="78"/>
      <c r="J610" s="85"/>
      <c r="K610" s="86"/>
      <c r="L610" s="79"/>
      <c r="M610" s="79"/>
    </row>
    <row r="611" spans="1:13" x14ac:dyDescent="0.25">
      <c r="A611" s="80"/>
      <c r="B611" s="76"/>
      <c r="C611" s="76"/>
      <c r="D611" s="79"/>
      <c r="E611" s="80"/>
      <c r="F611" s="80"/>
      <c r="G611" s="83"/>
      <c r="H611" s="84"/>
      <c r="I611" s="78"/>
      <c r="J611" s="85"/>
      <c r="K611" s="86"/>
      <c r="L611" s="79"/>
      <c r="M611" s="79"/>
    </row>
    <row r="612" spans="1:13" x14ac:dyDescent="0.25">
      <c r="A612" s="80"/>
      <c r="B612" s="76"/>
      <c r="C612" s="76"/>
      <c r="D612" s="79"/>
      <c r="E612" s="80"/>
      <c r="F612" s="80"/>
      <c r="G612" s="83"/>
      <c r="H612" s="84"/>
      <c r="I612" s="78"/>
      <c r="J612" s="85"/>
      <c r="K612" s="86"/>
      <c r="L612" s="79"/>
      <c r="M612" s="79"/>
    </row>
    <row r="613" spans="1:13" x14ac:dyDescent="0.25">
      <c r="A613" s="80"/>
      <c r="B613" s="76"/>
      <c r="C613" s="76"/>
      <c r="D613" s="79"/>
      <c r="E613" s="80"/>
      <c r="F613" s="80"/>
      <c r="G613" s="83"/>
      <c r="H613" s="84"/>
      <c r="I613" s="78"/>
      <c r="J613" s="85"/>
      <c r="K613" s="86"/>
      <c r="L613" s="79"/>
      <c r="M613" s="79"/>
    </row>
    <row r="614" spans="1:13" x14ac:dyDescent="0.25">
      <c r="A614" s="80"/>
      <c r="B614" s="76"/>
      <c r="C614" s="76"/>
      <c r="D614" s="79"/>
      <c r="E614" s="80"/>
      <c r="F614" s="80"/>
      <c r="G614" s="83"/>
      <c r="H614" s="84"/>
      <c r="I614" s="78"/>
      <c r="J614" s="85"/>
      <c r="K614" s="86"/>
      <c r="L614" s="79"/>
      <c r="M614" s="79"/>
    </row>
    <row r="615" spans="1:13" x14ac:dyDescent="0.25">
      <c r="A615" s="80"/>
      <c r="B615" s="76"/>
      <c r="C615" s="76"/>
      <c r="D615" s="79"/>
      <c r="E615" s="80"/>
      <c r="F615" s="80"/>
      <c r="G615" s="83"/>
      <c r="H615" s="84"/>
      <c r="I615" s="78"/>
      <c r="J615" s="85"/>
      <c r="K615" s="86"/>
      <c r="L615" s="79"/>
      <c r="M615" s="79"/>
    </row>
    <row r="616" spans="1:13" x14ac:dyDescent="0.25">
      <c r="A616" s="80"/>
      <c r="B616" s="76"/>
      <c r="C616" s="76"/>
      <c r="D616" s="79"/>
      <c r="E616" s="80"/>
      <c r="F616" s="80"/>
      <c r="G616" s="83"/>
      <c r="H616" s="84"/>
      <c r="I616" s="78"/>
      <c r="J616" s="85"/>
      <c r="K616" s="86"/>
      <c r="L616" s="79"/>
      <c r="M616" s="79"/>
    </row>
    <row r="617" spans="1:13" x14ac:dyDescent="0.25">
      <c r="A617" s="80"/>
      <c r="B617" s="76"/>
      <c r="C617" s="76"/>
      <c r="D617" s="79"/>
      <c r="E617" s="80"/>
      <c r="F617" s="80"/>
      <c r="G617" s="83"/>
      <c r="H617" s="84"/>
      <c r="I617" s="78"/>
      <c r="J617" s="85"/>
      <c r="K617" s="86"/>
      <c r="L617" s="79"/>
      <c r="M617" s="79"/>
    </row>
    <row r="618" spans="1:13" x14ac:dyDescent="0.25">
      <c r="A618" s="80"/>
      <c r="B618" s="76"/>
      <c r="C618" s="76"/>
      <c r="D618" s="79"/>
      <c r="E618" s="80"/>
      <c r="F618" s="80"/>
      <c r="G618" s="83"/>
      <c r="H618" s="84"/>
      <c r="I618" s="78"/>
      <c r="J618" s="85"/>
      <c r="K618" s="86"/>
      <c r="L618" s="79"/>
      <c r="M618" s="79"/>
    </row>
    <row r="619" spans="1:13" x14ac:dyDescent="0.25">
      <c r="A619" s="80"/>
      <c r="B619" s="76"/>
      <c r="C619" s="76"/>
      <c r="D619" s="79"/>
      <c r="E619" s="80"/>
      <c r="F619" s="80"/>
      <c r="G619" s="83"/>
      <c r="H619" s="84"/>
      <c r="I619" s="78"/>
      <c r="J619" s="85"/>
      <c r="K619" s="86"/>
      <c r="L619" s="79"/>
      <c r="M619" s="79"/>
    </row>
    <row r="620" spans="1:13" x14ac:dyDescent="0.25">
      <c r="A620" s="80"/>
      <c r="B620" s="76"/>
      <c r="C620" s="76"/>
      <c r="D620" s="79"/>
      <c r="E620" s="80"/>
      <c r="F620" s="80"/>
      <c r="G620" s="83"/>
      <c r="H620" s="84"/>
      <c r="I620" s="78"/>
      <c r="J620" s="85"/>
      <c r="K620" s="86"/>
      <c r="L620" s="79"/>
      <c r="M620" s="79"/>
    </row>
    <row r="621" spans="1:13" x14ac:dyDescent="0.25">
      <c r="A621" s="80"/>
      <c r="B621" s="76"/>
      <c r="C621" s="76"/>
      <c r="D621" s="79"/>
      <c r="E621" s="80"/>
      <c r="F621" s="80"/>
      <c r="G621" s="83"/>
      <c r="H621" s="84"/>
      <c r="I621" s="78"/>
      <c r="J621" s="85"/>
      <c r="K621" s="86"/>
      <c r="L621" s="79"/>
      <c r="M621" s="79"/>
    </row>
    <row r="622" spans="1:13" x14ac:dyDescent="0.25">
      <c r="A622" s="80"/>
      <c r="B622" s="76"/>
      <c r="C622" s="76"/>
      <c r="D622" s="79"/>
      <c r="E622" s="80"/>
      <c r="F622" s="80"/>
      <c r="G622" s="83"/>
      <c r="H622" s="84"/>
      <c r="I622" s="78"/>
      <c r="J622" s="85"/>
      <c r="K622" s="86"/>
      <c r="L622" s="79"/>
      <c r="M622" s="79"/>
    </row>
    <row r="623" spans="1:13" x14ac:dyDescent="0.25">
      <c r="A623" s="80"/>
      <c r="B623" s="76"/>
      <c r="C623" s="76"/>
      <c r="D623" s="79"/>
      <c r="E623" s="80"/>
      <c r="F623" s="80"/>
      <c r="G623" s="83"/>
      <c r="H623" s="84"/>
      <c r="I623" s="78"/>
      <c r="J623" s="85"/>
      <c r="K623" s="86"/>
      <c r="L623" s="79"/>
      <c r="M623" s="79"/>
    </row>
    <row r="624" spans="1:13" x14ac:dyDescent="0.25">
      <c r="A624" s="80"/>
      <c r="B624" s="76"/>
      <c r="C624" s="76"/>
      <c r="D624" s="79"/>
      <c r="E624" s="80"/>
      <c r="F624" s="80"/>
      <c r="G624" s="83"/>
      <c r="H624" s="84"/>
      <c r="I624" s="78"/>
      <c r="J624" s="85"/>
      <c r="K624" s="86"/>
      <c r="L624" s="79"/>
      <c r="M624" s="79"/>
    </row>
    <row r="625" spans="1:13" x14ac:dyDescent="0.25">
      <c r="A625" s="80"/>
      <c r="B625" s="76"/>
      <c r="C625" s="76"/>
      <c r="D625" s="79"/>
      <c r="E625" s="80"/>
      <c r="F625" s="80"/>
      <c r="G625" s="83"/>
      <c r="H625" s="84"/>
      <c r="I625" s="78"/>
      <c r="J625" s="85"/>
      <c r="K625" s="86"/>
      <c r="L625" s="79"/>
      <c r="M625" s="79"/>
    </row>
  </sheetData>
  <mergeCells count="1">
    <mergeCell ref="A1:M1"/>
  </mergeCells>
  <conditionalFormatting sqref="F10:F47 F53:F62">
    <cfRule type="colorScale" priority="41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151" priority="29" operator="between">
      <formula>43070</formula>
      <formula>43100</formula>
    </cfRule>
    <cfRule type="cellIs" dxfId="150" priority="30" operator="between">
      <formula>43040</formula>
      <formula>43069</formula>
    </cfRule>
    <cfRule type="cellIs" dxfId="149" priority="31" operator="between">
      <formula>43009</formula>
      <formula>43039</formula>
    </cfRule>
    <cfRule type="cellIs" dxfId="148" priority="32" operator="between">
      <formula>42979</formula>
      <formula>43008</formula>
    </cfRule>
    <cfRule type="cellIs" dxfId="147" priority="33" operator="between">
      <formula>42948</formula>
      <formula>42978</formula>
    </cfRule>
    <cfRule type="cellIs" dxfId="146" priority="34" operator="between">
      <formula>42917</formula>
      <formula>42947</formula>
    </cfRule>
    <cfRule type="cellIs" dxfId="145" priority="35" operator="between">
      <formula>42887</formula>
      <formula>42916</formula>
    </cfRule>
    <cfRule type="cellIs" dxfId="144" priority="36" operator="between">
      <formula>42856</formula>
      <formula>42886</formula>
    </cfRule>
    <cfRule type="cellIs" dxfId="143" priority="37" operator="between">
      <formula>42826</formula>
      <formula>42855</formula>
    </cfRule>
    <cfRule type="cellIs" dxfId="142" priority="38" operator="between">
      <formula>42795</formula>
      <formula>42825</formula>
    </cfRule>
    <cfRule type="cellIs" dxfId="141" priority="39" operator="between">
      <formula>42767</formula>
      <formula>42794</formula>
    </cfRule>
    <cfRule type="cellIs" dxfId="140" priority="40" operator="between">
      <formula>42736</formula>
      <formula>42766</formula>
    </cfRule>
  </conditionalFormatting>
  <conditionalFormatting sqref="A10:E10 B11:D11 B12:B25 D12:D25 A11:A250 C12:C250 E11:E250">
    <cfRule type="cellIs" dxfId="139" priority="17" operator="between">
      <formula>43070</formula>
      <formula>43100</formula>
    </cfRule>
    <cfRule type="cellIs" dxfId="138" priority="18" operator="between">
      <formula>43040</formula>
      <formula>43069</formula>
    </cfRule>
    <cfRule type="cellIs" dxfId="137" priority="19" operator="between">
      <formula>43009</formula>
      <formula>43039</formula>
    </cfRule>
    <cfRule type="cellIs" dxfId="136" priority="20" operator="between">
      <formula>42979</formula>
      <formula>43008</formula>
    </cfRule>
    <cfRule type="cellIs" dxfId="135" priority="21" operator="between">
      <formula>42948</formula>
      <formula>42978</formula>
    </cfRule>
    <cfRule type="cellIs" dxfId="134" priority="22" operator="between">
      <formula>42917</formula>
      <formula>42947</formula>
    </cfRule>
    <cfRule type="cellIs" dxfId="133" priority="23" operator="between">
      <formula>42887</formula>
      <formula>42916</formula>
    </cfRule>
    <cfRule type="cellIs" dxfId="132" priority="24" operator="between">
      <formula>42856</formula>
      <formula>42886</formula>
    </cfRule>
    <cfRule type="cellIs" dxfId="131" priority="25" operator="between">
      <formula>42826</formula>
      <formula>42855</formula>
    </cfRule>
    <cfRule type="cellIs" dxfId="130" priority="26" operator="between">
      <formula>42795</formula>
      <formula>42825</formula>
    </cfRule>
    <cfRule type="cellIs" dxfId="129" priority="27" operator="between">
      <formula>42767</formula>
      <formula>42794</formula>
    </cfRule>
    <cfRule type="cellIs" dxfId="128" priority="28" operator="between">
      <formula>42736</formula>
      <formula>42766</formula>
    </cfRule>
  </conditionalFormatting>
  <conditionalFormatting sqref="J10:J250">
    <cfRule type="cellIs" priority="16" operator="greaterThan">
      <formula>1</formula>
    </cfRule>
  </conditionalFormatting>
  <conditionalFormatting sqref="F48:F52">
    <cfRule type="colorScale" priority="15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127" priority="3" operator="between">
      <formula>43070</formula>
      <formula>43100</formula>
    </cfRule>
    <cfRule type="cellIs" dxfId="126" priority="4" operator="between">
      <formula>43040</formula>
      <formula>43069</formula>
    </cfRule>
    <cfRule type="cellIs" dxfId="125" priority="5" operator="between">
      <formula>43009</formula>
      <formula>43039</formula>
    </cfRule>
    <cfRule type="cellIs" dxfId="124" priority="6" operator="between">
      <formula>42979</formula>
      <formula>43008</formula>
    </cfRule>
    <cfRule type="cellIs" dxfId="123" priority="7" operator="between">
      <formula>42948</formula>
      <formula>42978</formula>
    </cfRule>
    <cfRule type="cellIs" dxfId="122" priority="8" operator="between">
      <formula>42917</formula>
      <formula>42947</formula>
    </cfRule>
    <cfRule type="cellIs" dxfId="121" priority="9" operator="between">
      <formula>42887</formula>
      <formula>42916</formula>
    </cfRule>
    <cfRule type="cellIs" dxfId="120" priority="10" operator="between">
      <formula>42856</formula>
      <formula>42886</formula>
    </cfRule>
    <cfRule type="cellIs" dxfId="119" priority="11" operator="between">
      <formula>42826</formula>
      <formula>42855</formula>
    </cfRule>
    <cfRule type="cellIs" dxfId="118" priority="12" operator="between">
      <formula>42795</formula>
      <formula>42825</formula>
    </cfRule>
    <cfRule type="cellIs" dxfId="117" priority="13" operator="between">
      <formula>42767</formula>
      <formula>42794</formula>
    </cfRule>
    <cfRule type="cellIs" dxfId="116" priority="14" operator="between">
      <formula>42736</formula>
      <formula>42766</formula>
    </cfRule>
  </conditionalFormatting>
  <conditionalFormatting sqref="J9:L9 F9:H9 B9:C9">
    <cfRule type="colorScale" priority="4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115" priority="2">
      <formula>AND(F10&lt;1,F10&lt;&gt;"")</formula>
    </cfRule>
  </conditionalFormatting>
  <conditionalFormatting sqref="C11:C250">
    <cfRule type="expression" dxfId="114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AB1E79-A83A-4A93-80CD-24670750BED7}">
          <x14:formula1>
            <xm:f>Annexe!$K$2:$K$13</xm:f>
          </x14:formula1>
          <xm:sqref>C10:C250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2222-1458-49F2-A282-4867544E7584}">
  <sheetPr codeName="Feuil5"/>
  <dimension ref="A1:M625"/>
  <sheetViews>
    <sheetView zoomScale="88" zoomScaleNormal="88" workbookViewId="0">
      <pane ySplit="9" topLeftCell="A10" activePane="bottomLeft" state="frozen"/>
      <selection pane="bottomLeft" activeCell="A2" sqref="A2"/>
    </sheetView>
  </sheetViews>
  <sheetFormatPr baseColWidth="10" defaultRowHeight="15" x14ac:dyDescent="0.25"/>
  <cols>
    <col min="1" max="1" width="17.7109375" style="21" customWidth="1"/>
    <col min="2" max="3" width="20.42578125" style="14" customWidth="1"/>
    <col min="4" max="4" width="15.28515625" style="9" customWidth="1"/>
    <col min="5" max="5" width="9.28515625" style="11" customWidth="1"/>
    <col min="6" max="6" width="19.85546875" style="11" customWidth="1"/>
    <col min="7" max="7" width="22" style="7" bestFit="1" customWidth="1"/>
    <col min="8" max="8" width="15.42578125" style="15" bestFit="1" customWidth="1"/>
    <col min="9" max="9" width="17.7109375" style="22" bestFit="1" customWidth="1"/>
    <col min="10" max="10" width="14.85546875" style="17" bestFit="1" customWidth="1"/>
    <col min="11" max="11" width="24.140625" style="27" hidden="1" customWidth="1"/>
    <col min="12" max="12" width="18.7109375" style="9" customWidth="1"/>
    <col min="13" max="13" width="44.85546875" style="9" customWidth="1"/>
    <col min="14" max="14" width="18.140625" customWidth="1"/>
  </cols>
  <sheetData>
    <row r="1" spans="1:13" ht="43.5" customHeight="1" thickBot="1" x14ac:dyDescent="0.3">
      <c r="A1" s="120" t="s">
        <v>42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3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23.25" customHeight="1" x14ac:dyDescent="0.25">
      <c r="A3" s="3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2"/>
    </row>
    <row r="4" spans="1:13" ht="23.25" customHeight="1" x14ac:dyDescent="0.25">
      <c r="A4" s="3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32"/>
    </row>
    <row r="5" spans="1:13" ht="23.25" customHeight="1" x14ac:dyDescent="0.25">
      <c r="A5" s="3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32"/>
    </row>
    <row r="6" spans="1:13" ht="23.25" customHeight="1" x14ac:dyDescent="0.25">
      <c r="A6" s="31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2"/>
    </row>
    <row r="7" spans="1:13" ht="23.25" customHeight="1" x14ac:dyDescent="0.25">
      <c r="A7" s="3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2"/>
    </row>
    <row r="8" spans="1:13" ht="23.25" customHeight="1" thickBot="1" x14ac:dyDescent="0.3">
      <c r="A8" s="3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2"/>
    </row>
    <row r="9" spans="1:13" s="24" customFormat="1" ht="15.75" thickBot="1" x14ac:dyDescent="0.3">
      <c r="A9" s="54"/>
      <c r="B9" s="55"/>
      <c r="C9" s="55" t="s">
        <v>26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31</v>
      </c>
      <c r="D10" s="64"/>
      <c r="E10" s="65"/>
      <c r="F10" s="73"/>
      <c r="G10" s="62">
        <v>43469.711111111108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31</v>
      </c>
      <c r="D11" s="64"/>
      <c r="E11" s="65"/>
      <c r="F11" s="73"/>
      <c r="G11" s="62">
        <v>43472.459027777775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">
        <v>31</v>
      </c>
      <c r="D12" s="35"/>
      <c r="E12" s="65"/>
      <c r="F12" s="73"/>
      <c r="G12" s="62">
        <v>43475.486805555556</v>
      </c>
      <c r="H12" s="62"/>
      <c r="I12" s="63"/>
      <c r="J12" s="67"/>
      <c r="K12" s="68"/>
      <c r="L12" s="69"/>
      <c r="M12" s="70"/>
    </row>
    <row r="13" spans="1:13" ht="15.75" x14ac:dyDescent="0.25">
      <c r="A13" s="61"/>
      <c r="B13" s="62"/>
      <c r="C13" s="63" t="s">
        <v>31</v>
      </c>
      <c r="D13" s="64"/>
      <c r="E13" s="65"/>
      <c r="F13" s="73"/>
      <c r="G13" s="62">
        <v>43483.467361111114</v>
      </c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">
        <v>32</v>
      </c>
      <c r="D14" s="64"/>
      <c r="E14" s="65"/>
      <c r="F14" s="73"/>
      <c r="G14" s="62">
        <v>43494.423611111109</v>
      </c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">
        <v>32</v>
      </c>
      <c r="D15" s="64"/>
      <c r="E15" s="65"/>
      <c r="F15" s="73"/>
      <c r="G15" s="62">
        <v>43495.493055555555</v>
      </c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">
        <v>33</v>
      </c>
      <c r="D16" s="35"/>
      <c r="E16" s="65"/>
      <c r="F16" s="73"/>
      <c r="G16" s="62">
        <v>43502.652777777781</v>
      </c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ref="C12:C75" si="0">IF(OR(D17&lt;&gt;"",B17&lt;&gt;""),C16,"")</f>
        <v/>
      </c>
      <c r="D17" s="64"/>
      <c r="E17" s="65"/>
      <c r="F17" s="73"/>
      <c r="G17" s="62">
        <v>43503.705555555556</v>
      </c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73"/>
      <c r="G18" s="62">
        <v>43504.694444444445</v>
      </c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3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 t="str">
        <f t="shared" ref="J251:J314" si="4">IF(OR(I256="",B257=""),"",B257-H256)</f>
        <v/>
      </c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 t="str">
        <f t="shared" si="4"/>
        <v/>
      </c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 t="str">
        <f t="shared" si="4"/>
        <v/>
      </c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 t="str">
        <f t="shared" si="4"/>
        <v/>
      </c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 t="str">
        <f t="shared" si="4"/>
        <v/>
      </c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 t="str">
        <f t="shared" si="4"/>
        <v/>
      </c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si="4"/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4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4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4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4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4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4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4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4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4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20"/>
      <c r="B559" s="19"/>
      <c r="C559" s="19"/>
      <c r="D559" s="8"/>
      <c r="E559" s="10"/>
      <c r="F559" s="10"/>
      <c r="G559" s="33"/>
      <c r="H559" s="13"/>
      <c r="I559" s="23"/>
      <c r="J559" s="18"/>
      <c r="K559" s="25"/>
      <c r="L559" s="8"/>
      <c r="M559" s="12"/>
    </row>
    <row r="560" spans="1:13" x14ac:dyDescent="0.25">
      <c r="A560" s="20"/>
      <c r="B560" s="19"/>
      <c r="C560" s="19"/>
      <c r="D560" s="8"/>
      <c r="E560" s="10"/>
      <c r="F560" s="10"/>
      <c r="G560" s="33"/>
      <c r="H560" s="13"/>
      <c r="I560" s="23"/>
      <c r="J560" s="18"/>
      <c r="K560" s="25"/>
      <c r="L560" s="8"/>
      <c r="M560" s="12"/>
    </row>
    <row r="561" spans="1:13" x14ac:dyDescent="0.25">
      <c r="A561" s="20"/>
      <c r="B561" s="19"/>
      <c r="C561" s="19"/>
      <c r="D561" s="8"/>
      <c r="E561" s="10"/>
      <c r="F561" s="10"/>
      <c r="G561" s="33"/>
      <c r="H561" s="13"/>
      <c r="I561" s="23"/>
      <c r="J561" s="18"/>
      <c r="K561" s="25"/>
      <c r="L561" s="8"/>
      <c r="M561" s="12"/>
    </row>
    <row r="562" spans="1:13" x14ac:dyDescent="0.25">
      <c r="A562" s="20"/>
      <c r="B562" s="19"/>
      <c r="C562" s="19"/>
      <c r="D562" s="8"/>
      <c r="E562" s="10"/>
      <c r="F562" s="10"/>
      <c r="G562" s="33"/>
      <c r="H562" s="13"/>
      <c r="I562" s="23"/>
      <c r="J562" s="18"/>
      <c r="K562" s="25"/>
      <c r="L562" s="8"/>
      <c r="M562" s="12"/>
    </row>
    <row r="563" spans="1:13" x14ac:dyDescent="0.25">
      <c r="A563" s="20"/>
      <c r="B563" s="19"/>
      <c r="C563" s="19"/>
      <c r="D563" s="8"/>
      <c r="E563" s="10"/>
      <c r="F563" s="10"/>
      <c r="G563" s="33"/>
      <c r="H563" s="13"/>
      <c r="I563" s="23"/>
      <c r="J563" s="18"/>
      <c r="K563" s="25"/>
      <c r="L563" s="8"/>
      <c r="M563" s="12"/>
    </row>
    <row r="564" spans="1:13" x14ac:dyDescent="0.25">
      <c r="A564" s="20"/>
      <c r="B564" s="19"/>
      <c r="C564" s="19"/>
      <c r="D564" s="8"/>
      <c r="E564" s="10"/>
      <c r="F564" s="10"/>
      <c r="G564" s="33"/>
      <c r="H564" s="13"/>
      <c r="I564" s="23"/>
      <c r="J564" s="18"/>
      <c r="K564" s="25"/>
      <c r="L564" s="8"/>
      <c r="M564" s="12"/>
    </row>
    <row r="565" spans="1:13" x14ac:dyDescent="0.25">
      <c r="A565" s="20"/>
      <c r="B565" s="19"/>
      <c r="C565" s="19"/>
      <c r="D565" s="8"/>
      <c r="E565" s="10"/>
      <c r="F565" s="10"/>
      <c r="G565" s="33"/>
      <c r="H565" s="13"/>
      <c r="I565" s="23"/>
      <c r="J565" s="18"/>
      <c r="K565" s="25"/>
      <c r="L565" s="8"/>
      <c r="M565" s="12"/>
    </row>
    <row r="566" spans="1:13" x14ac:dyDescent="0.25">
      <c r="A566" s="20"/>
      <c r="B566" s="19"/>
      <c r="C566" s="19"/>
      <c r="D566" s="8"/>
      <c r="E566" s="10"/>
      <c r="F566" s="10"/>
      <c r="G566" s="33"/>
      <c r="H566" s="13"/>
      <c r="I566" s="23"/>
      <c r="J566" s="18"/>
      <c r="K566" s="25"/>
      <c r="L566" s="8"/>
      <c r="M566" s="12"/>
    </row>
    <row r="567" spans="1:13" x14ac:dyDescent="0.25">
      <c r="A567" s="20"/>
      <c r="B567" s="19"/>
      <c r="C567" s="19"/>
      <c r="D567" s="8"/>
      <c r="E567" s="10"/>
      <c r="F567" s="10"/>
      <c r="G567" s="33"/>
      <c r="H567" s="13"/>
      <c r="I567" s="23"/>
      <c r="J567" s="18"/>
      <c r="K567" s="25"/>
      <c r="L567" s="8"/>
      <c r="M567" s="12"/>
    </row>
    <row r="568" spans="1:13" x14ac:dyDescent="0.25">
      <c r="A568" s="20"/>
      <c r="B568" s="19"/>
      <c r="C568" s="19"/>
      <c r="D568" s="8"/>
      <c r="E568" s="10"/>
      <c r="F568" s="10"/>
      <c r="G568" s="33"/>
      <c r="H568" s="13"/>
      <c r="I568" s="23"/>
      <c r="J568" s="18"/>
      <c r="K568" s="25"/>
      <c r="L568" s="8"/>
      <c r="M568" s="12"/>
    </row>
    <row r="569" spans="1:13" x14ac:dyDescent="0.25">
      <c r="A569" s="20"/>
      <c r="B569" s="19"/>
      <c r="C569" s="19"/>
      <c r="D569" s="8"/>
      <c r="E569" s="10"/>
      <c r="F569" s="10"/>
      <c r="G569" s="33"/>
      <c r="H569" s="13"/>
      <c r="I569" s="23"/>
      <c r="J569" s="18"/>
      <c r="K569" s="25"/>
      <c r="L569" s="8"/>
      <c r="M569" s="12"/>
    </row>
    <row r="570" spans="1:13" x14ac:dyDescent="0.25">
      <c r="A570" s="20"/>
      <c r="B570" s="19"/>
      <c r="C570" s="19"/>
      <c r="D570" s="8"/>
      <c r="E570" s="10"/>
      <c r="F570" s="10"/>
      <c r="G570" s="33"/>
      <c r="H570" s="13"/>
      <c r="I570" s="23"/>
      <c r="J570" s="18"/>
      <c r="K570" s="25"/>
      <c r="L570" s="8"/>
      <c r="M570" s="12"/>
    </row>
    <row r="571" spans="1:13" x14ac:dyDescent="0.25">
      <c r="A571" s="20"/>
      <c r="B571" s="19"/>
      <c r="C571" s="19"/>
      <c r="D571" s="8"/>
      <c r="E571" s="10"/>
      <c r="F571" s="10"/>
      <c r="G571" s="33"/>
      <c r="H571" s="13"/>
      <c r="I571" s="23"/>
      <c r="J571" s="18"/>
      <c r="K571" s="25"/>
      <c r="L571" s="8"/>
      <c r="M571" s="12"/>
    </row>
    <row r="572" spans="1:13" x14ac:dyDescent="0.25">
      <c r="A572" s="20"/>
      <c r="B572" s="19"/>
      <c r="C572" s="19"/>
      <c r="D572" s="8"/>
      <c r="E572" s="10"/>
      <c r="F572" s="10"/>
      <c r="G572" s="33"/>
      <c r="H572" s="13"/>
      <c r="I572" s="23"/>
      <c r="J572" s="18"/>
      <c r="K572" s="25"/>
      <c r="L572" s="8"/>
      <c r="M572" s="12"/>
    </row>
    <row r="573" spans="1:13" x14ac:dyDescent="0.25">
      <c r="A573" s="20"/>
      <c r="B573" s="19"/>
      <c r="C573" s="19"/>
      <c r="D573" s="8"/>
      <c r="E573" s="10"/>
      <c r="F573" s="10"/>
      <c r="G573" s="33"/>
      <c r="H573" s="13"/>
      <c r="I573" s="23"/>
      <c r="J573" s="18"/>
      <c r="K573" s="25"/>
      <c r="L573" s="8"/>
      <c r="M573" s="12"/>
    </row>
    <row r="574" spans="1:13" x14ac:dyDescent="0.25">
      <c r="A574" s="20"/>
      <c r="B574" s="19"/>
      <c r="C574" s="19"/>
      <c r="D574" s="8"/>
      <c r="E574" s="10"/>
      <c r="F574" s="10"/>
      <c r="G574" s="33"/>
      <c r="H574" s="13"/>
      <c r="I574" s="23"/>
      <c r="J574" s="18"/>
      <c r="K574" s="25"/>
      <c r="L574" s="8"/>
      <c r="M574" s="12"/>
    </row>
    <row r="575" spans="1:13" x14ac:dyDescent="0.25">
      <c r="A575" s="20"/>
      <c r="B575" s="19"/>
      <c r="C575" s="19"/>
      <c r="D575" s="8"/>
      <c r="E575" s="10"/>
      <c r="F575" s="10"/>
      <c r="G575" s="33"/>
      <c r="H575" s="13"/>
      <c r="I575" s="23"/>
      <c r="J575" s="18"/>
      <c r="K575" s="25"/>
      <c r="L575" s="8"/>
      <c r="M575" s="12"/>
    </row>
    <row r="576" spans="1:13" x14ac:dyDescent="0.25">
      <c r="A576" s="20"/>
      <c r="B576" s="19"/>
      <c r="C576" s="19"/>
      <c r="D576" s="8"/>
      <c r="E576" s="10"/>
      <c r="F576" s="10"/>
      <c r="G576" s="33"/>
      <c r="H576" s="13"/>
      <c r="I576" s="23"/>
      <c r="J576" s="18"/>
      <c r="K576" s="25"/>
      <c r="L576" s="8"/>
      <c r="M576" s="12"/>
    </row>
    <row r="577" spans="1:13" x14ac:dyDescent="0.25">
      <c r="A577" s="20"/>
      <c r="B577" s="19"/>
      <c r="C577" s="19"/>
      <c r="D577" s="8"/>
      <c r="E577" s="10"/>
      <c r="F577" s="10"/>
      <c r="G577" s="33"/>
      <c r="H577" s="13"/>
      <c r="I577" s="23"/>
      <c r="J577" s="18"/>
      <c r="K577" s="25"/>
      <c r="L577" s="8"/>
      <c r="M577" s="12"/>
    </row>
    <row r="578" spans="1:13" x14ac:dyDescent="0.25">
      <c r="A578" s="20"/>
      <c r="B578" s="19"/>
      <c r="C578" s="19"/>
      <c r="D578" s="8"/>
      <c r="E578" s="10"/>
      <c r="F578" s="10"/>
      <c r="G578" s="33"/>
      <c r="H578" s="13"/>
      <c r="I578" s="23"/>
      <c r="J578" s="18"/>
      <c r="K578" s="25"/>
      <c r="L578" s="8"/>
      <c r="M578" s="12"/>
    </row>
    <row r="579" spans="1:13" x14ac:dyDescent="0.25">
      <c r="A579" s="20"/>
      <c r="B579" s="19"/>
      <c r="C579" s="19"/>
      <c r="D579" s="8"/>
      <c r="E579" s="10"/>
      <c r="F579" s="10"/>
      <c r="G579" s="33"/>
      <c r="H579" s="13"/>
      <c r="I579" s="23"/>
      <c r="J579" s="18"/>
      <c r="K579" s="25"/>
      <c r="L579" s="8"/>
      <c r="M579" s="12"/>
    </row>
    <row r="580" spans="1:13" x14ac:dyDescent="0.25">
      <c r="A580" s="20"/>
      <c r="B580" s="19"/>
      <c r="C580" s="19"/>
      <c r="D580" s="8"/>
      <c r="E580" s="10"/>
      <c r="F580" s="10"/>
      <c r="G580" s="33"/>
      <c r="H580" s="13"/>
      <c r="I580" s="23"/>
      <c r="J580" s="18"/>
      <c r="K580" s="25"/>
      <c r="L580" s="8"/>
      <c r="M580" s="12"/>
    </row>
    <row r="581" spans="1:13" x14ac:dyDescent="0.25">
      <c r="A581" s="20"/>
      <c r="B581" s="19"/>
      <c r="C581" s="19"/>
      <c r="D581" s="8"/>
      <c r="E581" s="10"/>
      <c r="F581" s="10"/>
      <c r="G581" s="33"/>
      <c r="H581" s="13"/>
      <c r="I581" s="23"/>
      <c r="J581" s="18"/>
      <c r="K581" s="25"/>
      <c r="L581" s="8"/>
      <c r="M581" s="12"/>
    </row>
    <row r="582" spans="1:13" x14ac:dyDescent="0.25">
      <c r="A582" s="20"/>
      <c r="B582" s="19"/>
      <c r="C582" s="19"/>
      <c r="D582" s="8"/>
      <c r="E582" s="10"/>
      <c r="F582" s="10"/>
      <c r="G582" s="33"/>
      <c r="H582" s="13"/>
      <c r="I582" s="23"/>
      <c r="J582" s="18"/>
      <c r="K582" s="25"/>
      <c r="L582" s="8"/>
      <c r="M582" s="12"/>
    </row>
    <row r="583" spans="1:13" x14ac:dyDescent="0.25">
      <c r="A583" s="20"/>
      <c r="B583" s="19"/>
      <c r="C583" s="19"/>
      <c r="D583" s="8"/>
      <c r="E583" s="10"/>
      <c r="F583" s="10"/>
      <c r="G583" s="33"/>
      <c r="H583" s="13"/>
      <c r="I583" s="23"/>
      <c r="J583" s="18"/>
      <c r="K583" s="25"/>
      <c r="L583" s="8"/>
      <c r="M583" s="12"/>
    </row>
    <row r="584" spans="1:13" x14ac:dyDescent="0.25">
      <c r="A584" s="20"/>
      <c r="B584" s="19"/>
      <c r="C584" s="19"/>
      <c r="D584" s="8"/>
      <c r="E584" s="10"/>
      <c r="F584" s="10"/>
      <c r="G584" s="33"/>
      <c r="H584" s="13"/>
      <c r="I584" s="23"/>
      <c r="J584" s="18"/>
      <c r="K584" s="25"/>
      <c r="L584" s="8"/>
      <c r="M584" s="12"/>
    </row>
    <row r="585" spans="1:13" x14ac:dyDescent="0.25">
      <c r="A585" s="20"/>
      <c r="B585" s="19"/>
      <c r="C585" s="19"/>
      <c r="D585" s="8"/>
      <c r="E585" s="10"/>
      <c r="F585" s="10"/>
      <c r="G585" s="33"/>
      <c r="H585" s="13"/>
      <c r="I585" s="23"/>
      <c r="J585" s="18"/>
      <c r="K585" s="25"/>
      <c r="L585" s="8"/>
      <c r="M585" s="8"/>
    </row>
    <row r="586" spans="1:13" x14ac:dyDescent="0.25">
      <c r="A586" s="20"/>
      <c r="B586" s="19"/>
      <c r="C586" s="19"/>
      <c r="D586" s="8"/>
      <c r="E586" s="10"/>
      <c r="F586" s="10"/>
      <c r="G586" s="33"/>
      <c r="H586" s="13"/>
      <c r="I586" s="23"/>
      <c r="J586" s="18"/>
      <c r="K586" s="25"/>
      <c r="L586" s="8"/>
      <c r="M586" s="8"/>
    </row>
    <row r="587" spans="1:13" x14ac:dyDescent="0.25">
      <c r="A587" s="20"/>
      <c r="B587" s="19"/>
      <c r="C587" s="19"/>
      <c r="D587" s="8"/>
      <c r="E587" s="10"/>
      <c r="F587" s="10"/>
      <c r="G587" s="33"/>
      <c r="H587" s="13"/>
      <c r="I587" s="23"/>
      <c r="J587" s="18"/>
      <c r="K587" s="25"/>
      <c r="L587" s="8"/>
      <c r="M587" s="8"/>
    </row>
    <row r="588" spans="1:13" x14ac:dyDescent="0.25">
      <c r="A588" s="20"/>
      <c r="B588" s="19"/>
      <c r="C588" s="19"/>
      <c r="D588" s="8"/>
      <c r="E588" s="10"/>
      <c r="F588" s="10"/>
      <c r="G588" s="33"/>
      <c r="H588" s="13"/>
      <c r="I588" s="23"/>
      <c r="J588" s="18"/>
      <c r="K588" s="25"/>
      <c r="L588" s="8"/>
      <c r="M588" s="8"/>
    </row>
    <row r="589" spans="1:13" x14ac:dyDescent="0.25">
      <c r="A589" s="20"/>
      <c r="B589" s="19"/>
      <c r="C589" s="19"/>
      <c r="D589" s="8"/>
      <c r="E589" s="10"/>
      <c r="F589" s="10"/>
      <c r="G589" s="33"/>
      <c r="H589" s="13"/>
      <c r="I589" s="23"/>
      <c r="J589" s="18"/>
      <c r="K589" s="25"/>
      <c r="L589" s="8"/>
      <c r="M589" s="8"/>
    </row>
    <row r="590" spans="1:13" x14ac:dyDescent="0.25">
      <c r="A590" s="20"/>
      <c r="B590" s="19"/>
      <c r="C590" s="19"/>
      <c r="D590" s="8"/>
      <c r="E590" s="10"/>
      <c r="F590" s="10"/>
      <c r="G590" s="33"/>
      <c r="H590" s="13"/>
      <c r="I590" s="23"/>
      <c r="J590" s="18"/>
      <c r="K590" s="25"/>
      <c r="L590" s="8"/>
      <c r="M590" s="8"/>
    </row>
    <row r="591" spans="1:13" x14ac:dyDescent="0.25">
      <c r="A591" s="20"/>
      <c r="B591" s="19"/>
      <c r="C591" s="19"/>
      <c r="D591" s="8"/>
      <c r="E591" s="10"/>
      <c r="F591" s="10"/>
      <c r="G591" s="33"/>
      <c r="H591" s="13"/>
      <c r="I591" s="23"/>
      <c r="J591" s="18"/>
      <c r="K591" s="25"/>
      <c r="L591" s="8"/>
      <c r="M591" s="8"/>
    </row>
    <row r="592" spans="1:13" x14ac:dyDescent="0.25">
      <c r="A592" s="20"/>
      <c r="B592" s="19"/>
      <c r="C592" s="19"/>
      <c r="D592" s="8"/>
      <c r="E592" s="10"/>
      <c r="F592" s="10"/>
      <c r="G592" s="33"/>
      <c r="H592" s="13"/>
      <c r="I592" s="23"/>
      <c r="J592" s="18"/>
      <c r="K592" s="25"/>
      <c r="L592" s="8"/>
      <c r="M592" s="8"/>
    </row>
    <row r="593" spans="1:13" x14ac:dyDescent="0.25">
      <c r="A593" s="20"/>
      <c r="B593" s="19"/>
      <c r="C593" s="19"/>
      <c r="D593" s="8"/>
      <c r="E593" s="10"/>
      <c r="F593" s="10"/>
      <c r="G593" s="33"/>
      <c r="H593" s="13"/>
      <c r="I593" s="23"/>
      <c r="J593" s="18"/>
      <c r="K593" s="25"/>
      <c r="L593" s="8"/>
      <c r="M593" s="8"/>
    </row>
    <row r="594" spans="1:13" x14ac:dyDescent="0.25">
      <c r="A594" s="20"/>
      <c r="B594" s="19"/>
      <c r="C594" s="19"/>
      <c r="D594" s="8"/>
      <c r="E594" s="10"/>
      <c r="F594" s="10"/>
      <c r="G594" s="33"/>
      <c r="H594" s="13"/>
      <c r="I594" s="23"/>
      <c r="J594" s="18"/>
      <c r="K594" s="25"/>
      <c r="L594" s="8"/>
      <c r="M594" s="8"/>
    </row>
    <row r="595" spans="1:13" x14ac:dyDescent="0.25">
      <c r="A595" s="20"/>
      <c r="B595" s="19"/>
      <c r="C595" s="19"/>
      <c r="D595" s="8"/>
      <c r="E595" s="10"/>
      <c r="F595" s="10"/>
      <c r="G595" s="33"/>
      <c r="H595" s="13"/>
      <c r="I595" s="23"/>
      <c r="J595" s="18"/>
      <c r="K595" s="25"/>
      <c r="L595" s="8"/>
      <c r="M595" s="8"/>
    </row>
    <row r="596" spans="1:13" x14ac:dyDescent="0.25">
      <c r="A596" s="20"/>
      <c r="B596" s="19"/>
      <c r="C596" s="19"/>
      <c r="D596" s="8"/>
      <c r="E596" s="10"/>
      <c r="F596" s="10"/>
      <c r="G596" s="33"/>
      <c r="H596" s="13"/>
      <c r="I596" s="23"/>
      <c r="J596" s="18"/>
      <c r="K596" s="25"/>
      <c r="L596" s="8"/>
      <c r="M596" s="8"/>
    </row>
    <row r="597" spans="1:13" x14ac:dyDescent="0.25">
      <c r="A597" s="20"/>
      <c r="B597" s="19"/>
      <c r="C597" s="19"/>
      <c r="D597" s="8"/>
      <c r="E597" s="10"/>
      <c r="F597" s="10"/>
      <c r="G597" s="33"/>
      <c r="H597" s="13"/>
      <c r="I597" s="23"/>
      <c r="J597" s="18"/>
      <c r="K597" s="25"/>
      <c r="L597" s="8"/>
      <c r="M597" s="8"/>
    </row>
    <row r="598" spans="1:13" x14ac:dyDescent="0.25">
      <c r="A598" s="20"/>
      <c r="B598" s="19"/>
      <c r="C598" s="19"/>
      <c r="D598" s="8"/>
      <c r="E598" s="10"/>
      <c r="F598" s="10"/>
      <c r="G598" s="33"/>
      <c r="H598" s="13"/>
      <c r="I598" s="23"/>
      <c r="J598" s="18"/>
      <c r="K598" s="25"/>
      <c r="L598" s="8"/>
      <c r="M598" s="8"/>
    </row>
    <row r="599" spans="1:13" x14ac:dyDescent="0.25">
      <c r="A599" s="20"/>
      <c r="B599" s="19"/>
      <c r="C599" s="19"/>
      <c r="D599" s="8"/>
      <c r="E599" s="10"/>
      <c r="F599" s="10"/>
      <c r="G599" s="33"/>
      <c r="H599" s="13"/>
      <c r="I599" s="23"/>
      <c r="J599" s="18"/>
      <c r="K599" s="25"/>
      <c r="L599" s="8"/>
      <c r="M599" s="8"/>
    </row>
    <row r="600" spans="1:13" x14ac:dyDescent="0.25">
      <c r="A600" s="20"/>
      <c r="B600" s="19"/>
      <c r="C600" s="19"/>
      <c r="D600" s="8"/>
      <c r="E600" s="10"/>
      <c r="F600" s="10"/>
      <c r="G600" s="33"/>
      <c r="H600" s="13"/>
      <c r="I600" s="23"/>
      <c r="J600" s="18"/>
      <c r="K600" s="25"/>
      <c r="L600" s="8"/>
      <c r="M600" s="8"/>
    </row>
    <row r="601" spans="1:13" x14ac:dyDescent="0.25">
      <c r="A601" s="20"/>
      <c r="B601" s="19"/>
      <c r="C601" s="19"/>
      <c r="D601" s="8"/>
      <c r="E601" s="10"/>
      <c r="F601" s="10"/>
      <c r="G601" s="33"/>
      <c r="H601" s="13"/>
      <c r="I601" s="23"/>
      <c r="J601" s="18"/>
      <c r="K601" s="25"/>
      <c r="L601" s="8"/>
      <c r="M601" s="8"/>
    </row>
    <row r="602" spans="1:13" x14ac:dyDescent="0.25">
      <c r="A602" s="20"/>
      <c r="B602" s="19"/>
      <c r="C602" s="19"/>
      <c r="D602" s="8"/>
      <c r="E602" s="10"/>
      <c r="F602" s="10"/>
      <c r="G602" s="33"/>
      <c r="H602" s="13"/>
      <c r="I602" s="23"/>
      <c r="J602" s="18"/>
      <c r="K602" s="25"/>
      <c r="L602" s="8"/>
      <c r="M602" s="8"/>
    </row>
    <row r="603" spans="1:13" x14ac:dyDescent="0.25">
      <c r="A603" s="20"/>
      <c r="B603" s="19"/>
      <c r="C603" s="19"/>
      <c r="D603" s="8"/>
      <c r="E603" s="10"/>
      <c r="F603" s="10"/>
      <c r="G603" s="33"/>
      <c r="H603" s="13"/>
      <c r="I603" s="23"/>
      <c r="J603" s="18"/>
      <c r="K603" s="25"/>
      <c r="L603" s="8"/>
      <c r="M603" s="8"/>
    </row>
    <row r="604" spans="1:13" x14ac:dyDescent="0.25">
      <c r="A604" s="20"/>
      <c r="B604" s="19"/>
      <c r="C604" s="19"/>
      <c r="D604" s="8"/>
      <c r="E604" s="10"/>
      <c r="F604" s="10"/>
      <c r="G604" s="33"/>
      <c r="H604" s="13"/>
      <c r="I604" s="23"/>
      <c r="J604" s="16"/>
      <c r="K604" s="26"/>
      <c r="L604" s="8"/>
      <c r="M604" s="8"/>
    </row>
    <row r="605" spans="1:13" x14ac:dyDescent="0.25">
      <c r="A605" s="20"/>
      <c r="B605" s="19"/>
      <c r="C605" s="19"/>
      <c r="D605" s="8"/>
      <c r="E605" s="10"/>
      <c r="F605" s="10"/>
      <c r="G605" s="33"/>
      <c r="H605" s="13"/>
      <c r="I605" s="23"/>
      <c r="J605" s="16"/>
      <c r="K605" s="26"/>
      <c r="L605" s="8"/>
      <c r="M605" s="8"/>
    </row>
    <row r="606" spans="1:13" x14ac:dyDescent="0.25">
      <c r="A606" s="20"/>
      <c r="B606" s="19"/>
      <c r="C606" s="19"/>
      <c r="D606" s="8"/>
      <c r="E606" s="10"/>
      <c r="F606" s="10"/>
      <c r="G606" s="33"/>
      <c r="H606" s="13"/>
      <c r="I606" s="23"/>
      <c r="J606" s="16"/>
      <c r="K606" s="26"/>
      <c r="L606" s="8"/>
      <c r="M606" s="8"/>
    </row>
    <row r="607" spans="1:13" x14ac:dyDescent="0.25">
      <c r="A607" s="20"/>
      <c r="B607" s="19"/>
      <c r="C607" s="19"/>
      <c r="D607" s="8"/>
      <c r="E607" s="10"/>
      <c r="F607" s="10"/>
      <c r="G607" s="33"/>
      <c r="H607" s="13"/>
      <c r="I607" s="23"/>
      <c r="J607" s="16"/>
      <c r="K607" s="26"/>
      <c r="L607" s="8"/>
      <c r="M607" s="8"/>
    </row>
    <row r="608" spans="1:13" x14ac:dyDescent="0.25">
      <c r="A608" s="20"/>
      <c r="B608" s="19"/>
      <c r="C608" s="19"/>
      <c r="D608" s="8"/>
      <c r="E608" s="10"/>
      <c r="F608" s="10"/>
      <c r="G608" s="33"/>
      <c r="H608" s="13"/>
      <c r="I608" s="23"/>
      <c r="J608" s="16"/>
      <c r="K608" s="26"/>
      <c r="L608" s="8"/>
      <c r="M608" s="8"/>
    </row>
    <row r="609" spans="1:13" x14ac:dyDescent="0.25">
      <c r="A609" s="20"/>
      <c r="B609" s="19"/>
      <c r="C609" s="19"/>
      <c r="D609" s="8"/>
      <c r="E609" s="10"/>
      <c r="F609" s="10"/>
      <c r="G609" s="33"/>
      <c r="H609" s="13"/>
      <c r="I609" s="23"/>
      <c r="J609" s="16"/>
      <c r="K609" s="26"/>
      <c r="L609" s="8"/>
      <c r="M609" s="8"/>
    </row>
    <row r="610" spans="1:13" x14ac:dyDescent="0.25">
      <c r="A610" s="20"/>
      <c r="B610" s="19"/>
      <c r="C610" s="19"/>
      <c r="D610" s="8"/>
      <c r="E610" s="10"/>
      <c r="F610" s="10"/>
      <c r="G610" s="33"/>
      <c r="H610" s="13"/>
      <c r="I610" s="23"/>
      <c r="J610" s="16"/>
      <c r="K610" s="26"/>
      <c r="L610" s="8"/>
      <c r="M610" s="8"/>
    </row>
    <row r="611" spans="1:13" x14ac:dyDescent="0.25">
      <c r="A611" s="20"/>
      <c r="B611" s="19"/>
      <c r="C611" s="19"/>
      <c r="D611" s="8"/>
      <c r="E611" s="10"/>
      <c r="F611" s="10"/>
      <c r="G611" s="33"/>
      <c r="H611" s="13"/>
      <c r="I611" s="23"/>
      <c r="J611" s="16"/>
      <c r="K611" s="26"/>
      <c r="L611" s="8"/>
      <c r="M611" s="8"/>
    </row>
    <row r="612" spans="1:13" x14ac:dyDescent="0.25">
      <c r="A612" s="20"/>
      <c r="B612" s="19"/>
      <c r="C612" s="19"/>
      <c r="D612" s="8"/>
      <c r="E612" s="10"/>
      <c r="F612" s="10"/>
      <c r="G612" s="33"/>
      <c r="H612" s="13"/>
      <c r="I612" s="23"/>
      <c r="J612" s="16"/>
      <c r="K612" s="26"/>
      <c r="L612" s="8"/>
      <c r="M612" s="8"/>
    </row>
    <row r="613" spans="1:13" x14ac:dyDescent="0.25">
      <c r="A613" s="20"/>
      <c r="B613" s="19"/>
      <c r="C613" s="19"/>
      <c r="D613" s="8"/>
      <c r="E613" s="10"/>
      <c r="F613" s="10"/>
      <c r="G613" s="33"/>
      <c r="H613" s="13"/>
      <c r="I613" s="23"/>
      <c r="J613" s="16"/>
      <c r="K613" s="26"/>
      <c r="L613" s="8"/>
      <c r="M613" s="8"/>
    </row>
    <row r="614" spans="1:13" x14ac:dyDescent="0.25">
      <c r="A614" s="20"/>
      <c r="B614" s="19"/>
      <c r="C614" s="19"/>
      <c r="D614" s="8"/>
      <c r="E614" s="10"/>
      <c r="F614" s="10"/>
      <c r="G614" s="33"/>
      <c r="H614" s="13"/>
      <c r="I614" s="23"/>
      <c r="J614" s="16"/>
      <c r="K614" s="26"/>
      <c r="L614" s="8"/>
      <c r="M614" s="8"/>
    </row>
    <row r="615" spans="1:13" x14ac:dyDescent="0.25">
      <c r="A615" s="20"/>
      <c r="B615" s="19"/>
      <c r="C615" s="19"/>
      <c r="D615" s="8"/>
      <c r="E615" s="10"/>
      <c r="F615" s="10"/>
      <c r="G615" s="33"/>
      <c r="H615" s="13"/>
      <c r="I615" s="23"/>
      <c r="J615" s="16"/>
      <c r="K615" s="26"/>
      <c r="L615" s="8"/>
      <c r="M615" s="8"/>
    </row>
    <row r="616" spans="1:13" x14ac:dyDescent="0.25">
      <c r="A616" s="20"/>
      <c r="B616" s="19"/>
      <c r="C616" s="19"/>
      <c r="D616" s="8"/>
      <c r="E616" s="10"/>
      <c r="F616" s="10"/>
      <c r="G616" s="33"/>
      <c r="H616" s="13"/>
      <c r="I616" s="23"/>
      <c r="J616" s="16"/>
      <c r="K616" s="26"/>
      <c r="L616" s="8"/>
      <c r="M616" s="8"/>
    </row>
    <row r="617" spans="1:13" x14ac:dyDescent="0.25">
      <c r="A617" s="20"/>
      <c r="B617" s="19"/>
      <c r="C617" s="19"/>
      <c r="D617" s="8"/>
      <c r="E617" s="10"/>
      <c r="F617" s="10"/>
      <c r="G617" s="33"/>
      <c r="H617" s="13"/>
      <c r="I617" s="23"/>
      <c r="J617" s="16"/>
      <c r="K617" s="26"/>
      <c r="L617" s="8"/>
      <c r="M617" s="8"/>
    </row>
    <row r="618" spans="1:13" x14ac:dyDescent="0.25">
      <c r="A618" s="20"/>
      <c r="B618" s="19"/>
      <c r="C618" s="19"/>
      <c r="D618" s="8"/>
      <c r="E618" s="10"/>
      <c r="F618" s="10"/>
      <c r="G618" s="33"/>
      <c r="H618" s="13"/>
      <c r="I618" s="23"/>
      <c r="J618" s="16"/>
      <c r="K618" s="26"/>
      <c r="L618" s="8"/>
      <c r="M618" s="8"/>
    </row>
    <row r="619" spans="1:13" x14ac:dyDescent="0.25">
      <c r="A619" s="20"/>
      <c r="B619" s="19"/>
      <c r="C619" s="19"/>
      <c r="D619" s="8"/>
      <c r="E619" s="10"/>
      <c r="F619" s="10"/>
      <c r="G619" s="33"/>
      <c r="H619" s="13"/>
      <c r="I619" s="23"/>
      <c r="J619" s="16"/>
      <c r="K619" s="26"/>
      <c r="L619" s="8"/>
      <c r="M619" s="8"/>
    </row>
    <row r="620" spans="1:13" x14ac:dyDescent="0.25">
      <c r="A620" s="20"/>
      <c r="B620" s="19"/>
      <c r="C620" s="19"/>
      <c r="D620" s="8"/>
      <c r="E620" s="10"/>
      <c r="F620" s="10"/>
      <c r="G620" s="33"/>
      <c r="H620" s="13"/>
      <c r="I620" s="23"/>
      <c r="J620" s="16"/>
      <c r="K620" s="26"/>
      <c r="L620" s="8"/>
      <c r="M620" s="8"/>
    </row>
    <row r="621" spans="1:13" x14ac:dyDescent="0.25">
      <c r="A621" s="20"/>
      <c r="B621" s="19"/>
      <c r="C621" s="19"/>
      <c r="D621" s="8"/>
      <c r="E621" s="10"/>
      <c r="F621" s="10"/>
      <c r="G621" s="33"/>
      <c r="H621" s="13"/>
      <c r="I621" s="23"/>
      <c r="J621" s="16"/>
      <c r="K621" s="26"/>
      <c r="L621" s="8"/>
      <c r="M621" s="8"/>
    </row>
    <row r="622" spans="1:13" x14ac:dyDescent="0.25">
      <c r="A622" s="20"/>
      <c r="B622" s="19"/>
      <c r="C622" s="19"/>
      <c r="D622" s="8"/>
      <c r="E622" s="10"/>
      <c r="F622" s="10"/>
      <c r="G622" s="33"/>
      <c r="H622" s="13"/>
      <c r="I622" s="23"/>
      <c r="J622" s="16"/>
      <c r="K622" s="26"/>
      <c r="L622" s="8"/>
      <c r="M622" s="8"/>
    </row>
    <row r="623" spans="1:13" x14ac:dyDescent="0.25">
      <c r="A623" s="20"/>
      <c r="B623" s="19"/>
      <c r="C623" s="19"/>
      <c r="D623" s="8"/>
      <c r="E623" s="10"/>
      <c r="F623" s="10"/>
      <c r="G623" s="33"/>
      <c r="H623" s="13"/>
      <c r="I623" s="23"/>
      <c r="J623" s="16"/>
      <c r="K623" s="26"/>
      <c r="L623" s="8"/>
      <c r="M623" s="8"/>
    </row>
    <row r="624" spans="1:13" x14ac:dyDescent="0.25">
      <c r="A624" s="20"/>
      <c r="B624" s="19"/>
      <c r="C624" s="19"/>
      <c r="D624" s="8"/>
      <c r="E624" s="10"/>
      <c r="F624" s="10"/>
      <c r="G624" s="33"/>
      <c r="H624" s="13"/>
      <c r="I624" s="23"/>
      <c r="J624" s="16"/>
      <c r="K624" s="26"/>
      <c r="L624" s="8"/>
      <c r="M624" s="8"/>
    </row>
    <row r="625" spans="1:13" x14ac:dyDescent="0.25">
      <c r="A625" s="20"/>
      <c r="B625" s="19"/>
      <c r="C625" s="19"/>
      <c r="D625" s="8"/>
      <c r="E625" s="10"/>
      <c r="F625" s="10"/>
      <c r="G625" s="33"/>
      <c r="H625" s="13"/>
      <c r="I625" s="23"/>
      <c r="J625" s="16"/>
      <c r="K625" s="26"/>
      <c r="L625" s="8"/>
      <c r="M625" s="8"/>
    </row>
  </sheetData>
  <mergeCells count="1">
    <mergeCell ref="A1:M1"/>
  </mergeCells>
  <conditionalFormatting sqref="F10:F47 F53:F62">
    <cfRule type="colorScale" priority="42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113" priority="30" operator="between">
      <formula>43070</formula>
      <formula>43100</formula>
    </cfRule>
    <cfRule type="cellIs" dxfId="112" priority="31" operator="between">
      <formula>43040</formula>
      <formula>43069</formula>
    </cfRule>
    <cfRule type="cellIs" dxfId="111" priority="32" operator="between">
      <formula>43009</formula>
      <formula>43039</formula>
    </cfRule>
    <cfRule type="cellIs" dxfId="110" priority="33" operator="between">
      <formula>42979</formula>
      <formula>43008</formula>
    </cfRule>
    <cfRule type="cellIs" dxfId="109" priority="34" operator="between">
      <formula>42948</formula>
      <formula>42978</formula>
    </cfRule>
    <cfRule type="cellIs" dxfId="108" priority="35" operator="between">
      <formula>42917</formula>
      <formula>42947</formula>
    </cfRule>
    <cfRule type="cellIs" dxfId="107" priority="36" operator="between">
      <formula>42887</formula>
      <formula>42916</formula>
    </cfRule>
    <cfRule type="cellIs" dxfId="106" priority="37" operator="between">
      <formula>42856</formula>
      <formula>42886</formula>
    </cfRule>
    <cfRule type="cellIs" dxfId="105" priority="38" operator="between">
      <formula>42826</formula>
      <formula>42855</formula>
    </cfRule>
    <cfRule type="cellIs" dxfId="104" priority="39" operator="between">
      <formula>42795</formula>
      <formula>42825</formula>
    </cfRule>
    <cfRule type="cellIs" dxfId="103" priority="40" operator="between">
      <formula>42767</formula>
      <formula>42794</formula>
    </cfRule>
    <cfRule type="cellIs" dxfId="102" priority="41" operator="between">
      <formula>42736</formula>
      <formula>42766</formula>
    </cfRule>
  </conditionalFormatting>
  <conditionalFormatting sqref="A10:E10 B11:D11 D12:D25 C12:C250 B12:B25 A11:A250 E11:E250">
    <cfRule type="cellIs" dxfId="101" priority="18" operator="between">
      <formula>43070</formula>
      <formula>43100</formula>
    </cfRule>
    <cfRule type="cellIs" dxfId="100" priority="19" operator="between">
      <formula>43040</formula>
      <formula>43069</formula>
    </cfRule>
    <cfRule type="cellIs" dxfId="99" priority="20" operator="between">
      <formula>43009</formula>
      <formula>43039</formula>
    </cfRule>
    <cfRule type="cellIs" dxfId="98" priority="21" operator="between">
      <formula>42979</formula>
      <formula>43008</formula>
    </cfRule>
    <cfRule type="cellIs" dxfId="97" priority="22" operator="between">
      <formula>42948</formula>
      <formula>42978</formula>
    </cfRule>
    <cfRule type="cellIs" dxfId="96" priority="23" operator="between">
      <formula>42917</formula>
      <formula>42947</formula>
    </cfRule>
    <cfRule type="cellIs" dxfId="95" priority="24" operator="between">
      <formula>42887</formula>
      <formula>42916</formula>
    </cfRule>
    <cfRule type="cellIs" dxfId="94" priority="25" operator="between">
      <formula>42856</formula>
      <formula>42886</formula>
    </cfRule>
    <cfRule type="cellIs" dxfId="93" priority="26" operator="between">
      <formula>42826</formula>
      <formula>42855</formula>
    </cfRule>
    <cfRule type="cellIs" dxfId="92" priority="27" operator="between">
      <formula>42795</formula>
      <formula>42825</formula>
    </cfRule>
    <cfRule type="cellIs" dxfId="91" priority="28" operator="between">
      <formula>42767</formula>
      <formula>42794</formula>
    </cfRule>
    <cfRule type="cellIs" dxfId="90" priority="29" operator="between">
      <formula>42736</formula>
      <formula>42766</formula>
    </cfRule>
  </conditionalFormatting>
  <conditionalFormatting sqref="J10:J250">
    <cfRule type="cellIs" priority="17" operator="greaterThan">
      <formula>1</formula>
    </cfRule>
  </conditionalFormatting>
  <conditionalFormatting sqref="F48:F52">
    <cfRule type="colorScale" priority="16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89" priority="4" operator="between">
      <formula>43070</formula>
      <formula>43100</formula>
    </cfRule>
    <cfRule type="cellIs" dxfId="88" priority="5" operator="between">
      <formula>43040</formula>
      <formula>43069</formula>
    </cfRule>
    <cfRule type="cellIs" dxfId="87" priority="6" operator="between">
      <formula>43009</formula>
      <formula>43039</formula>
    </cfRule>
    <cfRule type="cellIs" dxfId="86" priority="7" operator="between">
      <formula>42979</formula>
      <formula>43008</formula>
    </cfRule>
    <cfRule type="cellIs" dxfId="85" priority="8" operator="between">
      <formula>42948</formula>
      <formula>42978</formula>
    </cfRule>
    <cfRule type="cellIs" dxfId="84" priority="9" operator="between">
      <formula>42917</formula>
      <formula>42947</formula>
    </cfRule>
    <cfRule type="cellIs" dxfId="83" priority="10" operator="between">
      <formula>42887</formula>
      <formula>42916</formula>
    </cfRule>
    <cfRule type="cellIs" dxfId="82" priority="11" operator="between">
      <formula>42856</formula>
      <formula>42886</formula>
    </cfRule>
    <cfRule type="cellIs" dxfId="81" priority="12" operator="between">
      <formula>42826</formula>
      <formula>42855</formula>
    </cfRule>
    <cfRule type="cellIs" dxfId="80" priority="13" operator="between">
      <formula>42795</formula>
      <formula>42825</formula>
    </cfRule>
    <cfRule type="cellIs" dxfId="79" priority="14" operator="between">
      <formula>42767</formula>
      <formula>42794</formula>
    </cfRule>
    <cfRule type="cellIs" dxfId="78" priority="15" operator="between">
      <formula>42736</formula>
      <formula>42766</formula>
    </cfRule>
  </conditionalFormatting>
  <conditionalFormatting sqref="J9:L9 F9:H9 B9:C9">
    <cfRule type="colorScale" priority="4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77" priority="3">
      <formula>AND(F10&lt;1,F10&lt;&gt;"")</formula>
    </cfRule>
  </conditionalFormatting>
  <conditionalFormatting sqref="C11:C250">
    <cfRule type="expression" dxfId="76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C7F0EB-8349-48BA-9283-77367E714876}">
          <x14:formula1>
            <xm:f>Annexe!$K$2:$K$13</xm:f>
          </x14:formula1>
          <xm:sqref>C10:C250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1AE6-B001-4A2F-ABBA-45D54927E0CB}">
  <sheetPr codeName="Feuil6"/>
  <dimension ref="A1:M625"/>
  <sheetViews>
    <sheetView zoomScale="88" zoomScaleNormal="88" workbookViewId="0">
      <pane ySplit="9" topLeftCell="A10" activePane="bottomLeft" state="frozen"/>
      <selection pane="bottomLeft" activeCell="A2" sqref="A2"/>
    </sheetView>
  </sheetViews>
  <sheetFormatPr baseColWidth="10" defaultRowHeight="15" x14ac:dyDescent="0.25"/>
  <cols>
    <col min="1" max="1" width="17.7109375" style="21" customWidth="1"/>
    <col min="2" max="3" width="20.42578125" style="14" customWidth="1"/>
    <col min="4" max="4" width="15.28515625" style="9" customWidth="1"/>
    <col min="5" max="5" width="9.28515625" style="11" customWidth="1"/>
    <col min="6" max="6" width="19.85546875" style="11" customWidth="1"/>
    <col min="7" max="7" width="22" style="7" bestFit="1" customWidth="1"/>
    <col min="8" max="8" width="15.42578125" style="15" bestFit="1" customWidth="1"/>
    <col min="9" max="9" width="17.7109375" style="22" bestFit="1" customWidth="1"/>
    <col min="10" max="10" width="14.85546875" style="17" bestFit="1" customWidth="1"/>
    <col min="11" max="11" width="24.140625" style="27" hidden="1" customWidth="1"/>
    <col min="12" max="12" width="18.7109375" style="9" customWidth="1"/>
    <col min="13" max="13" width="44.85546875" style="9" customWidth="1"/>
    <col min="14" max="14" width="18.140625" customWidth="1"/>
  </cols>
  <sheetData>
    <row r="1" spans="1:13" ht="43.5" customHeight="1" thickBot="1" x14ac:dyDescent="0.3">
      <c r="A1" s="120" t="s">
        <v>43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3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23.25" customHeight="1" x14ac:dyDescent="0.25">
      <c r="A3" s="3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2"/>
    </row>
    <row r="4" spans="1:13" ht="23.25" customHeight="1" x14ac:dyDescent="0.25">
      <c r="A4" s="3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32"/>
    </row>
    <row r="5" spans="1:13" ht="23.25" customHeight="1" x14ac:dyDescent="0.25">
      <c r="A5" s="3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32"/>
    </row>
    <row r="6" spans="1:13" ht="23.25" customHeight="1" x14ac:dyDescent="0.25">
      <c r="A6" s="31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2"/>
    </row>
    <row r="7" spans="1:13" ht="23.25" customHeight="1" x14ac:dyDescent="0.25">
      <c r="A7" s="3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2"/>
    </row>
    <row r="8" spans="1:13" ht="23.25" customHeight="1" thickBot="1" x14ac:dyDescent="0.3">
      <c r="A8" s="3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2"/>
    </row>
    <row r="9" spans="1:13" s="24" customFormat="1" ht="15.75" thickBot="1" x14ac:dyDescent="0.3">
      <c r="A9" s="54"/>
      <c r="B9" s="55"/>
      <c r="C9" s="55" t="s">
        <v>18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31</v>
      </c>
      <c r="D10" s="64"/>
      <c r="E10" s="65"/>
      <c r="F10" s="73"/>
      <c r="G10" s="62">
        <v>43473.395138888889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31</v>
      </c>
      <c r="D11" s="64"/>
      <c r="E11" s="65"/>
      <c r="F11" s="73"/>
      <c r="G11" s="62">
        <v>43479.6875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">
        <v>31</v>
      </c>
      <c r="D12" s="35"/>
      <c r="E12" s="65"/>
      <c r="F12" s="73"/>
      <c r="G12" s="62">
        <v>43481.740277777775</v>
      </c>
      <c r="H12" s="62"/>
      <c r="I12" s="63"/>
      <c r="J12" s="67"/>
      <c r="K12" s="68"/>
      <c r="L12" s="69"/>
      <c r="M12" s="70"/>
    </row>
    <row r="13" spans="1:13" ht="15.75" x14ac:dyDescent="0.25">
      <c r="A13" s="61"/>
      <c r="B13" s="62"/>
      <c r="C13" s="63" t="s">
        <v>31</v>
      </c>
      <c r="D13" s="64"/>
      <c r="E13" s="65"/>
      <c r="F13" s="73"/>
      <c r="G13" s="62">
        <v>43482.65625</v>
      </c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">
        <v>31</v>
      </c>
      <c r="D14" s="64"/>
      <c r="E14" s="65"/>
      <c r="F14" s="73"/>
      <c r="G14" s="62">
        <v>43489.618055555555</v>
      </c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">
        <v>31</v>
      </c>
      <c r="D15" s="64"/>
      <c r="E15" s="65"/>
      <c r="F15" s="73"/>
      <c r="G15" s="62">
        <v>43490.737500000003</v>
      </c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">
        <v>31</v>
      </c>
      <c r="D16" s="35"/>
      <c r="E16" s="65"/>
      <c r="F16" s="73"/>
      <c r="G16" s="62">
        <v>43493.67083333333</v>
      </c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">
        <v>31</v>
      </c>
      <c r="D17" s="64"/>
      <c r="E17" s="65"/>
      <c r="F17" s="73"/>
      <c r="G17" s="62">
        <v>43494.635416666664</v>
      </c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">
        <v>33</v>
      </c>
      <c r="D18" s="64"/>
      <c r="E18" s="65"/>
      <c r="F18" s="73"/>
      <c r="G18" s="62">
        <v>43496.620833333334</v>
      </c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">
        <v>31</v>
      </c>
      <c r="D19" s="64"/>
      <c r="E19" s="65"/>
      <c r="F19" s="73"/>
      <c r="G19" s="62">
        <v>43505.145833333336</v>
      </c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">
        <v>33</v>
      </c>
      <c r="D20" s="64"/>
      <c r="E20" s="65"/>
      <c r="F20" s="73"/>
      <c r="G20" s="62">
        <v>43510.43472222222</v>
      </c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">
        <v>33</v>
      </c>
      <c r="D21" s="64"/>
      <c r="E21" s="65"/>
      <c r="F21" s="73"/>
      <c r="G21" s="62">
        <v>43515.667361111111</v>
      </c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ref="C12:C75" si="0">IF(OR(D22&lt;&gt;"",B22&lt;&gt;""),C21,"")</f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/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/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/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/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/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/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/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ref="J251:J314" si="4">IF(OR(I262="",B263=""),"",B263-H262)</f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4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4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4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4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4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4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4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4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4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20"/>
      <c r="B559" s="19"/>
      <c r="C559" s="19"/>
      <c r="D559" s="8"/>
      <c r="E559" s="10"/>
      <c r="F559" s="10"/>
      <c r="G559" s="33"/>
      <c r="H559" s="13"/>
      <c r="I559" s="23"/>
      <c r="J559" s="18"/>
      <c r="K559" s="25"/>
      <c r="L559" s="8"/>
      <c r="M559" s="12"/>
    </row>
    <row r="560" spans="1:13" x14ac:dyDescent="0.25">
      <c r="A560" s="20"/>
      <c r="B560" s="19"/>
      <c r="C560" s="19"/>
      <c r="D560" s="8"/>
      <c r="E560" s="10"/>
      <c r="F560" s="10"/>
      <c r="G560" s="33"/>
      <c r="H560" s="13"/>
      <c r="I560" s="23"/>
      <c r="J560" s="18"/>
      <c r="K560" s="25"/>
      <c r="L560" s="8"/>
      <c r="M560" s="12"/>
    </row>
    <row r="561" spans="1:13" x14ac:dyDescent="0.25">
      <c r="A561" s="20"/>
      <c r="B561" s="19"/>
      <c r="C561" s="19"/>
      <c r="D561" s="8"/>
      <c r="E561" s="10"/>
      <c r="F561" s="10"/>
      <c r="G561" s="33"/>
      <c r="H561" s="13"/>
      <c r="I561" s="23"/>
      <c r="J561" s="18"/>
      <c r="K561" s="25"/>
      <c r="L561" s="8"/>
      <c r="M561" s="12"/>
    </row>
    <row r="562" spans="1:13" x14ac:dyDescent="0.25">
      <c r="A562" s="20"/>
      <c r="B562" s="19"/>
      <c r="C562" s="19"/>
      <c r="D562" s="8"/>
      <c r="E562" s="10"/>
      <c r="F562" s="10"/>
      <c r="G562" s="33"/>
      <c r="H562" s="13"/>
      <c r="I562" s="23"/>
      <c r="J562" s="18"/>
      <c r="K562" s="25"/>
      <c r="L562" s="8"/>
      <c r="M562" s="12"/>
    </row>
    <row r="563" spans="1:13" x14ac:dyDescent="0.25">
      <c r="A563" s="20"/>
      <c r="B563" s="19"/>
      <c r="C563" s="19"/>
      <c r="D563" s="8"/>
      <c r="E563" s="10"/>
      <c r="F563" s="10"/>
      <c r="G563" s="33"/>
      <c r="H563" s="13"/>
      <c r="I563" s="23"/>
      <c r="J563" s="18"/>
      <c r="K563" s="25"/>
      <c r="L563" s="8"/>
      <c r="M563" s="12"/>
    </row>
    <row r="564" spans="1:13" x14ac:dyDescent="0.25">
      <c r="A564" s="20"/>
      <c r="B564" s="19"/>
      <c r="C564" s="19"/>
      <c r="D564" s="8"/>
      <c r="E564" s="10"/>
      <c r="F564" s="10"/>
      <c r="G564" s="33"/>
      <c r="H564" s="13"/>
      <c r="I564" s="23"/>
      <c r="J564" s="18"/>
      <c r="K564" s="25"/>
      <c r="L564" s="8"/>
      <c r="M564" s="12"/>
    </row>
    <row r="565" spans="1:13" x14ac:dyDescent="0.25">
      <c r="A565" s="20"/>
      <c r="B565" s="19"/>
      <c r="C565" s="19"/>
      <c r="D565" s="8"/>
      <c r="E565" s="10"/>
      <c r="F565" s="10"/>
      <c r="G565" s="33"/>
      <c r="H565" s="13"/>
      <c r="I565" s="23"/>
      <c r="J565" s="18"/>
      <c r="K565" s="25"/>
      <c r="L565" s="8"/>
      <c r="M565" s="12"/>
    </row>
    <row r="566" spans="1:13" x14ac:dyDescent="0.25">
      <c r="A566" s="20"/>
      <c r="B566" s="19"/>
      <c r="C566" s="19"/>
      <c r="D566" s="8"/>
      <c r="E566" s="10"/>
      <c r="F566" s="10"/>
      <c r="G566" s="33"/>
      <c r="H566" s="13"/>
      <c r="I566" s="23"/>
      <c r="J566" s="18"/>
      <c r="K566" s="25"/>
      <c r="L566" s="8"/>
      <c r="M566" s="12"/>
    </row>
    <row r="567" spans="1:13" x14ac:dyDescent="0.25">
      <c r="A567" s="20"/>
      <c r="B567" s="19"/>
      <c r="C567" s="19"/>
      <c r="D567" s="8"/>
      <c r="E567" s="10"/>
      <c r="F567" s="10"/>
      <c r="G567" s="33"/>
      <c r="H567" s="13"/>
      <c r="I567" s="23"/>
      <c r="J567" s="18"/>
      <c r="K567" s="25"/>
      <c r="L567" s="8"/>
      <c r="M567" s="12"/>
    </row>
    <row r="568" spans="1:13" x14ac:dyDescent="0.25">
      <c r="A568" s="20"/>
      <c r="B568" s="19"/>
      <c r="C568" s="19"/>
      <c r="D568" s="8"/>
      <c r="E568" s="10"/>
      <c r="F568" s="10"/>
      <c r="G568" s="33"/>
      <c r="H568" s="13"/>
      <c r="I568" s="23"/>
      <c r="J568" s="18"/>
      <c r="K568" s="25"/>
      <c r="L568" s="8"/>
      <c r="M568" s="12"/>
    </row>
    <row r="569" spans="1:13" x14ac:dyDescent="0.25">
      <c r="A569" s="20"/>
      <c r="B569" s="19"/>
      <c r="C569" s="19"/>
      <c r="D569" s="8"/>
      <c r="E569" s="10"/>
      <c r="F569" s="10"/>
      <c r="G569" s="33"/>
      <c r="H569" s="13"/>
      <c r="I569" s="23"/>
      <c r="J569" s="18"/>
      <c r="K569" s="25"/>
      <c r="L569" s="8"/>
      <c r="M569" s="12"/>
    </row>
    <row r="570" spans="1:13" x14ac:dyDescent="0.25">
      <c r="A570" s="20"/>
      <c r="B570" s="19"/>
      <c r="C570" s="19"/>
      <c r="D570" s="8"/>
      <c r="E570" s="10"/>
      <c r="F570" s="10"/>
      <c r="G570" s="33"/>
      <c r="H570" s="13"/>
      <c r="I570" s="23"/>
      <c r="J570" s="18"/>
      <c r="K570" s="25"/>
      <c r="L570" s="8"/>
      <c r="M570" s="12"/>
    </row>
    <row r="571" spans="1:13" x14ac:dyDescent="0.25">
      <c r="A571" s="20"/>
      <c r="B571" s="19"/>
      <c r="C571" s="19"/>
      <c r="D571" s="8"/>
      <c r="E571" s="10"/>
      <c r="F571" s="10"/>
      <c r="G571" s="33"/>
      <c r="H571" s="13"/>
      <c r="I571" s="23"/>
      <c r="J571" s="18"/>
      <c r="K571" s="25"/>
      <c r="L571" s="8"/>
      <c r="M571" s="12"/>
    </row>
    <row r="572" spans="1:13" x14ac:dyDescent="0.25">
      <c r="A572" s="20"/>
      <c r="B572" s="19"/>
      <c r="C572" s="19"/>
      <c r="D572" s="8"/>
      <c r="E572" s="10"/>
      <c r="F572" s="10"/>
      <c r="G572" s="33"/>
      <c r="H572" s="13"/>
      <c r="I572" s="23"/>
      <c r="J572" s="18"/>
      <c r="K572" s="25"/>
      <c r="L572" s="8"/>
      <c r="M572" s="12"/>
    </row>
    <row r="573" spans="1:13" x14ac:dyDescent="0.25">
      <c r="A573" s="20"/>
      <c r="B573" s="19"/>
      <c r="C573" s="19"/>
      <c r="D573" s="8"/>
      <c r="E573" s="10"/>
      <c r="F573" s="10"/>
      <c r="G573" s="33"/>
      <c r="H573" s="13"/>
      <c r="I573" s="23"/>
      <c r="J573" s="18"/>
      <c r="K573" s="25"/>
      <c r="L573" s="8"/>
      <c r="M573" s="12"/>
    </row>
    <row r="574" spans="1:13" x14ac:dyDescent="0.25">
      <c r="A574" s="20"/>
      <c r="B574" s="19"/>
      <c r="C574" s="19"/>
      <c r="D574" s="8"/>
      <c r="E574" s="10"/>
      <c r="F574" s="10"/>
      <c r="G574" s="33"/>
      <c r="H574" s="13"/>
      <c r="I574" s="23"/>
      <c r="J574" s="18"/>
      <c r="K574" s="25"/>
      <c r="L574" s="8"/>
      <c r="M574" s="12"/>
    </row>
    <row r="575" spans="1:13" x14ac:dyDescent="0.25">
      <c r="A575" s="20"/>
      <c r="B575" s="19"/>
      <c r="C575" s="19"/>
      <c r="D575" s="8"/>
      <c r="E575" s="10"/>
      <c r="F575" s="10"/>
      <c r="G575" s="33"/>
      <c r="H575" s="13"/>
      <c r="I575" s="23"/>
      <c r="J575" s="18"/>
      <c r="K575" s="25"/>
      <c r="L575" s="8"/>
      <c r="M575" s="12"/>
    </row>
    <row r="576" spans="1:13" x14ac:dyDescent="0.25">
      <c r="A576" s="20"/>
      <c r="B576" s="19"/>
      <c r="C576" s="19"/>
      <c r="D576" s="8"/>
      <c r="E576" s="10"/>
      <c r="F576" s="10"/>
      <c r="G576" s="33"/>
      <c r="H576" s="13"/>
      <c r="I576" s="23"/>
      <c r="J576" s="18"/>
      <c r="K576" s="25"/>
      <c r="L576" s="8"/>
      <c r="M576" s="12"/>
    </row>
    <row r="577" spans="1:13" x14ac:dyDescent="0.25">
      <c r="A577" s="20"/>
      <c r="B577" s="19"/>
      <c r="C577" s="19"/>
      <c r="D577" s="8"/>
      <c r="E577" s="10"/>
      <c r="F577" s="10"/>
      <c r="G577" s="33"/>
      <c r="H577" s="13"/>
      <c r="I577" s="23"/>
      <c r="J577" s="18"/>
      <c r="K577" s="25"/>
      <c r="L577" s="8"/>
      <c r="M577" s="12"/>
    </row>
    <row r="578" spans="1:13" x14ac:dyDescent="0.25">
      <c r="A578" s="20"/>
      <c r="B578" s="19"/>
      <c r="C578" s="19"/>
      <c r="D578" s="8"/>
      <c r="E578" s="10"/>
      <c r="F578" s="10"/>
      <c r="G578" s="33"/>
      <c r="H578" s="13"/>
      <c r="I578" s="23"/>
      <c r="J578" s="18"/>
      <c r="K578" s="25"/>
      <c r="L578" s="8"/>
      <c r="M578" s="12"/>
    </row>
    <row r="579" spans="1:13" x14ac:dyDescent="0.25">
      <c r="A579" s="20"/>
      <c r="B579" s="19"/>
      <c r="C579" s="19"/>
      <c r="D579" s="8"/>
      <c r="E579" s="10"/>
      <c r="F579" s="10"/>
      <c r="G579" s="33"/>
      <c r="H579" s="13"/>
      <c r="I579" s="23"/>
      <c r="J579" s="18"/>
      <c r="K579" s="25"/>
      <c r="L579" s="8"/>
      <c r="M579" s="12"/>
    </row>
    <row r="580" spans="1:13" x14ac:dyDescent="0.25">
      <c r="A580" s="20"/>
      <c r="B580" s="19"/>
      <c r="C580" s="19"/>
      <c r="D580" s="8"/>
      <c r="E580" s="10"/>
      <c r="F580" s="10"/>
      <c r="G580" s="33"/>
      <c r="H580" s="13"/>
      <c r="I580" s="23"/>
      <c r="J580" s="18"/>
      <c r="K580" s="25"/>
      <c r="L580" s="8"/>
      <c r="M580" s="12"/>
    </row>
    <row r="581" spans="1:13" x14ac:dyDescent="0.25">
      <c r="A581" s="20"/>
      <c r="B581" s="19"/>
      <c r="C581" s="19"/>
      <c r="D581" s="8"/>
      <c r="E581" s="10"/>
      <c r="F581" s="10"/>
      <c r="G581" s="33"/>
      <c r="H581" s="13"/>
      <c r="I581" s="23"/>
      <c r="J581" s="18"/>
      <c r="K581" s="25"/>
      <c r="L581" s="8"/>
      <c r="M581" s="12"/>
    </row>
    <row r="582" spans="1:13" x14ac:dyDescent="0.25">
      <c r="A582" s="20"/>
      <c r="B582" s="19"/>
      <c r="C582" s="19"/>
      <c r="D582" s="8"/>
      <c r="E582" s="10"/>
      <c r="F582" s="10"/>
      <c r="G582" s="33"/>
      <c r="H582" s="13"/>
      <c r="I582" s="23"/>
      <c r="J582" s="18"/>
      <c r="K582" s="25"/>
      <c r="L582" s="8"/>
      <c r="M582" s="12"/>
    </row>
    <row r="583" spans="1:13" x14ac:dyDescent="0.25">
      <c r="A583" s="20"/>
      <c r="B583" s="19"/>
      <c r="C583" s="19"/>
      <c r="D583" s="8"/>
      <c r="E583" s="10"/>
      <c r="F583" s="10"/>
      <c r="G583" s="33"/>
      <c r="H583" s="13"/>
      <c r="I583" s="23"/>
      <c r="J583" s="18"/>
      <c r="K583" s="25"/>
      <c r="L583" s="8"/>
      <c r="M583" s="12"/>
    </row>
    <row r="584" spans="1:13" x14ac:dyDescent="0.25">
      <c r="A584" s="20"/>
      <c r="B584" s="19"/>
      <c r="C584" s="19"/>
      <c r="D584" s="8"/>
      <c r="E584" s="10"/>
      <c r="F584" s="10"/>
      <c r="G584" s="33"/>
      <c r="H584" s="13"/>
      <c r="I584" s="23"/>
      <c r="J584" s="18"/>
      <c r="K584" s="25"/>
      <c r="L584" s="8"/>
      <c r="M584" s="12"/>
    </row>
    <row r="585" spans="1:13" x14ac:dyDescent="0.25">
      <c r="A585" s="20"/>
      <c r="B585" s="19"/>
      <c r="C585" s="19"/>
      <c r="D585" s="8"/>
      <c r="E585" s="10"/>
      <c r="F585" s="10"/>
      <c r="G585" s="33"/>
      <c r="H585" s="13"/>
      <c r="I585" s="23"/>
      <c r="J585" s="18"/>
      <c r="K585" s="25"/>
      <c r="L585" s="8"/>
      <c r="M585" s="8"/>
    </row>
    <row r="586" spans="1:13" x14ac:dyDescent="0.25">
      <c r="A586" s="20"/>
      <c r="B586" s="19"/>
      <c r="C586" s="19"/>
      <c r="D586" s="8"/>
      <c r="E586" s="10"/>
      <c r="F586" s="10"/>
      <c r="G586" s="33"/>
      <c r="H586" s="13"/>
      <c r="I586" s="23"/>
      <c r="J586" s="18"/>
      <c r="K586" s="25"/>
      <c r="L586" s="8"/>
      <c r="M586" s="8"/>
    </row>
    <row r="587" spans="1:13" x14ac:dyDescent="0.25">
      <c r="A587" s="20"/>
      <c r="B587" s="19"/>
      <c r="C587" s="19"/>
      <c r="D587" s="8"/>
      <c r="E587" s="10"/>
      <c r="F587" s="10"/>
      <c r="G587" s="33"/>
      <c r="H587" s="13"/>
      <c r="I587" s="23"/>
      <c r="J587" s="18"/>
      <c r="K587" s="25"/>
      <c r="L587" s="8"/>
      <c r="M587" s="8"/>
    </row>
    <row r="588" spans="1:13" x14ac:dyDescent="0.25">
      <c r="A588" s="20"/>
      <c r="B588" s="19"/>
      <c r="C588" s="19"/>
      <c r="D588" s="8"/>
      <c r="E588" s="10"/>
      <c r="F588" s="10"/>
      <c r="G588" s="33"/>
      <c r="H588" s="13"/>
      <c r="I588" s="23"/>
      <c r="J588" s="18"/>
      <c r="K588" s="25"/>
      <c r="L588" s="8"/>
      <c r="M588" s="8"/>
    </row>
    <row r="589" spans="1:13" x14ac:dyDescent="0.25">
      <c r="A589" s="20"/>
      <c r="B589" s="19"/>
      <c r="C589" s="19"/>
      <c r="D589" s="8"/>
      <c r="E589" s="10"/>
      <c r="F589" s="10"/>
      <c r="G589" s="33"/>
      <c r="H589" s="13"/>
      <c r="I589" s="23"/>
      <c r="J589" s="18"/>
      <c r="K589" s="25"/>
      <c r="L589" s="8"/>
      <c r="M589" s="8"/>
    </row>
    <row r="590" spans="1:13" x14ac:dyDescent="0.25">
      <c r="A590" s="20"/>
      <c r="B590" s="19"/>
      <c r="C590" s="19"/>
      <c r="D590" s="8"/>
      <c r="E590" s="10"/>
      <c r="F590" s="10"/>
      <c r="G590" s="33"/>
      <c r="H590" s="13"/>
      <c r="I590" s="23"/>
      <c r="J590" s="18"/>
      <c r="K590" s="25"/>
      <c r="L590" s="8"/>
      <c r="M590" s="8"/>
    </row>
    <row r="591" spans="1:13" x14ac:dyDescent="0.25">
      <c r="A591" s="20"/>
      <c r="B591" s="19"/>
      <c r="C591" s="19"/>
      <c r="D591" s="8"/>
      <c r="E591" s="10"/>
      <c r="F591" s="10"/>
      <c r="G591" s="33"/>
      <c r="H591" s="13"/>
      <c r="I591" s="23"/>
      <c r="J591" s="18"/>
      <c r="K591" s="25"/>
      <c r="L591" s="8"/>
      <c r="M591" s="8"/>
    </row>
    <row r="592" spans="1:13" x14ac:dyDescent="0.25">
      <c r="A592" s="20"/>
      <c r="B592" s="19"/>
      <c r="C592" s="19"/>
      <c r="D592" s="8"/>
      <c r="E592" s="10"/>
      <c r="F592" s="10"/>
      <c r="G592" s="33"/>
      <c r="H592" s="13"/>
      <c r="I592" s="23"/>
      <c r="J592" s="18"/>
      <c r="K592" s="25"/>
      <c r="L592" s="8"/>
      <c r="M592" s="8"/>
    </row>
    <row r="593" spans="1:13" x14ac:dyDescent="0.25">
      <c r="A593" s="20"/>
      <c r="B593" s="19"/>
      <c r="C593" s="19"/>
      <c r="D593" s="8"/>
      <c r="E593" s="10"/>
      <c r="F593" s="10"/>
      <c r="G593" s="33"/>
      <c r="H593" s="13"/>
      <c r="I593" s="23"/>
      <c r="J593" s="18"/>
      <c r="K593" s="25"/>
      <c r="L593" s="8"/>
      <c r="M593" s="8"/>
    </row>
    <row r="594" spans="1:13" x14ac:dyDescent="0.25">
      <c r="A594" s="20"/>
      <c r="B594" s="19"/>
      <c r="C594" s="19"/>
      <c r="D594" s="8"/>
      <c r="E594" s="10"/>
      <c r="F594" s="10"/>
      <c r="G594" s="33"/>
      <c r="H594" s="13"/>
      <c r="I594" s="23"/>
      <c r="J594" s="18"/>
      <c r="K594" s="25"/>
      <c r="L594" s="8"/>
      <c r="M594" s="8"/>
    </row>
    <row r="595" spans="1:13" x14ac:dyDescent="0.25">
      <c r="A595" s="20"/>
      <c r="B595" s="19"/>
      <c r="C595" s="19"/>
      <c r="D595" s="8"/>
      <c r="E595" s="10"/>
      <c r="F595" s="10"/>
      <c r="G595" s="33"/>
      <c r="H595" s="13"/>
      <c r="I595" s="23"/>
      <c r="J595" s="18"/>
      <c r="K595" s="25"/>
      <c r="L595" s="8"/>
      <c r="M595" s="8"/>
    </row>
    <row r="596" spans="1:13" x14ac:dyDescent="0.25">
      <c r="A596" s="20"/>
      <c r="B596" s="19"/>
      <c r="C596" s="19"/>
      <c r="D596" s="8"/>
      <c r="E596" s="10"/>
      <c r="F596" s="10"/>
      <c r="G596" s="33"/>
      <c r="H596" s="13"/>
      <c r="I596" s="23"/>
      <c r="J596" s="18"/>
      <c r="K596" s="25"/>
      <c r="L596" s="8"/>
      <c r="M596" s="8"/>
    </row>
    <row r="597" spans="1:13" x14ac:dyDescent="0.25">
      <c r="A597" s="20"/>
      <c r="B597" s="19"/>
      <c r="C597" s="19"/>
      <c r="D597" s="8"/>
      <c r="E597" s="10"/>
      <c r="F597" s="10"/>
      <c r="G597" s="33"/>
      <c r="H597" s="13"/>
      <c r="I597" s="23"/>
      <c r="J597" s="18"/>
      <c r="K597" s="25"/>
      <c r="L597" s="8"/>
      <c r="M597" s="8"/>
    </row>
    <row r="598" spans="1:13" x14ac:dyDescent="0.25">
      <c r="A598" s="20"/>
      <c r="B598" s="19"/>
      <c r="C598" s="19"/>
      <c r="D598" s="8"/>
      <c r="E598" s="10"/>
      <c r="F598" s="10"/>
      <c r="G598" s="33"/>
      <c r="H598" s="13"/>
      <c r="I598" s="23"/>
      <c r="J598" s="18"/>
      <c r="K598" s="25"/>
      <c r="L598" s="8"/>
      <c r="M598" s="8"/>
    </row>
    <row r="599" spans="1:13" x14ac:dyDescent="0.25">
      <c r="A599" s="20"/>
      <c r="B599" s="19"/>
      <c r="C599" s="19"/>
      <c r="D599" s="8"/>
      <c r="E599" s="10"/>
      <c r="F599" s="10"/>
      <c r="G599" s="33"/>
      <c r="H599" s="13"/>
      <c r="I599" s="23"/>
      <c r="J599" s="18"/>
      <c r="K599" s="25"/>
      <c r="L599" s="8"/>
      <c r="M599" s="8"/>
    </row>
    <row r="600" spans="1:13" x14ac:dyDescent="0.25">
      <c r="A600" s="20"/>
      <c r="B600" s="19"/>
      <c r="C600" s="19"/>
      <c r="D600" s="8"/>
      <c r="E600" s="10"/>
      <c r="F600" s="10"/>
      <c r="G600" s="33"/>
      <c r="H600" s="13"/>
      <c r="I600" s="23"/>
      <c r="J600" s="18"/>
      <c r="K600" s="25"/>
      <c r="L600" s="8"/>
      <c r="M600" s="8"/>
    </row>
    <row r="601" spans="1:13" x14ac:dyDescent="0.25">
      <c r="A601" s="20"/>
      <c r="B601" s="19"/>
      <c r="C601" s="19"/>
      <c r="D601" s="8"/>
      <c r="E601" s="10"/>
      <c r="F601" s="10"/>
      <c r="G601" s="33"/>
      <c r="H601" s="13"/>
      <c r="I601" s="23"/>
      <c r="J601" s="18"/>
      <c r="K601" s="25"/>
      <c r="L601" s="8"/>
      <c r="M601" s="8"/>
    </row>
    <row r="602" spans="1:13" x14ac:dyDescent="0.25">
      <c r="A602" s="20"/>
      <c r="B602" s="19"/>
      <c r="C602" s="19"/>
      <c r="D602" s="8"/>
      <c r="E602" s="10"/>
      <c r="F602" s="10"/>
      <c r="G602" s="33"/>
      <c r="H602" s="13"/>
      <c r="I602" s="23"/>
      <c r="J602" s="18"/>
      <c r="K602" s="25"/>
      <c r="L602" s="8"/>
      <c r="M602" s="8"/>
    </row>
    <row r="603" spans="1:13" x14ac:dyDescent="0.25">
      <c r="A603" s="20"/>
      <c r="B603" s="19"/>
      <c r="C603" s="19"/>
      <c r="D603" s="8"/>
      <c r="E603" s="10"/>
      <c r="F603" s="10"/>
      <c r="G603" s="33"/>
      <c r="H603" s="13"/>
      <c r="I603" s="23"/>
      <c r="J603" s="18"/>
      <c r="K603" s="25"/>
      <c r="L603" s="8"/>
      <c r="M603" s="8"/>
    </row>
    <row r="604" spans="1:13" x14ac:dyDescent="0.25">
      <c r="A604" s="20"/>
      <c r="B604" s="19"/>
      <c r="C604" s="19"/>
      <c r="D604" s="8"/>
      <c r="E604" s="10"/>
      <c r="F604" s="10"/>
      <c r="G604" s="33"/>
      <c r="H604" s="13"/>
      <c r="I604" s="23"/>
      <c r="J604" s="16"/>
      <c r="K604" s="26"/>
      <c r="L604" s="8"/>
      <c r="M604" s="8"/>
    </row>
    <row r="605" spans="1:13" x14ac:dyDescent="0.25">
      <c r="A605" s="20"/>
      <c r="B605" s="19"/>
      <c r="C605" s="19"/>
      <c r="D605" s="8"/>
      <c r="E605" s="10"/>
      <c r="F605" s="10"/>
      <c r="G605" s="33"/>
      <c r="H605" s="13"/>
      <c r="I605" s="23"/>
      <c r="J605" s="16"/>
      <c r="K605" s="26"/>
      <c r="L605" s="8"/>
      <c r="M605" s="8"/>
    </row>
    <row r="606" spans="1:13" x14ac:dyDescent="0.25">
      <c r="A606" s="20"/>
      <c r="B606" s="19"/>
      <c r="C606" s="19"/>
      <c r="D606" s="8"/>
      <c r="E606" s="10"/>
      <c r="F606" s="10"/>
      <c r="G606" s="33"/>
      <c r="H606" s="13"/>
      <c r="I606" s="23"/>
      <c r="J606" s="16"/>
      <c r="K606" s="26"/>
      <c r="L606" s="8"/>
      <c r="M606" s="8"/>
    </row>
    <row r="607" spans="1:13" x14ac:dyDescent="0.25">
      <c r="A607" s="20"/>
      <c r="B607" s="19"/>
      <c r="C607" s="19"/>
      <c r="D607" s="8"/>
      <c r="E607" s="10"/>
      <c r="F607" s="10"/>
      <c r="G607" s="33"/>
      <c r="H607" s="13"/>
      <c r="I607" s="23"/>
      <c r="J607" s="16"/>
      <c r="K607" s="26"/>
      <c r="L607" s="8"/>
      <c r="M607" s="8"/>
    </row>
    <row r="608" spans="1:13" x14ac:dyDescent="0.25">
      <c r="A608" s="20"/>
      <c r="B608" s="19"/>
      <c r="C608" s="19"/>
      <c r="D608" s="8"/>
      <c r="E608" s="10"/>
      <c r="F608" s="10"/>
      <c r="G608" s="33"/>
      <c r="H608" s="13"/>
      <c r="I608" s="23"/>
      <c r="J608" s="16"/>
      <c r="K608" s="26"/>
      <c r="L608" s="8"/>
      <c r="M608" s="8"/>
    </row>
    <row r="609" spans="1:13" x14ac:dyDescent="0.25">
      <c r="A609" s="20"/>
      <c r="B609" s="19"/>
      <c r="C609" s="19"/>
      <c r="D609" s="8"/>
      <c r="E609" s="10"/>
      <c r="F609" s="10"/>
      <c r="G609" s="33"/>
      <c r="H609" s="13"/>
      <c r="I609" s="23"/>
      <c r="J609" s="16"/>
      <c r="K609" s="26"/>
      <c r="L609" s="8"/>
      <c r="M609" s="8"/>
    </row>
    <row r="610" spans="1:13" x14ac:dyDescent="0.25">
      <c r="A610" s="20"/>
      <c r="B610" s="19"/>
      <c r="C610" s="19"/>
      <c r="D610" s="8"/>
      <c r="E610" s="10"/>
      <c r="F610" s="10"/>
      <c r="G610" s="33"/>
      <c r="H610" s="13"/>
      <c r="I610" s="23"/>
      <c r="J610" s="16"/>
      <c r="K610" s="26"/>
      <c r="L610" s="8"/>
      <c r="M610" s="8"/>
    </row>
    <row r="611" spans="1:13" x14ac:dyDescent="0.25">
      <c r="A611" s="20"/>
      <c r="B611" s="19"/>
      <c r="C611" s="19"/>
      <c r="D611" s="8"/>
      <c r="E611" s="10"/>
      <c r="F611" s="10"/>
      <c r="G611" s="33"/>
      <c r="H611" s="13"/>
      <c r="I611" s="23"/>
      <c r="J611" s="16"/>
      <c r="K611" s="26"/>
      <c r="L611" s="8"/>
      <c r="M611" s="8"/>
    </row>
    <row r="612" spans="1:13" x14ac:dyDescent="0.25">
      <c r="A612" s="20"/>
      <c r="B612" s="19"/>
      <c r="C612" s="19"/>
      <c r="D612" s="8"/>
      <c r="E612" s="10"/>
      <c r="F612" s="10"/>
      <c r="G612" s="33"/>
      <c r="H612" s="13"/>
      <c r="I612" s="23"/>
      <c r="J612" s="16"/>
      <c r="K612" s="26"/>
      <c r="L612" s="8"/>
      <c r="M612" s="8"/>
    </row>
    <row r="613" spans="1:13" x14ac:dyDescent="0.25">
      <c r="A613" s="20"/>
      <c r="B613" s="19"/>
      <c r="C613" s="19"/>
      <c r="D613" s="8"/>
      <c r="E613" s="10"/>
      <c r="F613" s="10"/>
      <c r="G613" s="33"/>
      <c r="H613" s="13"/>
      <c r="I613" s="23"/>
      <c r="J613" s="16"/>
      <c r="K613" s="26"/>
      <c r="L613" s="8"/>
      <c r="M613" s="8"/>
    </row>
    <row r="614" spans="1:13" x14ac:dyDescent="0.25">
      <c r="A614" s="20"/>
      <c r="B614" s="19"/>
      <c r="C614" s="19"/>
      <c r="D614" s="8"/>
      <c r="E614" s="10"/>
      <c r="F614" s="10"/>
      <c r="G614" s="33"/>
      <c r="H614" s="13"/>
      <c r="I614" s="23"/>
      <c r="J614" s="16"/>
      <c r="K614" s="26"/>
      <c r="L614" s="8"/>
      <c r="M614" s="8"/>
    </row>
    <row r="615" spans="1:13" x14ac:dyDescent="0.25">
      <c r="A615" s="20"/>
      <c r="B615" s="19"/>
      <c r="C615" s="19"/>
      <c r="D615" s="8"/>
      <c r="E615" s="10"/>
      <c r="F615" s="10"/>
      <c r="G615" s="33"/>
      <c r="H615" s="13"/>
      <c r="I615" s="23"/>
      <c r="J615" s="16"/>
      <c r="K615" s="26"/>
      <c r="L615" s="8"/>
      <c r="M615" s="8"/>
    </row>
    <row r="616" spans="1:13" x14ac:dyDescent="0.25">
      <c r="A616" s="20"/>
      <c r="B616" s="19"/>
      <c r="C616" s="19"/>
      <c r="D616" s="8"/>
      <c r="E616" s="10"/>
      <c r="F616" s="10"/>
      <c r="G616" s="33"/>
      <c r="H616" s="13"/>
      <c r="I616" s="23"/>
      <c r="J616" s="16"/>
      <c r="K616" s="26"/>
      <c r="L616" s="8"/>
      <c r="M616" s="8"/>
    </row>
    <row r="617" spans="1:13" x14ac:dyDescent="0.25">
      <c r="A617" s="20"/>
      <c r="B617" s="19"/>
      <c r="C617" s="19"/>
      <c r="D617" s="8"/>
      <c r="E617" s="10"/>
      <c r="F617" s="10"/>
      <c r="G617" s="33"/>
      <c r="H617" s="13"/>
      <c r="I617" s="23"/>
      <c r="J617" s="16"/>
      <c r="K617" s="26"/>
      <c r="L617" s="8"/>
      <c r="M617" s="8"/>
    </row>
    <row r="618" spans="1:13" x14ac:dyDescent="0.25">
      <c r="A618" s="20"/>
      <c r="B618" s="19"/>
      <c r="C618" s="19"/>
      <c r="D618" s="8"/>
      <c r="E618" s="10"/>
      <c r="F618" s="10"/>
      <c r="G618" s="33"/>
      <c r="H618" s="13"/>
      <c r="I618" s="23"/>
      <c r="J618" s="16"/>
      <c r="K618" s="26"/>
      <c r="L618" s="8"/>
      <c r="M618" s="8"/>
    </row>
    <row r="619" spans="1:13" x14ac:dyDescent="0.25">
      <c r="A619" s="20"/>
      <c r="B619" s="19"/>
      <c r="C619" s="19"/>
      <c r="D619" s="8"/>
      <c r="E619" s="10"/>
      <c r="F619" s="10"/>
      <c r="G619" s="33"/>
      <c r="H619" s="13"/>
      <c r="I619" s="23"/>
      <c r="J619" s="16"/>
      <c r="K619" s="26"/>
      <c r="L619" s="8"/>
      <c r="M619" s="8"/>
    </row>
    <row r="620" spans="1:13" x14ac:dyDescent="0.25">
      <c r="A620" s="20"/>
      <c r="B620" s="19"/>
      <c r="C620" s="19"/>
      <c r="D620" s="8"/>
      <c r="E620" s="10"/>
      <c r="F620" s="10"/>
      <c r="G620" s="33"/>
      <c r="H620" s="13"/>
      <c r="I620" s="23"/>
      <c r="J620" s="16"/>
      <c r="K620" s="26"/>
      <c r="L620" s="8"/>
      <c r="M620" s="8"/>
    </row>
    <row r="621" spans="1:13" x14ac:dyDescent="0.25">
      <c r="A621" s="20"/>
      <c r="B621" s="19"/>
      <c r="C621" s="19"/>
      <c r="D621" s="8"/>
      <c r="E621" s="10"/>
      <c r="F621" s="10"/>
      <c r="G621" s="33"/>
      <c r="H621" s="13"/>
      <c r="I621" s="23"/>
      <c r="J621" s="16"/>
      <c r="K621" s="26"/>
      <c r="L621" s="8"/>
      <c r="M621" s="8"/>
    </row>
    <row r="622" spans="1:13" x14ac:dyDescent="0.25">
      <c r="A622" s="20"/>
      <c r="B622" s="19"/>
      <c r="C622" s="19"/>
      <c r="D622" s="8"/>
      <c r="E622" s="10"/>
      <c r="F622" s="10"/>
      <c r="G622" s="33"/>
      <c r="H622" s="13"/>
      <c r="I622" s="23"/>
      <c r="J622" s="16"/>
      <c r="K622" s="26"/>
      <c r="L622" s="8"/>
      <c r="M622" s="8"/>
    </row>
    <row r="623" spans="1:13" x14ac:dyDescent="0.25">
      <c r="A623" s="20"/>
      <c r="B623" s="19"/>
      <c r="C623" s="19"/>
      <c r="D623" s="8"/>
      <c r="E623" s="10"/>
      <c r="F623" s="10"/>
      <c r="G623" s="33"/>
      <c r="H623" s="13"/>
      <c r="I623" s="23"/>
      <c r="J623" s="16"/>
      <c r="K623" s="26"/>
      <c r="L623" s="8"/>
      <c r="M623" s="8"/>
    </row>
    <row r="624" spans="1:13" x14ac:dyDescent="0.25">
      <c r="A624" s="20"/>
      <c r="B624" s="19"/>
      <c r="C624" s="19"/>
      <c r="D624" s="8"/>
      <c r="E624" s="10"/>
      <c r="F624" s="10"/>
      <c r="G624" s="33"/>
      <c r="H624" s="13"/>
      <c r="I624" s="23"/>
      <c r="J624" s="16"/>
      <c r="K624" s="26"/>
      <c r="L624" s="8"/>
      <c r="M624" s="8"/>
    </row>
    <row r="625" spans="1:13" x14ac:dyDescent="0.25">
      <c r="A625" s="20"/>
      <c r="B625" s="19"/>
      <c r="C625" s="19"/>
      <c r="D625" s="8"/>
      <c r="E625" s="10"/>
      <c r="F625" s="10"/>
      <c r="G625" s="33"/>
      <c r="H625" s="13"/>
      <c r="I625" s="23"/>
      <c r="J625" s="16"/>
      <c r="K625" s="26"/>
      <c r="L625" s="8"/>
      <c r="M625" s="8"/>
    </row>
  </sheetData>
  <mergeCells count="1">
    <mergeCell ref="A1:M1"/>
  </mergeCells>
  <conditionalFormatting sqref="F10:F47 F53:F62">
    <cfRule type="colorScale" priority="41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75" priority="29" operator="between">
      <formula>43070</formula>
      <formula>43100</formula>
    </cfRule>
    <cfRule type="cellIs" dxfId="74" priority="30" operator="between">
      <formula>43040</formula>
      <formula>43069</formula>
    </cfRule>
    <cfRule type="cellIs" dxfId="73" priority="31" operator="between">
      <formula>43009</formula>
      <formula>43039</formula>
    </cfRule>
    <cfRule type="cellIs" dxfId="72" priority="32" operator="between">
      <formula>42979</formula>
      <formula>43008</formula>
    </cfRule>
    <cfRule type="cellIs" dxfId="71" priority="33" operator="between">
      <formula>42948</formula>
      <formula>42978</formula>
    </cfRule>
    <cfRule type="cellIs" dxfId="70" priority="34" operator="between">
      <formula>42917</formula>
      <formula>42947</formula>
    </cfRule>
    <cfRule type="cellIs" dxfId="69" priority="35" operator="between">
      <formula>42887</formula>
      <formula>42916</formula>
    </cfRule>
    <cfRule type="cellIs" dxfId="68" priority="36" operator="between">
      <formula>42856</formula>
      <formula>42886</formula>
    </cfRule>
    <cfRule type="cellIs" dxfId="67" priority="37" operator="between">
      <formula>42826</formula>
      <formula>42855</formula>
    </cfRule>
    <cfRule type="cellIs" dxfId="66" priority="38" operator="between">
      <formula>42795</formula>
      <formula>42825</formula>
    </cfRule>
    <cfRule type="cellIs" dxfId="65" priority="39" operator="between">
      <formula>42767</formula>
      <formula>42794</formula>
    </cfRule>
    <cfRule type="cellIs" dxfId="64" priority="40" operator="between">
      <formula>42736</formula>
      <formula>42766</formula>
    </cfRule>
  </conditionalFormatting>
  <conditionalFormatting sqref="A10:E10 B11:D11 B12:B25 D12:D25 C12:C250 A11:A250 E11:E250">
    <cfRule type="cellIs" dxfId="63" priority="17" operator="between">
      <formula>43070</formula>
      <formula>43100</formula>
    </cfRule>
    <cfRule type="cellIs" dxfId="62" priority="18" operator="between">
      <formula>43040</formula>
      <formula>43069</formula>
    </cfRule>
    <cfRule type="cellIs" dxfId="61" priority="19" operator="between">
      <formula>43009</formula>
      <formula>43039</formula>
    </cfRule>
    <cfRule type="cellIs" dxfId="60" priority="20" operator="between">
      <formula>42979</formula>
      <formula>43008</formula>
    </cfRule>
    <cfRule type="cellIs" dxfId="59" priority="21" operator="between">
      <formula>42948</formula>
      <formula>42978</formula>
    </cfRule>
    <cfRule type="cellIs" dxfId="58" priority="22" operator="between">
      <formula>42917</formula>
      <formula>42947</formula>
    </cfRule>
    <cfRule type="cellIs" dxfId="57" priority="23" operator="between">
      <formula>42887</formula>
      <formula>42916</formula>
    </cfRule>
    <cfRule type="cellIs" dxfId="56" priority="24" operator="between">
      <formula>42856</formula>
      <formula>42886</formula>
    </cfRule>
    <cfRule type="cellIs" dxfId="55" priority="25" operator="between">
      <formula>42826</formula>
      <formula>42855</formula>
    </cfRule>
    <cfRule type="cellIs" dxfId="54" priority="26" operator="between">
      <formula>42795</formula>
      <formula>42825</formula>
    </cfRule>
    <cfRule type="cellIs" dxfId="53" priority="27" operator="between">
      <formula>42767</formula>
      <formula>42794</formula>
    </cfRule>
    <cfRule type="cellIs" dxfId="52" priority="28" operator="between">
      <formula>42736</formula>
      <formula>42766</formula>
    </cfRule>
  </conditionalFormatting>
  <conditionalFormatting sqref="J10:J250">
    <cfRule type="cellIs" priority="16" operator="greaterThan">
      <formula>1</formula>
    </cfRule>
  </conditionalFormatting>
  <conditionalFormatting sqref="F48:F52">
    <cfRule type="colorScale" priority="15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51" priority="3" operator="between">
      <formula>43070</formula>
      <formula>43100</formula>
    </cfRule>
    <cfRule type="cellIs" dxfId="50" priority="4" operator="between">
      <formula>43040</formula>
      <formula>43069</formula>
    </cfRule>
    <cfRule type="cellIs" dxfId="49" priority="5" operator="between">
      <formula>43009</formula>
      <formula>43039</formula>
    </cfRule>
    <cfRule type="cellIs" dxfId="48" priority="6" operator="between">
      <formula>42979</formula>
      <formula>43008</formula>
    </cfRule>
    <cfRule type="cellIs" dxfId="47" priority="7" operator="between">
      <formula>42948</formula>
      <formula>42978</formula>
    </cfRule>
    <cfRule type="cellIs" dxfId="46" priority="8" operator="between">
      <formula>42917</formula>
      <formula>42947</formula>
    </cfRule>
    <cfRule type="cellIs" dxfId="45" priority="9" operator="between">
      <formula>42887</formula>
      <formula>42916</formula>
    </cfRule>
    <cfRule type="cellIs" dxfId="44" priority="10" operator="between">
      <formula>42856</formula>
      <formula>42886</formula>
    </cfRule>
    <cfRule type="cellIs" dxfId="43" priority="11" operator="between">
      <formula>42826</formula>
      <formula>42855</formula>
    </cfRule>
    <cfRule type="cellIs" dxfId="42" priority="12" operator="between">
      <formula>42795</formula>
      <formula>42825</formula>
    </cfRule>
    <cfRule type="cellIs" dxfId="41" priority="13" operator="between">
      <formula>42767</formula>
      <formula>42794</formula>
    </cfRule>
    <cfRule type="cellIs" dxfId="40" priority="14" operator="between">
      <formula>42736</formula>
      <formula>42766</formula>
    </cfRule>
  </conditionalFormatting>
  <conditionalFormatting sqref="J9:L9 F9:H9 B9:C9">
    <cfRule type="colorScale" priority="4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39" priority="2">
      <formula>AND(F10&lt;1,F10&lt;&gt;"")</formula>
    </cfRule>
  </conditionalFormatting>
  <conditionalFormatting sqref="C11:C250">
    <cfRule type="expression" dxfId="38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956716-ED49-4F0E-ACAF-6E11ECB46F92}">
          <x14:formula1>
            <xm:f>Annexe!$K$2:$K$13</xm:f>
          </x14:formula1>
          <xm:sqref>C10:C250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769AC-C365-42A0-BEE1-B5C10DE2A33C}">
  <sheetPr codeName="Feuil8"/>
  <dimension ref="A1:M625"/>
  <sheetViews>
    <sheetView zoomScale="88" zoomScaleNormal="88" workbookViewId="0">
      <pane ySplit="9" topLeftCell="A10" activePane="bottomLeft" state="frozen"/>
      <selection pane="bottomLeft" activeCell="C6" sqref="C6"/>
    </sheetView>
  </sheetViews>
  <sheetFormatPr baseColWidth="10" defaultRowHeight="15" x14ac:dyDescent="0.25"/>
  <cols>
    <col min="1" max="1" width="17.7109375" style="21" customWidth="1"/>
    <col min="2" max="3" width="20.42578125" style="14" customWidth="1"/>
    <col min="4" max="4" width="15.28515625" style="9" customWidth="1"/>
    <col min="5" max="5" width="9.28515625" style="11" customWidth="1"/>
    <col min="6" max="6" width="19.85546875" style="11" customWidth="1"/>
    <col min="7" max="7" width="22" style="7" bestFit="1" customWidth="1"/>
    <col min="8" max="8" width="15.42578125" style="15" bestFit="1" customWidth="1"/>
    <col min="9" max="9" width="17.7109375" style="22" bestFit="1" customWidth="1"/>
    <col min="10" max="10" width="14.85546875" style="17" bestFit="1" customWidth="1"/>
    <col min="11" max="11" width="24.140625" style="27" hidden="1" customWidth="1"/>
    <col min="12" max="12" width="18.7109375" style="9" customWidth="1"/>
    <col min="13" max="13" width="44.85546875" style="9" customWidth="1"/>
    <col min="14" max="14" width="18.140625" customWidth="1"/>
  </cols>
  <sheetData>
    <row r="1" spans="1:13" ht="43.5" customHeight="1" thickBot="1" x14ac:dyDescent="0.3">
      <c r="A1" s="120" t="s">
        <v>44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3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23.25" customHeight="1" x14ac:dyDescent="0.25">
      <c r="A3" s="3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2"/>
    </row>
    <row r="4" spans="1:13" ht="23.25" customHeight="1" x14ac:dyDescent="0.25">
      <c r="A4" s="3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32"/>
    </row>
    <row r="5" spans="1:13" ht="23.25" customHeight="1" x14ac:dyDescent="0.25">
      <c r="A5" s="3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32"/>
    </row>
    <row r="6" spans="1:13" ht="23.25" customHeight="1" x14ac:dyDescent="0.25">
      <c r="A6" s="31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2"/>
    </row>
    <row r="7" spans="1:13" ht="23.25" customHeight="1" x14ac:dyDescent="0.25">
      <c r="A7" s="3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2"/>
    </row>
    <row r="8" spans="1:13" ht="23.25" customHeight="1" thickBot="1" x14ac:dyDescent="0.3">
      <c r="A8" s="3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2"/>
    </row>
    <row r="9" spans="1:13" s="24" customFormat="1" ht="15.75" thickBot="1" x14ac:dyDescent="0.3">
      <c r="A9" s="54"/>
      <c r="B9" s="55"/>
      <c r="C9" s="55" t="s">
        <v>18</v>
      </c>
      <c r="D9" s="56"/>
      <c r="E9" s="54"/>
      <c r="F9" s="54"/>
      <c r="G9" s="54" t="s">
        <v>17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29</v>
      </c>
      <c r="D10" s="64"/>
      <c r="E10" s="65"/>
      <c r="F10" s="73"/>
      <c r="G10" s="62">
        <v>43481.711111111108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29</v>
      </c>
      <c r="D11" s="64"/>
      <c r="E11" s="65"/>
      <c r="F11" s="73"/>
      <c r="G11" s="62">
        <v>43494.666666666664</v>
      </c>
      <c r="H11" s="62"/>
      <c r="I11" s="63"/>
      <c r="J11" s="67"/>
      <c r="K11" s="68"/>
      <c r="L11" s="71"/>
      <c r="M11" s="70"/>
    </row>
    <row r="12" spans="1:13" ht="15.75" x14ac:dyDescent="0.25">
      <c r="A12" s="61"/>
      <c r="B12" s="62"/>
      <c r="C12" s="63" t="s">
        <v>31</v>
      </c>
      <c r="D12" s="35"/>
      <c r="E12" s="65"/>
      <c r="F12" s="73"/>
      <c r="G12" s="62">
        <v>43509.55972222222</v>
      </c>
      <c r="H12" s="62"/>
      <c r="I12" s="63"/>
      <c r="J12" s="67"/>
      <c r="K12" s="68"/>
      <c r="L12" s="71"/>
      <c r="M12" s="70"/>
    </row>
    <row r="13" spans="1:13" ht="15.75" x14ac:dyDescent="0.25">
      <c r="A13" s="61"/>
      <c r="B13" s="62"/>
      <c r="C13" s="63" t="str">
        <f t="shared" ref="C12:C75" si="0">IF(OR(D13&lt;&gt;"",B13&lt;&gt;""),C12,"")</f>
        <v/>
      </c>
      <c r="D13" s="64"/>
      <c r="E13" s="65"/>
      <c r="F13" s="73"/>
      <c r="G13" s="62"/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tr">
        <f t="shared" si="0"/>
        <v/>
      </c>
      <c r="D14" s="64"/>
      <c r="E14" s="65"/>
      <c r="F14" s="73"/>
      <c r="G14" s="62"/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tr">
        <f t="shared" si="0"/>
        <v/>
      </c>
      <c r="D15" s="64"/>
      <c r="E15" s="65"/>
      <c r="F15" s="73"/>
      <c r="G15" s="62"/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tr">
        <f t="shared" si="0"/>
        <v/>
      </c>
      <c r="D16" s="35"/>
      <c r="E16" s="65"/>
      <c r="F16" s="73"/>
      <c r="G16" s="62"/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si="0"/>
        <v/>
      </c>
      <c r="D17" s="64"/>
      <c r="E17" s="65"/>
      <c r="F17" s="73"/>
      <c r="G17" s="62"/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73"/>
      <c r="G18" s="62"/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3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/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/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 t="str">
        <f t="shared" ref="J251:J314" si="4">IF(OR(I258="",B259=""),"",B259-H258)</f>
        <v/>
      </c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 t="str">
        <f t="shared" si="4"/>
        <v/>
      </c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 t="str">
        <f t="shared" si="4"/>
        <v/>
      </c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 t="str">
        <f t="shared" si="4"/>
        <v/>
      </c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si="4"/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4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4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4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4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4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4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4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4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4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20"/>
      <c r="B559" s="19"/>
      <c r="C559" s="19"/>
      <c r="D559" s="8"/>
      <c r="E559" s="10"/>
      <c r="F559" s="10"/>
      <c r="G559" s="33"/>
      <c r="H559" s="13"/>
      <c r="I559" s="23"/>
      <c r="J559" s="18"/>
      <c r="K559" s="25"/>
      <c r="L559" s="8"/>
      <c r="M559" s="12"/>
    </row>
    <row r="560" spans="1:13" x14ac:dyDescent="0.25">
      <c r="A560" s="20"/>
      <c r="B560" s="19"/>
      <c r="C560" s="19"/>
      <c r="D560" s="8"/>
      <c r="E560" s="10"/>
      <c r="F560" s="10"/>
      <c r="G560" s="33"/>
      <c r="H560" s="13"/>
      <c r="I560" s="23"/>
      <c r="J560" s="18"/>
      <c r="K560" s="25"/>
      <c r="L560" s="8"/>
      <c r="M560" s="12"/>
    </row>
    <row r="561" spans="1:13" x14ac:dyDescent="0.25">
      <c r="A561" s="20"/>
      <c r="B561" s="19"/>
      <c r="C561" s="19"/>
      <c r="D561" s="8"/>
      <c r="E561" s="10"/>
      <c r="F561" s="10"/>
      <c r="G561" s="33"/>
      <c r="H561" s="13"/>
      <c r="I561" s="23"/>
      <c r="J561" s="18"/>
      <c r="K561" s="25"/>
      <c r="L561" s="8"/>
      <c r="M561" s="12"/>
    </row>
    <row r="562" spans="1:13" x14ac:dyDescent="0.25">
      <c r="A562" s="20"/>
      <c r="B562" s="19"/>
      <c r="C562" s="19"/>
      <c r="D562" s="8"/>
      <c r="E562" s="10"/>
      <c r="F562" s="10"/>
      <c r="G562" s="33"/>
      <c r="H562" s="13"/>
      <c r="I562" s="23"/>
      <c r="J562" s="18"/>
      <c r="K562" s="25"/>
      <c r="L562" s="8"/>
      <c r="M562" s="12"/>
    </row>
    <row r="563" spans="1:13" x14ac:dyDescent="0.25">
      <c r="A563" s="20"/>
      <c r="B563" s="19"/>
      <c r="C563" s="19"/>
      <c r="D563" s="8"/>
      <c r="E563" s="10"/>
      <c r="F563" s="10"/>
      <c r="G563" s="33"/>
      <c r="H563" s="13"/>
      <c r="I563" s="23"/>
      <c r="J563" s="18"/>
      <c r="K563" s="25"/>
      <c r="L563" s="8"/>
      <c r="M563" s="12"/>
    </row>
    <row r="564" spans="1:13" x14ac:dyDescent="0.25">
      <c r="A564" s="20"/>
      <c r="B564" s="19"/>
      <c r="C564" s="19"/>
      <c r="D564" s="8"/>
      <c r="E564" s="10"/>
      <c r="F564" s="10"/>
      <c r="G564" s="33"/>
      <c r="H564" s="13"/>
      <c r="I564" s="23"/>
      <c r="J564" s="18"/>
      <c r="K564" s="25"/>
      <c r="L564" s="8"/>
      <c r="M564" s="12"/>
    </row>
    <row r="565" spans="1:13" x14ac:dyDescent="0.25">
      <c r="A565" s="20"/>
      <c r="B565" s="19"/>
      <c r="C565" s="19"/>
      <c r="D565" s="8"/>
      <c r="E565" s="10"/>
      <c r="F565" s="10"/>
      <c r="G565" s="33"/>
      <c r="H565" s="13"/>
      <c r="I565" s="23"/>
      <c r="J565" s="18"/>
      <c r="K565" s="25"/>
      <c r="L565" s="8"/>
      <c r="M565" s="12"/>
    </row>
    <row r="566" spans="1:13" x14ac:dyDescent="0.25">
      <c r="A566" s="20"/>
      <c r="B566" s="19"/>
      <c r="C566" s="19"/>
      <c r="D566" s="8"/>
      <c r="E566" s="10"/>
      <c r="F566" s="10"/>
      <c r="G566" s="33"/>
      <c r="H566" s="13"/>
      <c r="I566" s="23"/>
      <c r="J566" s="18"/>
      <c r="K566" s="25"/>
      <c r="L566" s="8"/>
      <c r="M566" s="12"/>
    </row>
    <row r="567" spans="1:13" x14ac:dyDescent="0.25">
      <c r="A567" s="20"/>
      <c r="B567" s="19"/>
      <c r="C567" s="19"/>
      <c r="D567" s="8"/>
      <c r="E567" s="10"/>
      <c r="F567" s="10"/>
      <c r="G567" s="33"/>
      <c r="H567" s="13"/>
      <c r="I567" s="23"/>
      <c r="J567" s="18"/>
      <c r="K567" s="25"/>
      <c r="L567" s="8"/>
      <c r="M567" s="12"/>
    </row>
    <row r="568" spans="1:13" x14ac:dyDescent="0.25">
      <c r="A568" s="20"/>
      <c r="B568" s="19"/>
      <c r="C568" s="19"/>
      <c r="D568" s="8"/>
      <c r="E568" s="10"/>
      <c r="F568" s="10"/>
      <c r="G568" s="33"/>
      <c r="H568" s="13"/>
      <c r="I568" s="23"/>
      <c r="J568" s="18"/>
      <c r="K568" s="25"/>
      <c r="L568" s="8"/>
      <c r="M568" s="12"/>
    </row>
    <row r="569" spans="1:13" x14ac:dyDescent="0.25">
      <c r="A569" s="20"/>
      <c r="B569" s="19"/>
      <c r="C569" s="19"/>
      <c r="D569" s="8"/>
      <c r="E569" s="10"/>
      <c r="F569" s="10"/>
      <c r="G569" s="33"/>
      <c r="H569" s="13"/>
      <c r="I569" s="23"/>
      <c r="J569" s="18"/>
      <c r="K569" s="25"/>
      <c r="L569" s="8"/>
      <c r="M569" s="12"/>
    </row>
    <row r="570" spans="1:13" x14ac:dyDescent="0.25">
      <c r="A570" s="20"/>
      <c r="B570" s="19"/>
      <c r="C570" s="19"/>
      <c r="D570" s="8"/>
      <c r="E570" s="10"/>
      <c r="F570" s="10"/>
      <c r="G570" s="33"/>
      <c r="H570" s="13"/>
      <c r="I570" s="23"/>
      <c r="J570" s="18"/>
      <c r="K570" s="25"/>
      <c r="L570" s="8"/>
      <c r="M570" s="12"/>
    </row>
    <row r="571" spans="1:13" x14ac:dyDescent="0.25">
      <c r="A571" s="20"/>
      <c r="B571" s="19"/>
      <c r="C571" s="19"/>
      <c r="D571" s="8"/>
      <c r="E571" s="10"/>
      <c r="F571" s="10"/>
      <c r="G571" s="33"/>
      <c r="H571" s="13"/>
      <c r="I571" s="23"/>
      <c r="J571" s="18"/>
      <c r="K571" s="25"/>
      <c r="L571" s="8"/>
      <c r="M571" s="12"/>
    </row>
    <row r="572" spans="1:13" x14ac:dyDescent="0.25">
      <c r="A572" s="20"/>
      <c r="B572" s="19"/>
      <c r="C572" s="19"/>
      <c r="D572" s="8"/>
      <c r="E572" s="10"/>
      <c r="F572" s="10"/>
      <c r="G572" s="33"/>
      <c r="H572" s="13"/>
      <c r="I572" s="23"/>
      <c r="J572" s="18"/>
      <c r="K572" s="25"/>
      <c r="L572" s="8"/>
      <c r="M572" s="12"/>
    </row>
    <row r="573" spans="1:13" x14ac:dyDescent="0.25">
      <c r="A573" s="20"/>
      <c r="B573" s="19"/>
      <c r="C573" s="19"/>
      <c r="D573" s="8"/>
      <c r="E573" s="10"/>
      <c r="F573" s="10"/>
      <c r="G573" s="33"/>
      <c r="H573" s="13"/>
      <c r="I573" s="23"/>
      <c r="J573" s="18"/>
      <c r="K573" s="25"/>
      <c r="L573" s="8"/>
      <c r="M573" s="12"/>
    </row>
    <row r="574" spans="1:13" x14ac:dyDescent="0.25">
      <c r="A574" s="20"/>
      <c r="B574" s="19"/>
      <c r="C574" s="19"/>
      <c r="D574" s="8"/>
      <c r="E574" s="10"/>
      <c r="F574" s="10"/>
      <c r="G574" s="33"/>
      <c r="H574" s="13"/>
      <c r="I574" s="23"/>
      <c r="J574" s="18"/>
      <c r="K574" s="25"/>
      <c r="L574" s="8"/>
      <c r="M574" s="12"/>
    </row>
    <row r="575" spans="1:13" x14ac:dyDescent="0.25">
      <c r="A575" s="20"/>
      <c r="B575" s="19"/>
      <c r="C575" s="19"/>
      <c r="D575" s="8"/>
      <c r="E575" s="10"/>
      <c r="F575" s="10"/>
      <c r="G575" s="33"/>
      <c r="H575" s="13"/>
      <c r="I575" s="23"/>
      <c r="J575" s="18"/>
      <c r="K575" s="25"/>
      <c r="L575" s="8"/>
      <c r="M575" s="12"/>
    </row>
    <row r="576" spans="1:13" x14ac:dyDescent="0.25">
      <c r="A576" s="20"/>
      <c r="B576" s="19"/>
      <c r="C576" s="19"/>
      <c r="D576" s="8"/>
      <c r="E576" s="10"/>
      <c r="F576" s="10"/>
      <c r="G576" s="33"/>
      <c r="H576" s="13"/>
      <c r="I576" s="23"/>
      <c r="J576" s="18"/>
      <c r="K576" s="25"/>
      <c r="L576" s="8"/>
      <c r="M576" s="12"/>
    </row>
    <row r="577" spans="1:13" x14ac:dyDescent="0.25">
      <c r="A577" s="20"/>
      <c r="B577" s="19"/>
      <c r="C577" s="19"/>
      <c r="D577" s="8"/>
      <c r="E577" s="10"/>
      <c r="F577" s="10"/>
      <c r="G577" s="33"/>
      <c r="H577" s="13"/>
      <c r="I577" s="23"/>
      <c r="J577" s="18"/>
      <c r="K577" s="25"/>
      <c r="L577" s="8"/>
      <c r="M577" s="12"/>
    </row>
    <row r="578" spans="1:13" x14ac:dyDescent="0.25">
      <c r="A578" s="20"/>
      <c r="B578" s="19"/>
      <c r="C578" s="19"/>
      <c r="D578" s="8"/>
      <c r="E578" s="10"/>
      <c r="F578" s="10"/>
      <c r="G578" s="33"/>
      <c r="H578" s="13"/>
      <c r="I578" s="23"/>
      <c r="J578" s="18"/>
      <c r="K578" s="25"/>
      <c r="L578" s="8"/>
      <c r="M578" s="12"/>
    </row>
    <row r="579" spans="1:13" x14ac:dyDescent="0.25">
      <c r="A579" s="20"/>
      <c r="B579" s="19"/>
      <c r="C579" s="19"/>
      <c r="D579" s="8"/>
      <c r="E579" s="10"/>
      <c r="F579" s="10"/>
      <c r="G579" s="33"/>
      <c r="H579" s="13"/>
      <c r="I579" s="23"/>
      <c r="J579" s="18"/>
      <c r="K579" s="25"/>
      <c r="L579" s="8"/>
      <c r="M579" s="12"/>
    </row>
    <row r="580" spans="1:13" x14ac:dyDescent="0.25">
      <c r="A580" s="20"/>
      <c r="B580" s="19"/>
      <c r="C580" s="19"/>
      <c r="D580" s="8"/>
      <c r="E580" s="10"/>
      <c r="F580" s="10"/>
      <c r="G580" s="33"/>
      <c r="H580" s="13"/>
      <c r="I580" s="23"/>
      <c r="J580" s="18"/>
      <c r="K580" s="25"/>
      <c r="L580" s="8"/>
      <c r="M580" s="12"/>
    </row>
    <row r="581" spans="1:13" x14ac:dyDescent="0.25">
      <c r="A581" s="20"/>
      <c r="B581" s="19"/>
      <c r="C581" s="19"/>
      <c r="D581" s="8"/>
      <c r="E581" s="10"/>
      <c r="F581" s="10"/>
      <c r="G581" s="33"/>
      <c r="H581" s="13"/>
      <c r="I581" s="23"/>
      <c r="J581" s="18"/>
      <c r="K581" s="25"/>
      <c r="L581" s="8"/>
      <c r="M581" s="12"/>
    </row>
    <row r="582" spans="1:13" x14ac:dyDescent="0.25">
      <c r="A582" s="20"/>
      <c r="B582" s="19"/>
      <c r="C582" s="19"/>
      <c r="D582" s="8"/>
      <c r="E582" s="10"/>
      <c r="F582" s="10"/>
      <c r="G582" s="33"/>
      <c r="H582" s="13"/>
      <c r="I582" s="23"/>
      <c r="J582" s="18"/>
      <c r="K582" s="25"/>
      <c r="L582" s="8"/>
      <c r="M582" s="12"/>
    </row>
    <row r="583" spans="1:13" x14ac:dyDescent="0.25">
      <c r="A583" s="20"/>
      <c r="B583" s="19"/>
      <c r="C583" s="19"/>
      <c r="D583" s="8"/>
      <c r="E583" s="10"/>
      <c r="F583" s="10"/>
      <c r="G583" s="33"/>
      <c r="H583" s="13"/>
      <c r="I583" s="23"/>
      <c r="J583" s="18"/>
      <c r="K583" s="25"/>
      <c r="L583" s="8"/>
      <c r="M583" s="12"/>
    </row>
    <row r="584" spans="1:13" x14ac:dyDescent="0.25">
      <c r="A584" s="20"/>
      <c r="B584" s="19"/>
      <c r="C584" s="19"/>
      <c r="D584" s="8"/>
      <c r="E584" s="10"/>
      <c r="F584" s="10"/>
      <c r="G584" s="33"/>
      <c r="H584" s="13"/>
      <c r="I584" s="23"/>
      <c r="J584" s="18"/>
      <c r="K584" s="25"/>
      <c r="L584" s="8"/>
      <c r="M584" s="12"/>
    </row>
    <row r="585" spans="1:13" x14ac:dyDescent="0.25">
      <c r="A585" s="20"/>
      <c r="B585" s="19"/>
      <c r="C585" s="19"/>
      <c r="D585" s="8"/>
      <c r="E585" s="10"/>
      <c r="F585" s="10"/>
      <c r="G585" s="33"/>
      <c r="H585" s="13"/>
      <c r="I585" s="23"/>
      <c r="J585" s="18"/>
      <c r="K585" s="25"/>
      <c r="L585" s="8"/>
      <c r="M585" s="8"/>
    </row>
    <row r="586" spans="1:13" x14ac:dyDescent="0.25">
      <c r="A586" s="20"/>
      <c r="B586" s="19"/>
      <c r="C586" s="19"/>
      <c r="D586" s="8"/>
      <c r="E586" s="10"/>
      <c r="F586" s="10"/>
      <c r="G586" s="33"/>
      <c r="H586" s="13"/>
      <c r="I586" s="23"/>
      <c r="J586" s="18"/>
      <c r="K586" s="25"/>
      <c r="L586" s="8"/>
      <c r="M586" s="8"/>
    </row>
    <row r="587" spans="1:13" x14ac:dyDescent="0.25">
      <c r="A587" s="20"/>
      <c r="B587" s="19"/>
      <c r="C587" s="19"/>
      <c r="D587" s="8"/>
      <c r="E587" s="10"/>
      <c r="F587" s="10"/>
      <c r="G587" s="33"/>
      <c r="H587" s="13"/>
      <c r="I587" s="23"/>
      <c r="J587" s="18"/>
      <c r="K587" s="25"/>
      <c r="L587" s="8"/>
      <c r="M587" s="8"/>
    </row>
    <row r="588" spans="1:13" x14ac:dyDescent="0.25">
      <c r="A588" s="20"/>
      <c r="B588" s="19"/>
      <c r="C588" s="19"/>
      <c r="D588" s="8"/>
      <c r="E588" s="10"/>
      <c r="F588" s="10"/>
      <c r="G588" s="33"/>
      <c r="H588" s="13"/>
      <c r="I588" s="23"/>
      <c r="J588" s="18"/>
      <c r="K588" s="25"/>
      <c r="L588" s="8"/>
      <c r="M588" s="8"/>
    </row>
    <row r="589" spans="1:13" x14ac:dyDescent="0.25">
      <c r="A589" s="20"/>
      <c r="B589" s="19"/>
      <c r="C589" s="19"/>
      <c r="D589" s="8"/>
      <c r="E589" s="10"/>
      <c r="F589" s="10"/>
      <c r="G589" s="33"/>
      <c r="H589" s="13"/>
      <c r="I589" s="23"/>
      <c r="J589" s="18"/>
      <c r="K589" s="25"/>
      <c r="L589" s="8"/>
      <c r="M589" s="8"/>
    </row>
    <row r="590" spans="1:13" x14ac:dyDescent="0.25">
      <c r="A590" s="20"/>
      <c r="B590" s="19"/>
      <c r="C590" s="19"/>
      <c r="D590" s="8"/>
      <c r="E590" s="10"/>
      <c r="F590" s="10"/>
      <c r="G590" s="33"/>
      <c r="H590" s="13"/>
      <c r="I590" s="23"/>
      <c r="J590" s="18"/>
      <c r="K590" s="25"/>
      <c r="L590" s="8"/>
      <c r="M590" s="8"/>
    </row>
    <row r="591" spans="1:13" x14ac:dyDescent="0.25">
      <c r="A591" s="20"/>
      <c r="B591" s="19"/>
      <c r="C591" s="19"/>
      <c r="D591" s="8"/>
      <c r="E591" s="10"/>
      <c r="F591" s="10"/>
      <c r="G591" s="33"/>
      <c r="H591" s="13"/>
      <c r="I591" s="23"/>
      <c r="J591" s="18"/>
      <c r="K591" s="25"/>
      <c r="L591" s="8"/>
      <c r="M591" s="8"/>
    </row>
    <row r="592" spans="1:13" x14ac:dyDescent="0.25">
      <c r="A592" s="20"/>
      <c r="B592" s="19"/>
      <c r="C592" s="19"/>
      <c r="D592" s="8"/>
      <c r="E592" s="10"/>
      <c r="F592" s="10"/>
      <c r="G592" s="33"/>
      <c r="H592" s="13"/>
      <c r="I592" s="23"/>
      <c r="J592" s="18"/>
      <c r="K592" s="25"/>
      <c r="L592" s="8"/>
      <c r="M592" s="8"/>
    </row>
    <row r="593" spans="1:13" x14ac:dyDescent="0.25">
      <c r="A593" s="20"/>
      <c r="B593" s="19"/>
      <c r="C593" s="19"/>
      <c r="D593" s="8"/>
      <c r="E593" s="10"/>
      <c r="F593" s="10"/>
      <c r="G593" s="33"/>
      <c r="H593" s="13"/>
      <c r="I593" s="23"/>
      <c r="J593" s="18"/>
      <c r="K593" s="25"/>
      <c r="L593" s="8"/>
      <c r="M593" s="8"/>
    </row>
    <row r="594" spans="1:13" x14ac:dyDescent="0.25">
      <c r="A594" s="20"/>
      <c r="B594" s="19"/>
      <c r="C594" s="19"/>
      <c r="D594" s="8"/>
      <c r="E594" s="10"/>
      <c r="F594" s="10"/>
      <c r="G594" s="33"/>
      <c r="H594" s="13"/>
      <c r="I594" s="23"/>
      <c r="J594" s="18"/>
      <c r="K594" s="25"/>
      <c r="L594" s="8"/>
      <c r="M594" s="8"/>
    </row>
    <row r="595" spans="1:13" x14ac:dyDescent="0.25">
      <c r="A595" s="20"/>
      <c r="B595" s="19"/>
      <c r="C595" s="19"/>
      <c r="D595" s="8"/>
      <c r="E595" s="10"/>
      <c r="F595" s="10"/>
      <c r="G595" s="33"/>
      <c r="H595" s="13"/>
      <c r="I595" s="23"/>
      <c r="J595" s="18"/>
      <c r="K595" s="25"/>
      <c r="L595" s="8"/>
      <c r="M595" s="8"/>
    </row>
    <row r="596" spans="1:13" x14ac:dyDescent="0.25">
      <c r="A596" s="20"/>
      <c r="B596" s="19"/>
      <c r="C596" s="19"/>
      <c r="D596" s="8"/>
      <c r="E596" s="10"/>
      <c r="F596" s="10"/>
      <c r="G596" s="33"/>
      <c r="H596" s="13"/>
      <c r="I596" s="23"/>
      <c r="J596" s="18"/>
      <c r="K596" s="25"/>
      <c r="L596" s="8"/>
      <c r="M596" s="8"/>
    </row>
    <row r="597" spans="1:13" x14ac:dyDescent="0.25">
      <c r="A597" s="20"/>
      <c r="B597" s="19"/>
      <c r="C597" s="19"/>
      <c r="D597" s="8"/>
      <c r="E597" s="10"/>
      <c r="F597" s="10"/>
      <c r="G597" s="33"/>
      <c r="H597" s="13"/>
      <c r="I597" s="23"/>
      <c r="J597" s="18"/>
      <c r="K597" s="25"/>
      <c r="L597" s="8"/>
      <c r="M597" s="8"/>
    </row>
    <row r="598" spans="1:13" x14ac:dyDescent="0.25">
      <c r="A598" s="20"/>
      <c r="B598" s="19"/>
      <c r="C598" s="19"/>
      <c r="D598" s="8"/>
      <c r="E598" s="10"/>
      <c r="F598" s="10"/>
      <c r="G598" s="33"/>
      <c r="H598" s="13"/>
      <c r="I598" s="23"/>
      <c r="J598" s="18"/>
      <c r="K598" s="25"/>
      <c r="L598" s="8"/>
      <c r="M598" s="8"/>
    </row>
    <row r="599" spans="1:13" x14ac:dyDescent="0.25">
      <c r="A599" s="20"/>
      <c r="B599" s="19"/>
      <c r="C599" s="19"/>
      <c r="D599" s="8"/>
      <c r="E599" s="10"/>
      <c r="F599" s="10"/>
      <c r="G599" s="33"/>
      <c r="H599" s="13"/>
      <c r="I599" s="23"/>
      <c r="J599" s="18"/>
      <c r="K599" s="25"/>
      <c r="L599" s="8"/>
      <c r="M599" s="8"/>
    </row>
    <row r="600" spans="1:13" x14ac:dyDescent="0.25">
      <c r="A600" s="20"/>
      <c r="B600" s="19"/>
      <c r="C600" s="19"/>
      <c r="D600" s="8"/>
      <c r="E600" s="10"/>
      <c r="F600" s="10"/>
      <c r="G600" s="33"/>
      <c r="H600" s="13"/>
      <c r="I600" s="23"/>
      <c r="J600" s="18"/>
      <c r="K600" s="25"/>
      <c r="L600" s="8"/>
      <c r="M600" s="8"/>
    </row>
    <row r="601" spans="1:13" x14ac:dyDescent="0.25">
      <c r="A601" s="20"/>
      <c r="B601" s="19"/>
      <c r="C601" s="19"/>
      <c r="D601" s="8"/>
      <c r="E601" s="10"/>
      <c r="F601" s="10"/>
      <c r="G601" s="33"/>
      <c r="H601" s="13"/>
      <c r="I601" s="23"/>
      <c r="J601" s="18"/>
      <c r="K601" s="25"/>
      <c r="L601" s="8"/>
      <c r="M601" s="8"/>
    </row>
    <row r="602" spans="1:13" x14ac:dyDescent="0.25">
      <c r="A602" s="20"/>
      <c r="B602" s="19"/>
      <c r="C602" s="19"/>
      <c r="D602" s="8"/>
      <c r="E602" s="10"/>
      <c r="F602" s="10"/>
      <c r="G602" s="33"/>
      <c r="H602" s="13"/>
      <c r="I602" s="23"/>
      <c r="J602" s="18"/>
      <c r="K602" s="25"/>
      <c r="L602" s="8"/>
      <c r="M602" s="8"/>
    </row>
    <row r="603" spans="1:13" x14ac:dyDescent="0.25">
      <c r="A603" s="20"/>
      <c r="B603" s="19"/>
      <c r="C603" s="19"/>
      <c r="D603" s="8"/>
      <c r="E603" s="10"/>
      <c r="F603" s="10"/>
      <c r="G603" s="33"/>
      <c r="H603" s="13"/>
      <c r="I603" s="23"/>
      <c r="J603" s="18"/>
      <c r="K603" s="25"/>
      <c r="L603" s="8"/>
      <c r="M603" s="8"/>
    </row>
    <row r="604" spans="1:13" x14ac:dyDescent="0.25">
      <c r="A604" s="20"/>
      <c r="B604" s="19"/>
      <c r="C604" s="19"/>
      <c r="D604" s="8"/>
      <c r="E604" s="10"/>
      <c r="F604" s="10"/>
      <c r="G604" s="33"/>
      <c r="H604" s="13"/>
      <c r="I604" s="23"/>
      <c r="J604" s="16"/>
      <c r="K604" s="26"/>
      <c r="L604" s="8"/>
      <c r="M604" s="8"/>
    </row>
    <row r="605" spans="1:13" x14ac:dyDescent="0.25">
      <c r="A605" s="20"/>
      <c r="B605" s="19"/>
      <c r="C605" s="19"/>
      <c r="D605" s="8"/>
      <c r="E605" s="10"/>
      <c r="F605" s="10"/>
      <c r="G605" s="33"/>
      <c r="H605" s="13"/>
      <c r="I605" s="23"/>
      <c r="J605" s="16"/>
      <c r="K605" s="26"/>
      <c r="L605" s="8"/>
      <c r="M605" s="8"/>
    </row>
    <row r="606" spans="1:13" x14ac:dyDescent="0.25">
      <c r="A606" s="20"/>
      <c r="B606" s="19"/>
      <c r="C606" s="19"/>
      <c r="D606" s="8"/>
      <c r="E606" s="10"/>
      <c r="F606" s="10"/>
      <c r="G606" s="33"/>
      <c r="H606" s="13"/>
      <c r="I606" s="23"/>
      <c r="J606" s="16"/>
      <c r="K606" s="26"/>
      <c r="L606" s="8"/>
      <c r="M606" s="8"/>
    </row>
    <row r="607" spans="1:13" x14ac:dyDescent="0.25">
      <c r="A607" s="20"/>
      <c r="B607" s="19"/>
      <c r="C607" s="19"/>
      <c r="D607" s="8"/>
      <c r="E607" s="10"/>
      <c r="F607" s="10"/>
      <c r="G607" s="33"/>
      <c r="H607" s="13"/>
      <c r="I607" s="23"/>
      <c r="J607" s="16"/>
      <c r="K607" s="26"/>
      <c r="L607" s="8"/>
      <c r="M607" s="8"/>
    </row>
    <row r="608" spans="1:13" x14ac:dyDescent="0.25">
      <c r="A608" s="20"/>
      <c r="B608" s="19"/>
      <c r="C608" s="19"/>
      <c r="D608" s="8"/>
      <c r="E608" s="10"/>
      <c r="F608" s="10"/>
      <c r="G608" s="33"/>
      <c r="H608" s="13"/>
      <c r="I608" s="23"/>
      <c r="J608" s="16"/>
      <c r="K608" s="26"/>
      <c r="L608" s="8"/>
      <c r="M608" s="8"/>
    </row>
    <row r="609" spans="1:13" x14ac:dyDescent="0.25">
      <c r="A609" s="20"/>
      <c r="B609" s="19"/>
      <c r="C609" s="19"/>
      <c r="D609" s="8"/>
      <c r="E609" s="10"/>
      <c r="F609" s="10"/>
      <c r="G609" s="33"/>
      <c r="H609" s="13"/>
      <c r="I609" s="23"/>
      <c r="J609" s="16"/>
      <c r="K609" s="26"/>
      <c r="L609" s="8"/>
      <c r="M609" s="8"/>
    </row>
    <row r="610" spans="1:13" x14ac:dyDescent="0.25">
      <c r="A610" s="20"/>
      <c r="B610" s="19"/>
      <c r="C610" s="19"/>
      <c r="D610" s="8"/>
      <c r="E610" s="10"/>
      <c r="F610" s="10"/>
      <c r="G610" s="33"/>
      <c r="H610" s="13"/>
      <c r="I610" s="23"/>
      <c r="J610" s="16"/>
      <c r="K610" s="26"/>
      <c r="L610" s="8"/>
      <c r="M610" s="8"/>
    </row>
    <row r="611" spans="1:13" x14ac:dyDescent="0.25">
      <c r="A611" s="20"/>
      <c r="B611" s="19"/>
      <c r="C611" s="19"/>
      <c r="D611" s="8"/>
      <c r="E611" s="10"/>
      <c r="F611" s="10"/>
      <c r="G611" s="33"/>
      <c r="H611" s="13"/>
      <c r="I611" s="23"/>
      <c r="J611" s="16"/>
      <c r="K611" s="26"/>
      <c r="L611" s="8"/>
      <c r="M611" s="8"/>
    </row>
    <row r="612" spans="1:13" x14ac:dyDescent="0.25">
      <c r="A612" s="20"/>
      <c r="B612" s="19"/>
      <c r="C612" s="19"/>
      <c r="D612" s="8"/>
      <c r="E612" s="10"/>
      <c r="F612" s="10"/>
      <c r="G612" s="33"/>
      <c r="H612" s="13"/>
      <c r="I612" s="23"/>
      <c r="J612" s="16"/>
      <c r="K612" s="26"/>
      <c r="L612" s="8"/>
      <c r="M612" s="8"/>
    </row>
    <row r="613" spans="1:13" x14ac:dyDescent="0.25">
      <c r="A613" s="20"/>
      <c r="B613" s="19"/>
      <c r="C613" s="19"/>
      <c r="D613" s="8"/>
      <c r="E613" s="10"/>
      <c r="F613" s="10"/>
      <c r="G613" s="33"/>
      <c r="H613" s="13"/>
      <c r="I613" s="23"/>
      <c r="J613" s="16"/>
      <c r="K613" s="26"/>
      <c r="L613" s="8"/>
      <c r="M613" s="8"/>
    </row>
    <row r="614" spans="1:13" x14ac:dyDescent="0.25">
      <c r="A614" s="20"/>
      <c r="B614" s="19"/>
      <c r="C614" s="19"/>
      <c r="D614" s="8"/>
      <c r="E614" s="10"/>
      <c r="F614" s="10"/>
      <c r="G614" s="33"/>
      <c r="H614" s="13"/>
      <c r="I614" s="23"/>
      <c r="J614" s="16"/>
      <c r="K614" s="26"/>
      <c r="L614" s="8"/>
      <c r="M614" s="8"/>
    </row>
    <row r="615" spans="1:13" x14ac:dyDescent="0.25">
      <c r="A615" s="20"/>
      <c r="B615" s="19"/>
      <c r="C615" s="19"/>
      <c r="D615" s="8"/>
      <c r="E615" s="10"/>
      <c r="F615" s="10"/>
      <c r="G615" s="33"/>
      <c r="H615" s="13"/>
      <c r="I615" s="23"/>
      <c r="J615" s="16"/>
      <c r="K615" s="26"/>
      <c r="L615" s="8"/>
      <c r="M615" s="8"/>
    </row>
    <row r="616" spans="1:13" x14ac:dyDescent="0.25">
      <c r="A616" s="20"/>
      <c r="B616" s="19"/>
      <c r="C616" s="19"/>
      <c r="D616" s="8"/>
      <c r="E616" s="10"/>
      <c r="F616" s="10"/>
      <c r="G616" s="33"/>
      <c r="H616" s="13"/>
      <c r="I616" s="23"/>
      <c r="J616" s="16"/>
      <c r="K616" s="26"/>
      <c r="L616" s="8"/>
      <c r="M616" s="8"/>
    </row>
    <row r="617" spans="1:13" x14ac:dyDescent="0.25">
      <c r="A617" s="20"/>
      <c r="B617" s="19"/>
      <c r="C617" s="19"/>
      <c r="D617" s="8"/>
      <c r="E617" s="10"/>
      <c r="F617" s="10"/>
      <c r="G617" s="33"/>
      <c r="H617" s="13"/>
      <c r="I617" s="23"/>
      <c r="J617" s="16"/>
      <c r="K617" s="26"/>
      <c r="L617" s="8"/>
      <c r="M617" s="8"/>
    </row>
    <row r="618" spans="1:13" x14ac:dyDescent="0.25">
      <c r="A618" s="20"/>
      <c r="B618" s="19"/>
      <c r="C618" s="19"/>
      <c r="D618" s="8"/>
      <c r="E618" s="10"/>
      <c r="F618" s="10"/>
      <c r="G618" s="33"/>
      <c r="H618" s="13"/>
      <c r="I618" s="23"/>
      <c r="J618" s="16"/>
      <c r="K618" s="26"/>
      <c r="L618" s="8"/>
      <c r="M618" s="8"/>
    </row>
    <row r="619" spans="1:13" x14ac:dyDescent="0.25">
      <c r="A619" s="20"/>
      <c r="B619" s="19"/>
      <c r="C619" s="19"/>
      <c r="D619" s="8"/>
      <c r="E619" s="10"/>
      <c r="F619" s="10"/>
      <c r="G619" s="33"/>
      <c r="H619" s="13"/>
      <c r="I619" s="23"/>
      <c r="J619" s="16"/>
      <c r="K619" s="26"/>
      <c r="L619" s="8"/>
      <c r="M619" s="8"/>
    </row>
    <row r="620" spans="1:13" x14ac:dyDescent="0.25">
      <c r="A620" s="20"/>
      <c r="B620" s="19"/>
      <c r="C620" s="19"/>
      <c r="D620" s="8"/>
      <c r="E620" s="10"/>
      <c r="F620" s="10"/>
      <c r="G620" s="33"/>
      <c r="H620" s="13"/>
      <c r="I620" s="23"/>
      <c r="J620" s="16"/>
      <c r="K620" s="26"/>
      <c r="L620" s="8"/>
      <c r="M620" s="8"/>
    </row>
    <row r="621" spans="1:13" x14ac:dyDescent="0.25">
      <c r="A621" s="20"/>
      <c r="B621" s="19"/>
      <c r="C621" s="19"/>
      <c r="D621" s="8"/>
      <c r="E621" s="10"/>
      <c r="F621" s="10"/>
      <c r="G621" s="33"/>
      <c r="H621" s="13"/>
      <c r="I621" s="23"/>
      <c r="J621" s="16"/>
      <c r="K621" s="26"/>
      <c r="L621" s="8"/>
      <c r="M621" s="8"/>
    </row>
    <row r="622" spans="1:13" x14ac:dyDescent="0.25">
      <c r="A622" s="20"/>
      <c r="B622" s="19"/>
      <c r="C622" s="19"/>
      <c r="D622" s="8"/>
      <c r="E622" s="10"/>
      <c r="F622" s="10"/>
      <c r="G622" s="33"/>
      <c r="H622" s="13"/>
      <c r="I622" s="23"/>
      <c r="J622" s="16"/>
      <c r="K622" s="26"/>
      <c r="L622" s="8"/>
      <c r="M622" s="8"/>
    </row>
    <row r="623" spans="1:13" x14ac:dyDescent="0.25">
      <c r="A623" s="20"/>
      <c r="B623" s="19"/>
      <c r="C623" s="19"/>
      <c r="D623" s="8"/>
      <c r="E623" s="10"/>
      <c r="F623" s="10"/>
      <c r="G623" s="33"/>
      <c r="H623" s="13"/>
      <c r="I623" s="23"/>
      <c r="J623" s="16"/>
      <c r="K623" s="26"/>
      <c r="L623" s="8"/>
      <c r="M623" s="8"/>
    </row>
    <row r="624" spans="1:13" x14ac:dyDescent="0.25">
      <c r="A624" s="20"/>
      <c r="B624" s="19"/>
      <c r="C624" s="19"/>
      <c r="D624" s="8"/>
      <c r="E624" s="10"/>
      <c r="F624" s="10"/>
      <c r="G624" s="33"/>
      <c r="H624" s="13"/>
      <c r="I624" s="23"/>
      <c r="J624" s="16"/>
      <c r="K624" s="26"/>
      <c r="L624" s="8"/>
      <c r="M624" s="8"/>
    </row>
    <row r="625" spans="1:13" x14ac:dyDescent="0.25">
      <c r="A625" s="20"/>
      <c r="B625" s="19"/>
      <c r="C625" s="19"/>
      <c r="D625" s="8"/>
      <c r="E625" s="10"/>
      <c r="F625" s="10"/>
      <c r="G625" s="33"/>
      <c r="H625" s="13"/>
      <c r="I625" s="23"/>
      <c r="J625" s="16"/>
      <c r="K625" s="26"/>
      <c r="L625" s="8"/>
      <c r="M625" s="8"/>
    </row>
  </sheetData>
  <mergeCells count="1">
    <mergeCell ref="A1:M1"/>
  </mergeCells>
  <conditionalFormatting sqref="F10:F47 F53:F62">
    <cfRule type="colorScale" priority="41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37" priority="29" operator="between">
      <formula>43070</formula>
      <formula>43100</formula>
    </cfRule>
    <cfRule type="cellIs" dxfId="36" priority="30" operator="between">
      <formula>43040</formula>
      <formula>43069</formula>
    </cfRule>
    <cfRule type="cellIs" dxfId="35" priority="31" operator="between">
      <formula>43009</formula>
      <formula>43039</formula>
    </cfRule>
    <cfRule type="cellIs" dxfId="34" priority="32" operator="between">
      <formula>42979</formula>
      <formula>43008</formula>
    </cfRule>
    <cfRule type="cellIs" dxfId="33" priority="33" operator="between">
      <formula>42948</formula>
      <formula>42978</formula>
    </cfRule>
    <cfRule type="cellIs" dxfId="32" priority="34" operator="between">
      <formula>42917</formula>
      <formula>42947</formula>
    </cfRule>
    <cfRule type="cellIs" dxfId="31" priority="35" operator="between">
      <formula>42887</formula>
      <formula>42916</formula>
    </cfRule>
    <cfRule type="cellIs" dxfId="30" priority="36" operator="between">
      <formula>42856</formula>
      <formula>42886</formula>
    </cfRule>
    <cfRule type="cellIs" dxfId="29" priority="37" operator="between">
      <formula>42826</formula>
      <formula>42855</formula>
    </cfRule>
    <cfRule type="cellIs" dxfId="28" priority="38" operator="between">
      <formula>42795</formula>
      <formula>42825</formula>
    </cfRule>
    <cfRule type="cellIs" dxfId="27" priority="39" operator="between">
      <formula>42767</formula>
      <formula>42794</formula>
    </cfRule>
    <cfRule type="cellIs" dxfId="26" priority="40" operator="between">
      <formula>42736</formula>
      <formula>42766</formula>
    </cfRule>
  </conditionalFormatting>
  <conditionalFormatting sqref="A10:E10 B11:D11 B12:B25 D12:D25 A11:A250 E11:E250 C12:C250">
    <cfRule type="cellIs" dxfId="25" priority="17" operator="between">
      <formula>43070</formula>
      <formula>43100</formula>
    </cfRule>
    <cfRule type="cellIs" dxfId="24" priority="18" operator="between">
      <formula>43040</formula>
      <formula>43069</formula>
    </cfRule>
    <cfRule type="cellIs" dxfId="23" priority="19" operator="between">
      <formula>43009</formula>
      <formula>43039</formula>
    </cfRule>
    <cfRule type="cellIs" dxfId="22" priority="20" operator="between">
      <formula>42979</formula>
      <formula>43008</formula>
    </cfRule>
    <cfRule type="cellIs" dxfId="21" priority="21" operator="between">
      <formula>42948</formula>
      <formula>42978</formula>
    </cfRule>
    <cfRule type="cellIs" dxfId="20" priority="22" operator="between">
      <formula>42917</formula>
      <formula>42947</formula>
    </cfRule>
    <cfRule type="cellIs" dxfId="19" priority="23" operator="between">
      <formula>42887</formula>
      <formula>42916</formula>
    </cfRule>
    <cfRule type="cellIs" dxfId="18" priority="24" operator="between">
      <formula>42856</formula>
      <formula>42886</formula>
    </cfRule>
    <cfRule type="cellIs" dxfId="17" priority="25" operator="between">
      <formula>42826</formula>
      <formula>42855</formula>
    </cfRule>
    <cfRule type="cellIs" dxfId="16" priority="26" operator="between">
      <formula>42795</formula>
      <formula>42825</formula>
    </cfRule>
    <cfRule type="cellIs" dxfId="15" priority="27" operator="between">
      <formula>42767</formula>
      <formula>42794</formula>
    </cfRule>
    <cfRule type="cellIs" dxfId="14" priority="28" operator="between">
      <formula>42736</formula>
      <formula>42766</formula>
    </cfRule>
  </conditionalFormatting>
  <conditionalFormatting sqref="J10:J250">
    <cfRule type="cellIs" priority="16" operator="greaterThan">
      <formula>1</formula>
    </cfRule>
  </conditionalFormatting>
  <conditionalFormatting sqref="F48:F52">
    <cfRule type="colorScale" priority="15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13" priority="3" operator="between">
      <formula>43070</formula>
      <formula>43100</formula>
    </cfRule>
    <cfRule type="cellIs" dxfId="12" priority="4" operator="between">
      <formula>43040</formula>
      <formula>43069</formula>
    </cfRule>
    <cfRule type="cellIs" dxfId="11" priority="5" operator="between">
      <formula>43009</formula>
      <formula>43039</formula>
    </cfRule>
    <cfRule type="cellIs" dxfId="10" priority="6" operator="between">
      <formula>42979</formula>
      <formula>43008</formula>
    </cfRule>
    <cfRule type="cellIs" dxfId="9" priority="7" operator="between">
      <formula>42948</formula>
      <formula>42978</formula>
    </cfRule>
    <cfRule type="cellIs" dxfId="8" priority="8" operator="between">
      <formula>42917</formula>
      <formula>42947</formula>
    </cfRule>
    <cfRule type="cellIs" dxfId="7" priority="9" operator="between">
      <formula>42887</formula>
      <formula>42916</formula>
    </cfRule>
    <cfRule type="cellIs" dxfId="6" priority="10" operator="between">
      <formula>42856</formula>
      <formula>42886</formula>
    </cfRule>
    <cfRule type="cellIs" dxfId="5" priority="11" operator="between">
      <formula>42826</formula>
      <formula>42855</formula>
    </cfRule>
    <cfRule type="cellIs" dxfId="4" priority="12" operator="between">
      <formula>42795</formula>
      <formula>42825</formula>
    </cfRule>
    <cfRule type="cellIs" dxfId="3" priority="13" operator="between">
      <formula>42767</formula>
      <formula>42794</formula>
    </cfRule>
    <cfRule type="cellIs" dxfId="2" priority="14" operator="between">
      <formula>42736</formula>
      <formula>42766</formula>
    </cfRule>
  </conditionalFormatting>
  <conditionalFormatting sqref="J9:L9 F9:H9 B9:C9">
    <cfRule type="colorScale" priority="4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1" priority="2">
      <formula>AND(F10&lt;1,F10&lt;&gt;"")</formula>
    </cfRule>
  </conditionalFormatting>
  <conditionalFormatting sqref="C11:C250">
    <cfRule type="expression" dxfId="0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xr:uid="{E0A1EAE6-5DD5-41F3-BA08-45C3A7162F16}">
          <x14:formula1>
            <xm:f>Annexe!$K$2:$K$12</xm:f>
          </x14:formula1>
          <xm:sqref>C11:C225</xm:sqref>
        </x14:dataValidation>
        <x14:dataValidation type="list" allowBlank="1" showInputMessage="1" showErrorMessage="1" xr:uid="{628A71D9-560F-4030-8A07-2C903D357A4F}">
          <x14:formula1>
            <xm:f>Annexe!$K$2:$K$12</xm:f>
          </x14:formula1>
          <xm:sqref>C10</xm:sqref>
        </x14:dataValidation>
        <x14:dataValidation type="list" allowBlank="1" showInputMessage="1" xr:uid="{62E6A303-E390-4A0D-842D-3D32D937B6D4}">
          <x14:formula1>
            <xm:f>Annexe!$K$2:$K$13</xm:f>
          </x14:formula1>
          <xm:sqref>C226:C250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EEEA-9CDC-46C8-ADC6-C7E25C54A307}">
  <sheetPr codeName="Feuil9"/>
  <dimension ref="A1:AC72"/>
  <sheetViews>
    <sheetView workbookViewId="0">
      <selection activeCell="D1" sqref="D1"/>
    </sheetView>
  </sheetViews>
  <sheetFormatPr baseColWidth="10" defaultRowHeight="15" x14ac:dyDescent="0.25"/>
  <cols>
    <col min="1" max="1" width="21.85546875" customWidth="1"/>
    <col min="2" max="2" width="12" customWidth="1"/>
    <col min="3" max="3" width="26.28515625" customWidth="1"/>
    <col min="4" max="4" width="15.85546875" customWidth="1"/>
    <col min="5" max="5" width="15.85546875" hidden="1" customWidth="1"/>
    <col min="6" max="6" width="18.140625" customWidth="1"/>
    <col min="7" max="7" width="21.7109375" customWidth="1"/>
    <col min="8" max="8" width="19.42578125" customWidth="1"/>
    <col min="9" max="9" width="22" customWidth="1"/>
    <col min="10" max="10" width="21.5703125" customWidth="1"/>
    <col min="11" max="11" width="21.140625" customWidth="1"/>
    <col min="12" max="12" width="46.140625" customWidth="1"/>
    <col min="17" max="17" width="12.5703125" customWidth="1"/>
    <col min="18" max="18" width="12.85546875" customWidth="1"/>
    <col min="19" max="19" width="13.7109375" customWidth="1"/>
    <col min="20" max="20" width="15" customWidth="1"/>
    <col min="21" max="21" width="16.7109375" customWidth="1"/>
    <col min="22" max="22" width="15.42578125" customWidth="1"/>
    <col min="25" max="25" width="18.140625" customWidth="1"/>
    <col min="26" max="26" width="14.5703125" customWidth="1"/>
    <col min="27" max="27" width="14.28515625" customWidth="1"/>
    <col min="28" max="28" width="12.85546875" customWidth="1"/>
  </cols>
  <sheetData>
    <row r="1" spans="1:29" ht="37.5" customHeight="1" thickBot="1" x14ac:dyDescent="0.3">
      <c r="A1" s="134" t="s">
        <v>21</v>
      </c>
      <c r="B1" s="33"/>
      <c r="C1" s="41" t="s">
        <v>13</v>
      </c>
      <c r="D1" s="133" t="s">
        <v>1</v>
      </c>
      <c r="E1" s="116">
        <f>VLOOKUP(D1,BBD!B2:C13,2,FALSE)</f>
        <v>1</v>
      </c>
      <c r="F1" s="7"/>
      <c r="G1" s="33"/>
      <c r="H1" s="33"/>
      <c r="I1" s="33"/>
      <c r="J1" s="33"/>
      <c r="K1" s="33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37.5" customHeight="1" thickBot="1" x14ac:dyDescent="0.3">
      <c r="A2" s="135"/>
      <c r="B2" s="33"/>
      <c r="C2" s="43" t="s">
        <v>25</v>
      </c>
      <c r="D2" s="132" t="s">
        <v>24</v>
      </c>
      <c r="E2" s="116"/>
      <c r="F2" s="7"/>
      <c r="G2" s="33"/>
      <c r="H2" s="33"/>
      <c r="I2" s="33"/>
      <c r="J2" s="33"/>
      <c r="K2" s="33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13.5" customHeight="1" thickBot="1" x14ac:dyDescent="0.3">
      <c r="A3" s="125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ht="98.25" customHeight="1" thickBot="1" x14ac:dyDescent="0.3">
      <c r="A4" s="126"/>
      <c r="B4" s="127"/>
      <c r="C4" s="40" t="s">
        <v>27</v>
      </c>
      <c r="D4" s="40" t="s">
        <v>26</v>
      </c>
      <c r="E4" s="126"/>
      <c r="F4" s="126"/>
      <c r="G4" s="126"/>
      <c r="H4" s="128"/>
      <c r="I4" s="128"/>
      <c r="J4" s="126"/>
      <c r="K4" s="126"/>
      <c r="L4" s="7"/>
      <c r="M4" s="129"/>
      <c r="N4" s="130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7"/>
    </row>
    <row r="5" spans="1:29" x14ac:dyDescent="0.25">
      <c r="A5" s="33"/>
      <c r="B5" s="42"/>
      <c r="C5" s="8" t="s">
        <v>41</v>
      </c>
      <c r="D5" s="8" t="s">
        <v>31</v>
      </c>
      <c r="E5" s="33"/>
      <c r="F5" s="34"/>
      <c r="G5" s="34"/>
      <c r="H5" s="34"/>
      <c r="I5" s="34"/>
      <c r="J5" s="34"/>
      <c r="K5" s="3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x14ac:dyDescent="0.25">
      <c r="A6" s="33"/>
      <c r="B6" s="42"/>
      <c r="C6" s="8" t="s">
        <v>41</v>
      </c>
      <c r="D6" s="8" t="s">
        <v>32</v>
      </c>
      <c r="E6" s="33" t="s">
        <v>19</v>
      </c>
      <c r="F6" s="34"/>
      <c r="G6" s="34"/>
      <c r="H6" s="34"/>
      <c r="I6" s="34"/>
      <c r="J6" s="34"/>
      <c r="K6" s="34"/>
      <c r="L6" s="131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25">
      <c r="A7" s="33"/>
      <c r="B7" s="42"/>
      <c r="C7" s="8" t="s">
        <v>42</v>
      </c>
      <c r="D7" s="8" t="s">
        <v>29</v>
      </c>
      <c r="E7" s="33"/>
      <c r="F7" s="34"/>
      <c r="G7" s="34"/>
      <c r="H7" s="34"/>
      <c r="I7" s="34"/>
      <c r="J7" s="34"/>
      <c r="K7" s="3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x14ac:dyDescent="0.25">
      <c r="A8" s="33"/>
      <c r="B8" s="42"/>
      <c r="C8" s="136"/>
      <c r="D8" s="8"/>
      <c r="E8" s="33"/>
      <c r="F8" s="34"/>
      <c r="G8" s="34"/>
      <c r="H8" s="34"/>
      <c r="I8" s="34"/>
      <c r="J8" s="34"/>
      <c r="K8" s="34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5">
      <c r="A9" s="33"/>
      <c r="B9" s="42"/>
      <c r="C9" s="8"/>
      <c r="D9" s="8"/>
      <c r="E9" s="33"/>
      <c r="F9" s="34"/>
      <c r="G9" s="34"/>
      <c r="H9" s="34"/>
      <c r="I9" s="34"/>
      <c r="J9" s="34"/>
      <c r="K9" s="34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x14ac:dyDescent="0.25">
      <c r="A10" s="33"/>
      <c r="B10" s="42"/>
      <c r="C10" s="8"/>
      <c r="D10" s="8"/>
      <c r="E10" s="33"/>
      <c r="F10" s="34"/>
      <c r="G10" s="34"/>
      <c r="H10" s="34"/>
      <c r="I10" s="34"/>
      <c r="J10" s="34"/>
      <c r="K10" s="34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x14ac:dyDescent="0.25">
      <c r="A11" s="33"/>
      <c r="B11" s="42"/>
      <c r="C11" s="8"/>
      <c r="D11" s="8"/>
      <c r="E11" s="33"/>
      <c r="F11" s="34"/>
      <c r="G11" s="34"/>
      <c r="H11" s="34"/>
      <c r="I11" s="34"/>
      <c r="J11" s="34"/>
      <c r="K11" s="34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x14ac:dyDescent="0.25">
      <c r="A12" s="33"/>
      <c r="B12" s="42"/>
      <c r="C12" s="8"/>
      <c r="D12" s="8"/>
      <c r="E12" s="33"/>
      <c r="F12" s="34"/>
      <c r="G12" s="34"/>
      <c r="H12" s="34"/>
      <c r="I12" s="34"/>
      <c r="J12" s="34"/>
      <c r="K12" s="34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x14ac:dyDescent="0.25">
      <c r="A13" s="33"/>
      <c r="B13" s="42"/>
      <c r="C13" s="8"/>
      <c r="D13" s="8"/>
      <c r="E13" s="33"/>
      <c r="F13" s="34"/>
      <c r="G13" s="34"/>
      <c r="H13" s="34"/>
      <c r="I13" s="34"/>
      <c r="J13" s="34"/>
      <c r="K13" s="34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33"/>
      <c r="B14" s="42"/>
      <c r="C14" s="8"/>
      <c r="D14" s="8"/>
      <c r="E14" s="33"/>
      <c r="F14" s="34"/>
      <c r="G14" s="34"/>
      <c r="H14" s="34"/>
      <c r="I14" s="34"/>
      <c r="J14" s="34"/>
      <c r="K14" s="34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x14ac:dyDescent="0.25">
      <c r="A15" s="33"/>
      <c r="B15" s="42"/>
      <c r="C15" s="8"/>
      <c r="D15" s="8"/>
      <c r="E15" s="33"/>
      <c r="F15" s="34"/>
      <c r="G15" s="34"/>
      <c r="H15" s="34"/>
      <c r="I15" s="34"/>
      <c r="J15" s="34"/>
      <c r="K15" s="34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x14ac:dyDescent="0.25">
      <c r="A16" s="33" t="str">
        <f t="shared" ref="A6:A61" si="0">IF(D16&lt;&gt;"","Saint-Pierre-du-Perray","")</f>
        <v/>
      </c>
      <c r="B16" s="42" t="str">
        <f t="shared" ref="B6:B61" ca="1" si="1">IF(D16&lt;&gt;"",DATE(YEAR(TODAY()),$E$1,1),"")</f>
        <v/>
      </c>
      <c r="C16" s="8"/>
      <c r="D16" s="8"/>
      <c r="E16" s="33"/>
      <c r="F16" s="34"/>
      <c r="G16" s="34"/>
      <c r="H16" s="34"/>
      <c r="I16" s="34"/>
      <c r="J16" s="34"/>
      <c r="K16" s="34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x14ac:dyDescent="0.25">
      <c r="A17" s="33" t="str">
        <f t="shared" si="0"/>
        <v/>
      </c>
      <c r="B17" s="42" t="str">
        <f t="shared" ca="1" si="1"/>
        <v/>
      </c>
      <c r="C17" s="8"/>
      <c r="D17" s="8"/>
      <c r="E17" s="33"/>
      <c r="F17" s="34"/>
      <c r="G17" s="34"/>
      <c r="H17" s="34"/>
      <c r="I17" s="34"/>
      <c r="J17" s="34"/>
      <c r="K17" s="34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x14ac:dyDescent="0.25">
      <c r="A18" s="33" t="str">
        <f t="shared" si="0"/>
        <v/>
      </c>
      <c r="B18" s="42" t="str">
        <f t="shared" ca="1" si="1"/>
        <v/>
      </c>
      <c r="C18" s="8"/>
      <c r="D18" s="8"/>
      <c r="E18" s="33"/>
      <c r="F18" s="34"/>
      <c r="G18" s="34"/>
      <c r="H18" s="34"/>
      <c r="I18" s="34"/>
      <c r="J18" s="34"/>
      <c r="K18" s="34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25">
      <c r="A19" s="33" t="str">
        <f t="shared" si="0"/>
        <v/>
      </c>
      <c r="B19" s="42" t="str">
        <f t="shared" ca="1" si="1"/>
        <v/>
      </c>
      <c r="C19" s="8"/>
      <c r="D19" s="8"/>
      <c r="E19" s="33"/>
      <c r="F19" s="34"/>
      <c r="G19" s="34"/>
      <c r="H19" s="34"/>
      <c r="I19" s="34"/>
      <c r="J19" s="34"/>
      <c r="K19" s="34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25">
      <c r="A20" s="33" t="str">
        <f t="shared" si="0"/>
        <v/>
      </c>
      <c r="B20" s="42" t="str">
        <f t="shared" ca="1" si="1"/>
        <v/>
      </c>
      <c r="C20" s="8"/>
      <c r="D20" s="8"/>
      <c r="E20" s="33"/>
      <c r="F20" s="34"/>
      <c r="G20" s="34"/>
      <c r="H20" s="34"/>
      <c r="I20" s="34"/>
      <c r="J20" s="34"/>
      <c r="K20" s="34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25">
      <c r="A21" s="33" t="str">
        <f t="shared" si="0"/>
        <v/>
      </c>
      <c r="B21" s="42" t="str">
        <f t="shared" ca="1" si="1"/>
        <v/>
      </c>
      <c r="C21" s="8"/>
      <c r="D21" s="8"/>
      <c r="E21" s="33"/>
      <c r="F21" s="34"/>
      <c r="G21" s="34"/>
      <c r="H21" s="34"/>
      <c r="I21" s="34"/>
      <c r="J21" s="34"/>
      <c r="K21" s="34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25">
      <c r="A22" s="33" t="str">
        <f t="shared" si="0"/>
        <v/>
      </c>
      <c r="B22" s="42" t="str">
        <f t="shared" ca="1" si="1"/>
        <v/>
      </c>
      <c r="C22" s="8"/>
      <c r="D22" s="8"/>
      <c r="E22" s="33"/>
      <c r="F22" s="34"/>
      <c r="G22" s="34"/>
      <c r="H22" s="34"/>
      <c r="I22" s="34"/>
      <c r="J22" s="34"/>
      <c r="K22" s="34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25">
      <c r="A23" s="33" t="str">
        <f t="shared" si="0"/>
        <v/>
      </c>
      <c r="B23" s="42" t="str">
        <f t="shared" ca="1" si="1"/>
        <v/>
      </c>
      <c r="C23" s="8"/>
      <c r="D23" s="8"/>
      <c r="E23" s="33"/>
      <c r="F23" s="34"/>
      <c r="G23" s="34"/>
      <c r="H23" s="34"/>
      <c r="I23" s="34"/>
      <c r="J23" s="34"/>
      <c r="K23" s="34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x14ac:dyDescent="0.25">
      <c r="A24" s="33" t="str">
        <f t="shared" si="0"/>
        <v/>
      </c>
      <c r="B24" s="42" t="str">
        <f t="shared" ca="1" si="1"/>
        <v/>
      </c>
      <c r="C24" s="8"/>
      <c r="D24" s="8"/>
      <c r="E24" s="33"/>
      <c r="F24" s="34"/>
      <c r="G24" s="34"/>
      <c r="H24" s="34"/>
      <c r="I24" s="34"/>
      <c r="J24" s="34"/>
      <c r="K24" s="34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x14ac:dyDescent="0.25">
      <c r="A25" s="33" t="str">
        <f t="shared" si="0"/>
        <v/>
      </c>
      <c r="B25" s="42" t="str">
        <f t="shared" ca="1" si="1"/>
        <v/>
      </c>
      <c r="C25" s="8"/>
      <c r="D25" s="8"/>
      <c r="E25" s="33"/>
      <c r="F25" s="34"/>
      <c r="G25" s="34"/>
      <c r="H25" s="34"/>
      <c r="I25" s="34"/>
      <c r="J25" s="34"/>
      <c r="K25" s="34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x14ac:dyDescent="0.25">
      <c r="A26" s="33" t="str">
        <f t="shared" si="0"/>
        <v/>
      </c>
      <c r="B26" s="42" t="str">
        <f t="shared" ca="1" si="1"/>
        <v/>
      </c>
      <c r="C26" s="8"/>
      <c r="D26" s="8"/>
      <c r="E26" s="33"/>
      <c r="F26" s="34"/>
      <c r="G26" s="34"/>
      <c r="H26" s="34"/>
      <c r="I26" s="34"/>
      <c r="J26" s="34"/>
      <c r="K26" s="34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x14ac:dyDescent="0.25">
      <c r="A27" s="33" t="str">
        <f t="shared" si="0"/>
        <v/>
      </c>
      <c r="B27" s="42" t="str">
        <f t="shared" ca="1" si="1"/>
        <v/>
      </c>
      <c r="C27" s="8"/>
      <c r="D27" s="8"/>
      <c r="E27" s="33"/>
      <c r="F27" s="34"/>
      <c r="G27" s="34"/>
      <c r="H27" s="34"/>
      <c r="I27" s="34"/>
      <c r="J27" s="34"/>
      <c r="K27" s="34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x14ac:dyDescent="0.25">
      <c r="A28" s="33" t="str">
        <f t="shared" si="0"/>
        <v/>
      </c>
      <c r="B28" s="42" t="str">
        <f t="shared" ca="1" si="1"/>
        <v/>
      </c>
      <c r="C28" s="8"/>
      <c r="D28" s="8"/>
      <c r="E28" s="33"/>
      <c r="F28" s="34"/>
      <c r="G28" s="34"/>
      <c r="H28" s="34"/>
      <c r="I28" s="34"/>
      <c r="J28" s="34"/>
      <c r="K28" s="34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x14ac:dyDescent="0.25">
      <c r="A29" s="33" t="str">
        <f t="shared" si="0"/>
        <v/>
      </c>
      <c r="B29" s="42" t="str">
        <f t="shared" ca="1" si="1"/>
        <v/>
      </c>
      <c r="C29" s="8"/>
      <c r="D29" s="8"/>
      <c r="E29" s="33"/>
      <c r="F29" s="34"/>
      <c r="G29" s="34"/>
      <c r="H29" s="34"/>
      <c r="I29" s="34"/>
      <c r="J29" s="34"/>
      <c r="K29" s="34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x14ac:dyDescent="0.25">
      <c r="A30" s="33" t="str">
        <f t="shared" si="0"/>
        <v/>
      </c>
      <c r="B30" s="42" t="str">
        <f t="shared" ca="1" si="1"/>
        <v/>
      </c>
      <c r="C30" s="8"/>
      <c r="D30" s="8"/>
      <c r="E30" s="33"/>
      <c r="F30" s="34"/>
      <c r="G30" s="34"/>
      <c r="H30" s="34"/>
      <c r="I30" s="34"/>
      <c r="J30" s="34"/>
      <c r="K30" s="34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x14ac:dyDescent="0.25">
      <c r="A31" s="33" t="str">
        <f t="shared" si="0"/>
        <v/>
      </c>
      <c r="B31" s="42" t="str">
        <f t="shared" ca="1" si="1"/>
        <v/>
      </c>
      <c r="C31" s="8"/>
      <c r="D31" s="8"/>
      <c r="E31" s="33"/>
      <c r="F31" s="34"/>
      <c r="G31" s="34"/>
      <c r="H31" s="34"/>
      <c r="I31" s="34"/>
      <c r="J31" s="34"/>
      <c r="K31" s="34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x14ac:dyDescent="0.25">
      <c r="A32" s="33" t="str">
        <f t="shared" si="0"/>
        <v/>
      </c>
      <c r="B32" s="42" t="str">
        <f t="shared" ca="1" si="1"/>
        <v/>
      </c>
      <c r="C32" s="8"/>
      <c r="D32" s="8"/>
      <c r="E32" s="33"/>
      <c r="F32" s="34"/>
      <c r="G32" s="34"/>
      <c r="H32" s="34"/>
      <c r="I32" s="34"/>
      <c r="J32" s="34"/>
      <c r="K32" s="34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x14ac:dyDescent="0.25">
      <c r="A33" s="33" t="str">
        <f t="shared" si="0"/>
        <v/>
      </c>
      <c r="B33" s="42" t="str">
        <f t="shared" ca="1" si="1"/>
        <v/>
      </c>
      <c r="C33" s="8"/>
      <c r="D33" s="8"/>
      <c r="E33" s="33"/>
      <c r="F33" s="34"/>
      <c r="G33" s="34"/>
      <c r="H33" s="34"/>
      <c r="I33" s="34"/>
      <c r="J33" s="34"/>
      <c r="K33" s="34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x14ac:dyDescent="0.25">
      <c r="A34" s="33" t="str">
        <f t="shared" si="0"/>
        <v/>
      </c>
      <c r="B34" s="42" t="str">
        <f t="shared" ca="1" si="1"/>
        <v/>
      </c>
      <c r="C34" s="8"/>
      <c r="D34" s="8"/>
      <c r="E34" s="33"/>
      <c r="F34" s="34"/>
      <c r="G34" s="34"/>
      <c r="H34" s="34"/>
      <c r="I34" s="34"/>
      <c r="J34" s="34"/>
      <c r="K34" s="34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x14ac:dyDescent="0.25">
      <c r="A35" s="33" t="str">
        <f t="shared" si="0"/>
        <v/>
      </c>
      <c r="B35" s="42" t="str">
        <f t="shared" ca="1" si="1"/>
        <v/>
      </c>
      <c r="C35" s="8"/>
      <c r="D35" s="8"/>
      <c r="E35" s="33"/>
      <c r="F35" s="34"/>
      <c r="G35" s="34"/>
      <c r="H35" s="34"/>
      <c r="I35" s="34"/>
      <c r="J35" s="34"/>
      <c r="K35" s="34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x14ac:dyDescent="0.25">
      <c r="A36" s="33" t="str">
        <f t="shared" si="0"/>
        <v/>
      </c>
      <c r="B36" s="42" t="str">
        <f t="shared" ca="1" si="1"/>
        <v/>
      </c>
      <c r="C36" s="8"/>
      <c r="D36" s="8"/>
      <c r="E36" s="33"/>
      <c r="F36" s="34"/>
      <c r="G36" s="34"/>
      <c r="H36" s="34"/>
      <c r="I36" s="34"/>
      <c r="J36" s="34"/>
      <c r="K36" s="34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x14ac:dyDescent="0.25">
      <c r="A37" s="33" t="str">
        <f t="shared" si="0"/>
        <v/>
      </c>
      <c r="B37" s="42" t="str">
        <f t="shared" ca="1" si="1"/>
        <v/>
      </c>
      <c r="C37" s="8"/>
      <c r="D37" s="8"/>
      <c r="E37" s="33"/>
      <c r="F37" s="34"/>
      <c r="G37" s="34"/>
      <c r="H37" s="34"/>
      <c r="I37" s="34"/>
      <c r="J37" s="34"/>
      <c r="K37" s="34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x14ac:dyDescent="0.25">
      <c r="A38" s="33" t="str">
        <f t="shared" si="0"/>
        <v/>
      </c>
      <c r="B38" s="42" t="str">
        <f t="shared" ca="1" si="1"/>
        <v/>
      </c>
      <c r="C38" s="8"/>
      <c r="D38" s="8"/>
      <c r="E38" s="33"/>
      <c r="F38" s="34"/>
      <c r="G38" s="34"/>
      <c r="H38" s="34"/>
      <c r="I38" s="34"/>
      <c r="J38" s="34"/>
      <c r="K38" s="34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x14ac:dyDescent="0.25">
      <c r="A39" s="33" t="str">
        <f t="shared" si="0"/>
        <v/>
      </c>
      <c r="B39" s="42" t="str">
        <f t="shared" ca="1" si="1"/>
        <v/>
      </c>
      <c r="C39" s="8"/>
      <c r="D39" s="8"/>
      <c r="E39" s="33"/>
      <c r="F39" s="34"/>
      <c r="G39" s="34"/>
      <c r="H39" s="34"/>
      <c r="I39" s="34"/>
      <c r="J39" s="34"/>
      <c r="K39" s="34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25">
      <c r="A40" s="33" t="str">
        <f t="shared" si="0"/>
        <v/>
      </c>
      <c r="B40" s="42" t="str">
        <f t="shared" ca="1" si="1"/>
        <v/>
      </c>
      <c r="C40" s="8"/>
      <c r="D40" s="8"/>
      <c r="E40" s="33"/>
      <c r="F40" s="34"/>
      <c r="G40" s="34"/>
      <c r="H40" s="34"/>
      <c r="I40" s="34"/>
      <c r="J40" s="34"/>
      <c r="K40" s="34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x14ac:dyDescent="0.25">
      <c r="A41" s="33" t="str">
        <f t="shared" si="0"/>
        <v/>
      </c>
      <c r="B41" s="42" t="str">
        <f t="shared" ca="1" si="1"/>
        <v/>
      </c>
      <c r="C41" s="8"/>
      <c r="D41" s="8"/>
      <c r="E41" s="33"/>
      <c r="F41" s="34"/>
      <c r="G41" s="34"/>
      <c r="H41" s="34"/>
      <c r="I41" s="34"/>
      <c r="J41" s="34"/>
      <c r="K41" s="34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x14ac:dyDescent="0.25">
      <c r="A42" s="33" t="str">
        <f t="shared" si="0"/>
        <v/>
      </c>
      <c r="B42" s="42" t="str">
        <f t="shared" ca="1" si="1"/>
        <v/>
      </c>
      <c r="C42" s="8"/>
      <c r="D42" s="8"/>
      <c r="E42" s="33"/>
      <c r="F42" s="34"/>
      <c r="G42" s="34"/>
      <c r="H42" s="34"/>
      <c r="I42" s="34"/>
      <c r="J42" s="34"/>
      <c r="K42" s="34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x14ac:dyDescent="0.25">
      <c r="A43" s="33" t="str">
        <f t="shared" si="0"/>
        <v/>
      </c>
      <c r="B43" s="42" t="str">
        <f t="shared" ca="1" si="1"/>
        <v/>
      </c>
      <c r="C43" s="8"/>
      <c r="D43" s="8"/>
      <c r="E43" s="33"/>
      <c r="F43" s="34"/>
      <c r="G43" s="34"/>
      <c r="H43" s="34"/>
      <c r="I43" s="34"/>
      <c r="J43" s="34"/>
      <c r="K43" s="34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x14ac:dyDescent="0.25">
      <c r="A44" s="33" t="str">
        <f t="shared" si="0"/>
        <v/>
      </c>
      <c r="B44" s="42" t="str">
        <f t="shared" ca="1" si="1"/>
        <v/>
      </c>
      <c r="C44" s="8"/>
      <c r="D44" s="8"/>
      <c r="E44" s="33"/>
      <c r="F44" s="34"/>
      <c r="G44" s="34"/>
      <c r="H44" s="34"/>
      <c r="I44" s="34"/>
      <c r="J44" s="34"/>
      <c r="K44" s="34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x14ac:dyDescent="0.25">
      <c r="A45" s="33" t="str">
        <f t="shared" si="0"/>
        <v/>
      </c>
      <c r="B45" s="42" t="str">
        <f t="shared" ca="1" si="1"/>
        <v/>
      </c>
      <c r="C45" s="8"/>
      <c r="D45" s="8"/>
      <c r="E45" s="33"/>
      <c r="F45" s="34"/>
      <c r="G45" s="34"/>
      <c r="H45" s="34"/>
      <c r="I45" s="34"/>
      <c r="J45" s="34"/>
      <c r="K45" s="34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x14ac:dyDescent="0.25">
      <c r="A46" s="33" t="str">
        <f t="shared" si="0"/>
        <v/>
      </c>
      <c r="B46" s="42" t="str">
        <f t="shared" ca="1" si="1"/>
        <v/>
      </c>
      <c r="C46" s="8"/>
      <c r="D46" s="8"/>
      <c r="E46" s="33"/>
      <c r="F46" s="34"/>
      <c r="G46" s="34"/>
      <c r="H46" s="34"/>
      <c r="I46" s="34"/>
      <c r="J46" s="34"/>
      <c r="K46" s="34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x14ac:dyDescent="0.25">
      <c r="A47" s="33" t="str">
        <f t="shared" si="0"/>
        <v/>
      </c>
      <c r="B47" s="42" t="str">
        <f t="shared" ca="1" si="1"/>
        <v/>
      </c>
      <c r="C47" s="8"/>
      <c r="D47" s="8"/>
      <c r="E47" s="33"/>
      <c r="F47" s="34"/>
      <c r="G47" s="34"/>
      <c r="H47" s="34"/>
      <c r="I47" s="34"/>
      <c r="J47" s="34"/>
      <c r="K47" s="34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x14ac:dyDescent="0.25">
      <c r="A48" s="33" t="str">
        <f t="shared" si="0"/>
        <v/>
      </c>
      <c r="B48" s="42" t="str">
        <f t="shared" ca="1" si="1"/>
        <v/>
      </c>
      <c r="C48" s="8"/>
      <c r="D48" s="8"/>
      <c r="E48" s="33"/>
      <c r="F48" s="34"/>
      <c r="G48" s="34"/>
      <c r="H48" s="34"/>
      <c r="I48" s="34"/>
      <c r="J48" s="34"/>
      <c r="K48" s="34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x14ac:dyDescent="0.25">
      <c r="A49" s="33" t="str">
        <f t="shared" si="0"/>
        <v/>
      </c>
      <c r="B49" s="42" t="str">
        <f t="shared" ca="1" si="1"/>
        <v/>
      </c>
      <c r="C49" s="8"/>
      <c r="D49" s="8"/>
      <c r="E49" s="33"/>
      <c r="F49" s="34"/>
      <c r="G49" s="34"/>
      <c r="H49" s="34"/>
      <c r="I49" s="34"/>
      <c r="J49" s="34"/>
      <c r="K49" s="34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x14ac:dyDescent="0.25">
      <c r="A50" s="33" t="str">
        <f t="shared" si="0"/>
        <v/>
      </c>
      <c r="B50" s="42" t="str">
        <f t="shared" ca="1" si="1"/>
        <v/>
      </c>
      <c r="C50" s="8"/>
      <c r="D50" s="8"/>
      <c r="E50" s="33"/>
      <c r="F50" s="34"/>
      <c r="G50" s="34"/>
      <c r="H50" s="34"/>
      <c r="I50" s="34"/>
      <c r="J50" s="34"/>
      <c r="K50" s="34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x14ac:dyDescent="0.25">
      <c r="A51" s="33" t="str">
        <f t="shared" si="0"/>
        <v/>
      </c>
      <c r="B51" s="42" t="str">
        <f t="shared" ca="1" si="1"/>
        <v/>
      </c>
      <c r="C51" s="8"/>
      <c r="D51" s="8"/>
      <c r="E51" s="33"/>
      <c r="F51" s="34"/>
      <c r="G51" s="34"/>
      <c r="H51" s="34"/>
      <c r="I51" s="34"/>
      <c r="J51" s="34"/>
      <c r="K51" s="34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x14ac:dyDescent="0.25">
      <c r="A52" s="33" t="str">
        <f t="shared" si="0"/>
        <v/>
      </c>
      <c r="B52" s="42" t="str">
        <f t="shared" ca="1" si="1"/>
        <v/>
      </c>
      <c r="C52" s="8"/>
      <c r="D52" s="8"/>
      <c r="E52" s="33"/>
      <c r="F52" s="34"/>
      <c r="G52" s="34"/>
      <c r="H52" s="34"/>
      <c r="I52" s="34"/>
      <c r="J52" s="34"/>
      <c r="K52" s="34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x14ac:dyDescent="0.25">
      <c r="A53" s="33" t="str">
        <f t="shared" si="0"/>
        <v/>
      </c>
      <c r="B53" s="42" t="str">
        <f t="shared" ca="1" si="1"/>
        <v/>
      </c>
      <c r="C53" s="8"/>
      <c r="D53" s="8"/>
      <c r="E53" s="33"/>
      <c r="F53" s="34"/>
      <c r="G53" s="34"/>
      <c r="H53" s="34"/>
      <c r="I53" s="34"/>
      <c r="J53" s="34"/>
      <c r="K53" s="34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x14ac:dyDescent="0.25">
      <c r="A54" s="33" t="str">
        <f t="shared" si="0"/>
        <v/>
      </c>
      <c r="B54" s="42" t="str">
        <f t="shared" ca="1" si="1"/>
        <v/>
      </c>
      <c r="C54" s="8"/>
      <c r="D54" s="8"/>
      <c r="E54" s="33"/>
      <c r="F54" s="34"/>
      <c r="G54" s="34"/>
      <c r="H54" s="34"/>
      <c r="I54" s="34"/>
      <c r="J54" s="34"/>
      <c r="K54" s="34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x14ac:dyDescent="0.25">
      <c r="A55" s="33" t="str">
        <f t="shared" si="0"/>
        <v/>
      </c>
      <c r="B55" s="42" t="str">
        <f t="shared" ca="1" si="1"/>
        <v/>
      </c>
      <c r="C55" s="8"/>
      <c r="D55" s="8"/>
      <c r="E55" s="33"/>
      <c r="F55" s="34"/>
      <c r="G55" s="34"/>
      <c r="H55" s="34"/>
      <c r="I55" s="34"/>
      <c r="J55" s="34"/>
      <c r="K55" s="34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x14ac:dyDescent="0.25">
      <c r="A56" s="33" t="str">
        <f t="shared" si="0"/>
        <v/>
      </c>
      <c r="B56" s="42" t="str">
        <f t="shared" ca="1" si="1"/>
        <v/>
      </c>
      <c r="C56" s="8"/>
      <c r="D56" s="8"/>
      <c r="E56" s="33"/>
      <c r="F56" s="34"/>
      <c r="G56" s="34"/>
      <c r="H56" s="34"/>
      <c r="I56" s="34"/>
      <c r="J56" s="34"/>
      <c r="K56" s="34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x14ac:dyDescent="0.25">
      <c r="A57" s="33" t="str">
        <f t="shared" si="0"/>
        <v/>
      </c>
      <c r="B57" s="42" t="str">
        <f t="shared" ca="1" si="1"/>
        <v/>
      </c>
      <c r="C57" s="8"/>
      <c r="D57" s="8"/>
      <c r="E57" s="33"/>
      <c r="F57" s="34"/>
      <c r="G57" s="34"/>
      <c r="H57" s="34"/>
      <c r="I57" s="34"/>
      <c r="J57" s="34"/>
      <c r="K57" s="34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x14ac:dyDescent="0.25">
      <c r="A58" s="33" t="str">
        <f t="shared" si="0"/>
        <v/>
      </c>
      <c r="B58" s="42" t="str">
        <f t="shared" ca="1" si="1"/>
        <v/>
      </c>
      <c r="C58" s="8"/>
      <c r="D58" s="8"/>
      <c r="E58" s="33"/>
      <c r="F58" s="34"/>
      <c r="G58" s="34"/>
      <c r="H58" s="34"/>
      <c r="I58" s="34"/>
      <c r="J58" s="34"/>
      <c r="K58" s="34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x14ac:dyDescent="0.25">
      <c r="A59" s="33" t="str">
        <f t="shared" si="0"/>
        <v/>
      </c>
      <c r="B59" s="42" t="str">
        <f t="shared" ca="1" si="1"/>
        <v/>
      </c>
      <c r="C59" s="8"/>
      <c r="D59" s="8"/>
      <c r="E59" s="33"/>
      <c r="F59" s="34"/>
      <c r="G59" s="34"/>
      <c r="H59" s="34"/>
      <c r="I59" s="34"/>
      <c r="J59" s="34"/>
      <c r="K59" s="34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t="15.75" thickBot="1" x14ac:dyDescent="0.3">
      <c r="A60" s="33" t="str">
        <f t="shared" si="0"/>
        <v/>
      </c>
      <c r="B60" s="42" t="str">
        <f t="shared" ca="1" si="1"/>
        <v/>
      </c>
      <c r="C60" s="114"/>
      <c r="D60" s="114"/>
      <c r="E60" s="33"/>
      <c r="F60" s="34"/>
      <c r="G60" s="34"/>
      <c r="H60" s="34"/>
      <c r="I60" s="34"/>
      <c r="J60" s="34"/>
      <c r="K60" s="34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x14ac:dyDescent="0.25">
      <c r="A61" s="33" t="str">
        <f t="shared" si="0"/>
        <v/>
      </c>
      <c r="B61" s="42" t="str">
        <f t="shared" ca="1" si="1"/>
        <v/>
      </c>
      <c r="C61" s="33"/>
      <c r="D61" s="33"/>
      <c r="E61" s="33"/>
      <c r="F61" s="34" t="str">
        <f t="shared" ref="F6:F61" ca="1" si="2">IF(C61&lt;&gt;"",SUMPRODUCT((MONTH(INDIRECT("'"&amp;C61&amp;"'!$G$10:$G$250"))=$E$1)*((INDIRECT("'"&amp;C61&amp;"'!$E$10:$E$250"))*(INDIRECT("'"&amp;C61&amp;"'!$F$10:$F$250")))),"")</f>
        <v/>
      </c>
      <c r="G61" s="34" t="str">
        <f t="shared" ref="G6:G61" ca="1" si="3">IF(C61&lt;&gt;"",SUMPRODUCT((MONTH(INDIRECT("'"&amp;C61&amp;"'!$G$10:$G$250"))=$E$1)*((INDIRECT("'"&amp;C61&amp;"'!$E$10:$E$250"))*(1-(INDIRECT("'"&amp;C61&amp;"'!$F$10:$F$250"))))),"")</f>
        <v/>
      </c>
      <c r="H61" s="34"/>
      <c r="I61" s="34"/>
      <c r="J61" s="34" t="str">
        <f>IF(AND(C62&lt;&gt;C61,C60&lt;&gt;C61),BBD!B76-Regroupement!F61-Regroupement!G61-Regroupement!H61-Regroupement!I61-Regroupement!K61,IF(C61="","","Calculer"))</f>
        <v/>
      </c>
      <c r="K61" s="34" t="str">
        <f t="shared" ref="K6:K61" ca="1" si="4">IF(C61&lt;&gt;"",SUMPRODUCT((MONTH(INDIRECT("'"&amp;C61&amp;"'!$G$10:$G$250"))=$E$1)*(INDIRECT("'"&amp;C61&amp;"'!$J$10:$J$250"))),"")</f>
        <v/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C3A8E4-9859-4588-A4BA-782D45E8D01F}">
          <x14:formula1>
            <xm:f>BBD!$B$2:$B$13</xm:f>
          </x14:formula1>
          <xm:sqref>E1:E2 D1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M202"/>
  <sheetViews>
    <sheetView workbookViewId="0">
      <selection activeCell="E14" sqref="E14"/>
    </sheetView>
  </sheetViews>
  <sheetFormatPr baseColWidth="10" defaultRowHeight="15" x14ac:dyDescent="0.25"/>
  <cols>
    <col min="11" max="11" width="15.42578125" bestFit="1" customWidth="1"/>
    <col min="13" max="13" width="16.5703125" bestFit="1" customWidth="1"/>
  </cols>
  <sheetData>
    <row r="1" spans="1:13" ht="15.75" thickBot="1" x14ac:dyDescent="0.3">
      <c r="K1" s="39" t="s">
        <v>0</v>
      </c>
      <c r="L1" s="5"/>
      <c r="M1" s="5"/>
    </row>
    <row r="2" spans="1:13" ht="15.75" x14ac:dyDescent="0.25">
      <c r="A2" s="2"/>
      <c r="B2" s="1"/>
      <c r="K2" s="104" t="s">
        <v>29</v>
      </c>
      <c r="L2" s="38"/>
      <c r="M2" s="38"/>
    </row>
    <row r="3" spans="1:13" ht="15.75" x14ac:dyDescent="0.25">
      <c r="A3" s="2"/>
      <c r="B3" s="1"/>
      <c r="K3" s="95" t="s">
        <v>30</v>
      </c>
      <c r="L3" s="38"/>
      <c r="M3" s="38"/>
    </row>
    <row r="4" spans="1:13" ht="15.75" x14ac:dyDescent="0.25">
      <c r="A4" s="2"/>
      <c r="B4" s="1"/>
      <c r="K4" s="96" t="s">
        <v>31</v>
      </c>
      <c r="L4" s="4"/>
      <c r="M4" s="38"/>
    </row>
    <row r="5" spans="1:13" ht="15.75" x14ac:dyDescent="0.25">
      <c r="A5" s="2"/>
      <c r="K5" s="97" t="s">
        <v>32</v>
      </c>
    </row>
    <row r="6" spans="1:13" ht="15.75" x14ac:dyDescent="0.25">
      <c r="A6" s="2"/>
      <c r="K6" s="98" t="s">
        <v>33</v>
      </c>
    </row>
    <row r="7" spans="1:13" ht="15.75" x14ac:dyDescent="0.25">
      <c r="A7" s="2"/>
      <c r="K7" s="99" t="s">
        <v>34</v>
      </c>
    </row>
    <row r="8" spans="1:13" ht="15.75" x14ac:dyDescent="0.25">
      <c r="A8" s="2"/>
      <c r="K8" s="100" t="s">
        <v>35</v>
      </c>
    </row>
    <row r="9" spans="1:13" ht="15.75" x14ac:dyDescent="0.25">
      <c r="A9" s="2"/>
      <c r="K9" s="101" t="s">
        <v>36</v>
      </c>
    </row>
    <row r="10" spans="1:13" ht="15.75" x14ac:dyDescent="0.25">
      <c r="A10" s="2"/>
      <c r="K10" s="102" t="s">
        <v>37</v>
      </c>
    </row>
    <row r="11" spans="1:13" ht="15.75" x14ac:dyDescent="0.25">
      <c r="A11" s="2"/>
      <c r="K11" s="101" t="s">
        <v>38</v>
      </c>
    </row>
    <row r="12" spans="1:13" ht="16.5" thickBot="1" x14ac:dyDescent="0.3">
      <c r="A12" s="2"/>
      <c r="K12" s="103" t="s">
        <v>39</v>
      </c>
    </row>
    <row r="13" spans="1:13" x14ac:dyDescent="0.25">
      <c r="A13" s="2"/>
    </row>
    <row r="14" spans="1:13" x14ac:dyDescent="0.25">
      <c r="B14" s="2"/>
    </row>
    <row r="15" spans="1:13" x14ac:dyDescent="0.25">
      <c r="B15" s="2"/>
    </row>
    <row r="16" spans="1:13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3" x14ac:dyDescent="0.25">
      <c r="B97" s="2"/>
    </row>
    <row r="98" spans="2:3" x14ac:dyDescent="0.25">
      <c r="B98" s="2"/>
    </row>
    <row r="99" spans="2:3" x14ac:dyDescent="0.25">
      <c r="B99" s="2"/>
    </row>
    <row r="100" spans="2:3" x14ac:dyDescent="0.25">
      <c r="B100" s="2"/>
    </row>
    <row r="101" spans="2:3" x14ac:dyDescent="0.25">
      <c r="B101" s="2"/>
    </row>
    <row r="102" spans="2:3" x14ac:dyDescent="0.25">
      <c r="B102" s="2"/>
      <c r="C102" s="3"/>
    </row>
    <row r="103" spans="2:3" x14ac:dyDescent="0.25">
      <c r="C103" s="3"/>
    </row>
    <row r="104" spans="2:3" x14ac:dyDescent="0.25">
      <c r="C104" s="3"/>
    </row>
    <row r="105" spans="2:3" x14ac:dyDescent="0.25">
      <c r="C105" s="3"/>
    </row>
    <row r="106" spans="2:3" x14ac:dyDescent="0.25">
      <c r="C106" s="3"/>
    </row>
    <row r="107" spans="2:3" x14ac:dyDescent="0.25">
      <c r="C107" s="3"/>
    </row>
    <row r="108" spans="2:3" x14ac:dyDescent="0.25">
      <c r="C108" s="3"/>
    </row>
    <row r="109" spans="2:3" x14ac:dyDescent="0.25">
      <c r="C109" s="3"/>
    </row>
    <row r="110" spans="2:3" x14ac:dyDescent="0.25">
      <c r="C110" s="3"/>
    </row>
    <row r="111" spans="2:3" x14ac:dyDescent="0.25">
      <c r="C111" s="3"/>
    </row>
    <row r="112" spans="2:3" x14ac:dyDescent="0.25">
      <c r="C112" s="3"/>
    </row>
    <row r="113" spans="3:3" x14ac:dyDescent="0.25">
      <c r="C113" s="3"/>
    </row>
    <row r="114" spans="3:3" x14ac:dyDescent="0.25">
      <c r="C114" s="3"/>
    </row>
    <row r="115" spans="3:3" x14ac:dyDescent="0.25">
      <c r="C115" s="3"/>
    </row>
    <row r="116" spans="3:3" x14ac:dyDescent="0.25">
      <c r="C116" s="3"/>
    </row>
    <row r="117" spans="3:3" x14ac:dyDescent="0.25">
      <c r="C117" s="3"/>
    </row>
    <row r="118" spans="3:3" x14ac:dyDescent="0.25">
      <c r="C118" s="3"/>
    </row>
    <row r="119" spans="3:3" x14ac:dyDescent="0.25">
      <c r="C119" s="3"/>
    </row>
    <row r="120" spans="3:3" x14ac:dyDescent="0.25">
      <c r="C120" s="3"/>
    </row>
    <row r="121" spans="3:3" x14ac:dyDescent="0.25">
      <c r="C121" s="3"/>
    </row>
    <row r="122" spans="3:3" x14ac:dyDescent="0.25">
      <c r="C122" s="3"/>
    </row>
    <row r="123" spans="3:3" x14ac:dyDescent="0.25">
      <c r="C123" s="3"/>
    </row>
    <row r="124" spans="3:3" x14ac:dyDescent="0.25">
      <c r="C124" s="3"/>
    </row>
    <row r="125" spans="3:3" x14ac:dyDescent="0.25">
      <c r="C125" s="3"/>
    </row>
    <row r="126" spans="3:3" x14ac:dyDescent="0.25">
      <c r="C126" s="3"/>
    </row>
    <row r="127" spans="3:3" x14ac:dyDescent="0.25">
      <c r="C127" s="3"/>
    </row>
    <row r="128" spans="3:3" x14ac:dyDescent="0.25">
      <c r="C128" s="3"/>
    </row>
    <row r="129" spans="3:3" x14ac:dyDescent="0.25">
      <c r="C129" s="3"/>
    </row>
    <row r="130" spans="3:3" x14ac:dyDescent="0.25">
      <c r="C130" s="3"/>
    </row>
    <row r="131" spans="3:3" x14ac:dyDescent="0.25">
      <c r="C131" s="3"/>
    </row>
    <row r="132" spans="3:3" x14ac:dyDescent="0.25">
      <c r="C132" s="3"/>
    </row>
    <row r="133" spans="3:3" x14ac:dyDescent="0.25">
      <c r="C133" s="3"/>
    </row>
    <row r="134" spans="3:3" x14ac:dyDescent="0.25">
      <c r="C134" s="3"/>
    </row>
    <row r="135" spans="3:3" x14ac:dyDescent="0.25">
      <c r="C135" s="3"/>
    </row>
    <row r="136" spans="3:3" x14ac:dyDescent="0.25">
      <c r="C136" s="3"/>
    </row>
    <row r="137" spans="3:3" x14ac:dyDescent="0.25">
      <c r="C137" s="3"/>
    </row>
    <row r="138" spans="3:3" x14ac:dyDescent="0.25">
      <c r="C138" s="3"/>
    </row>
    <row r="139" spans="3:3" x14ac:dyDescent="0.25">
      <c r="C139" s="3"/>
    </row>
    <row r="140" spans="3:3" x14ac:dyDescent="0.25">
      <c r="C140" s="3"/>
    </row>
    <row r="141" spans="3:3" x14ac:dyDescent="0.25">
      <c r="C141" s="3"/>
    </row>
    <row r="142" spans="3:3" x14ac:dyDescent="0.25">
      <c r="C142" s="3"/>
    </row>
    <row r="143" spans="3:3" x14ac:dyDescent="0.25">
      <c r="C143" s="3"/>
    </row>
    <row r="144" spans="3:3" x14ac:dyDescent="0.25">
      <c r="C144" s="3"/>
    </row>
    <row r="145" spans="3:3" x14ac:dyDescent="0.25">
      <c r="C145" s="3"/>
    </row>
    <row r="146" spans="3:3" x14ac:dyDescent="0.25">
      <c r="C146" s="3"/>
    </row>
    <row r="147" spans="3:3" x14ac:dyDescent="0.25">
      <c r="C147" s="3"/>
    </row>
    <row r="148" spans="3:3" x14ac:dyDescent="0.25">
      <c r="C148" s="3"/>
    </row>
    <row r="149" spans="3:3" x14ac:dyDescent="0.25">
      <c r="C149" s="3"/>
    </row>
    <row r="150" spans="3:3" x14ac:dyDescent="0.25">
      <c r="C150" s="3"/>
    </row>
    <row r="151" spans="3:3" x14ac:dyDescent="0.25">
      <c r="C151" s="3"/>
    </row>
    <row r="152" spans="3:3" x14ac:dyDescent="0.25">
      <c r="C152" s="3"/>
    </row>
    <row r="153" spans="3:3" x14ac:dyDescent="0.25">
      <c r="C153" s="3"/>
    </row>
    <row r="154" spans="3:3" x14ac:dyDescent="0.25">
      <c r="C154" s="3"/>
    </row>
    <row r="155" spans="3:3" x14ac:dyDescent="0.25">
      <c r="C155" s="3"/>
    </row>
    <row r="156" spans="3:3" x14ac:dyDescent="0.25">
      <c r="C156" s="3"/>
    </row>
    <row r="157" spans="3:3" x14ac:dyDescent="0.25">
      <c r="C157" s="3"/>
    </row>
    <row r="158" spans="3:3" x14ac:dyDescent="0.25">
      <c r="C158" s="3"/>
    </row>
    <row r="159" spans="3:3" x14ac:dyDescent="0.25">
      <c r="C159" s="3"/>
    </row>
    <row r="160" spans="3:3" x14ac:dyDescent="0.25">
      <c r="C160" s="3"/>
    </row>
    <row r="161" spans="3:3" x14ac:dyDescent="0.25">
      <c r="C161" s="3"/>
    </row>
    <row r="162" spans="3:3" x14ac:dyDescent="0.25">
      <c r="C162" s="3"/>
    </row>
    <row r="163" spans="3:3" x14ac:dyDescent="0.25">
      <c r="C163" s="3"/>
    </row>
    <row r="164" spans="3:3" x14ac:dyDescent="0.25">
      <c r="C164" s="3"/>
    </row>
    <row r="165" spans="3:3" x14ac:dyDescent="0.25">
      <c r="C165" s="3"/>
    </row>
    <row r="166" spans="3:3" x14ac:dyDescent="0.25">
      <c r="C166" s="3"/>
    </row>
    <row r="167" spans="3:3" x14ac:dyDescent="0.25">
      <c r="C167" s="3"/>
    </row>
    <row r="168" spans="3:3" x14ac:dyDescent="0.25">
      <c r="C168" s="3"/>
    </row>
    <row r="169" spans="3:3" x14ac:dyDescent="0.25">
      <c r="C169" s="3"/>
    </row>
    <row r="170" spans="3:3" x14ac:dyDescent="0.25">
      <c r="C170" s="3"/>
    </row>
    <row r="171" spans="3:3" x14ac:dyDescent="0.25">
      <c r="C171" s="3"/>
    </row>
    <row r="172" spans="3:3" x14ac:dyDescent="0.25">
      <c r="C172" s="3"/>
    </row>
    <row r="173" spans="3:3" x14ac:dyDescent="0.25">
      <c r="C173" s="3"/>
    </row>
    <row r="174" spans="3:3" x14ac:dyDescent="0.25">
      <c r="C174" s="3"/>
    </row>
    <row r="175" spans="3:3" x14ac:dyDescent="0.25">
      <c r="C175" s="3"/>
    </row>
    <row r="176" spans="3:3" x14ac:dyDescent="0.25">
      <c r="C176" s="3"/>
    </row>
    <row r="177" spans="3:3" x14ac:dyDescent="0.25">
      <c r="C177" s="3"/>
    </row>
    <row r="178" spans="3:3" x14ac:dyDescent="0.25">
      <c r="C178" s="3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182" spans="3:3" x14ac:dyDescent="0.25">
      <c r="C182" s="3"/>
    </row>
    <row r="183" spans="3:3" x14ac:dyDescent="0.25">
      <c r="C183" s="3"/>
    </row>
    <row r="184" spans="3:3" x14ac:dyDescent="0.25">
      <c r="C184" s="3"/>
    </row>
    <row r="185" spans="3:3" x14ac:dyDescent="0.25">
      <c r="C185" s="3"/>
    </row>
    <row r="186" spans="3:3" x14ac:dyDescent="0.25">
      <c r="C186" s="3"/>
    </row>
    <row r="187" spans="3:3" x14ac:dyDescent="0.25">
      <c r="C187" s="3"/>
    </row>
    <row r="188" spans="3:3" x14ac:dyDescent="0.25">
      <c r="C188" s="3"/>
    </row>
    <row r="189" spans="3:3" x14ac:dyDescent="0.25">
      <c r="C189" s="3"/>
    </row>
    <row r="190" spans="3:3" x14ac:dyDescent="0.25">
      <c r="C190" s="3"/>
    </row>
    <row r="191" spans="3:3" x14ac:dyDescent="0.25">
      <c r="C191" s="3"/>
    </row>
    <row r="192" spans="3:3" x14ac:dyDescent="0.25">
      <c r="C192" s="3"/>
    </row>
    <row r="193" spans="3:3" x14ac:dyDescent="0.25">
      <c r="C193" s="3"/>
    </row>
    <row r="194" spans="3:3" x14ac:dyDescent="0.25">
      <c r="C194" s="3"/>
    </row>
    <row r="195" spans="3:3" x14ac:dyDescent="0.25">
      <c r="C195" s="3"/>
    </row>
    <row r="196" spans="3:3" x14ac:dyDescent="0.25">
      <c r="C196" s="3"/>
    </row>
    <row r="197" spans="3:3" x14ac:dyDescent="0.25">
      <c r="C197" s="3"/>
    </row>
    <row r="198" spans="3:3" x14ac:dyDescent="0.25">
      <c r="C198" s="3"/>
    </row>
    <row r="199" spans="3:3" x14ac:dyDescent="0.25">
      <c r="C199" s="3"/>
    </row>
    <row r="200" spans="3:3" x14ac:dyDescent="0.25">
      <c r="C200" s="3"/>
    </row>
    <row r="201" spans="3:3" x14ac:dyDescent="0.25">
      <c r="C201" s="3"/>
    </row>
    <row r="202" spans="3:3" x14ac:dyDescent="0.25">
      <c r="C202" s="3"/>
    </row>
  </sheetData>
  <sortState ref="K2:K10">
    <sortCondition ref="K2"/>
  </sortState>
  <conditionalFormatting sqref="A2:A12 B24:B102">
    <cfRule type="colorScale" priority="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L21"/>
  <sheetViews>
    <sheetView workbookViewId="0">
      <selection activeCell="J19" sqref="J19"/>
    </sheetView>
  </sheetViews>
  <sheetFormatPr baseColWidth="10" defaultRowHeight="15" x14ac:dyDescent="0.25"/>
  <cols>
    <col min="8" max="8" width="12" customWidth="1"/>
    <col min="9" max="9" width="32.42578125" customWidth="1"/>
    <col min="10" max="10" width="20" customWidth="1"/>
    <col min="11" max="11" width="22.140625" customWidth="1"/>
    <col min="12" max="12" width="15.140625" customWidth="1"/>
  </cols>
  <sheetData>
    <row r="1" spans="2:12" ht="15.75" thickBot="1" x14ac:dyDescent="0.3">
      <c r="B1" s="39" t="s">
        <v>13</v>
      </c>
      <c r="C1" s="105" t="s">
        <v>16</v>
      </c>
      <c r="D1" s="105" t="s">
        <v>14</v>
      </c>
      <c r="E1" s="105" t="s">
        <v>15</v>
      </c>
      <c r="F1" s="106" t="s">
        <v>20</v>
      </c>
      <c r="H1" s="7"/>
      <c r="I1" s="7"/>
      <c r="J1" s="7"/>
      <c r="K1" s="7"/>
      <c r="L1" s="7"/>
    </row>
    <row r="2" spans="2:12" x14ac:dyDescent="0.25">
      <c r="B2" s="8" t="s">
        <v>1</v>
      </c>
      <c r="C2" s="33">
        <v>1</v>
      </c>
      <c r="D2" s="33">
        <v>31</v>
      </c>
      <c r="E2" s="33">
        <f>D2*24</f>
        <v>744</v>
      </c>
      <c r="F2" s="113">
        <f>E2/24</f>
        <v>31</v>
      </c>
      <c r="H2" s="137"/>
      <c r="I2" s="138"/>
      <c r="J2" s="138"/>
      <c r="K2" s="137"/>
      <c r="L2" s="7"/>
    </row>
    <row r="3" spans="2:12" x14ac:dyDescent="0.25">
      <c r="B3" s="8" t="s">
        <v>2</v>
      </c>
      <c r="C3" s="33">
        <v>2</v>
      </c>
      <c r="D3" s="33">
        <v>28</v>
      </c>
      <c r="E3" s="33">
        <f t="shared" ref="E3:E13" si="0">D3*24</f>
        <v>672</v>
      </c>
      <c r="F3" s="113">
        <f t="shared" ref="F3:F13" si="1">E3/24</f>
        <v>28</v>
      </c>
      <c r="H3" s="139"/>
      <c r="I3" s="33"/>
      <c r="J3" s="33"/>
      <c r="K3" s="140"/>
      <c r="L3" s="7"/>
    </row>
    <row r="4" spans="2:12" x14ac:dyDescent="0.25">
      <c r="B4" s="8" t="s">
        <v>3</v>
      </c>
      <c r="C4" s="33">
        <v>3</v>
      </c>
      <c r="D4" s="33">
        <v>31</v>
      </c>
      <c r="E4" s="33">
        <f t="shared" si="0"/>
        <v>744</v>
      </c>
      <c r="F4" s="113">
        <f t="shared" si="1"/>
        <v>31</v>
      </c>
      <c r="H4" s="139"/>
      <c r="I4" s="33"/>
      <c r="J4" s="33"/>
      <c r="K4" s="140"/>
      <c r="L4" s="7"/>
    </row>
    <row r="5" spans="2:12" x14ac:dyDescent="0.25">
      <c r="B5" s="8" t="s">
        <v>4</v>
      </c>
      <c r="C5" s="33">
        <v>4</v>
      </c>
      <c r="D5" s="33">
        <v>30</v>
      </c>
      <c r="E5" s="33">
        <f t="shared" si="0"/>
        <v>720</v>
      </c>
      <c r="F5" s="113">
        <f t="shared" si="1"/>
        <v>30</v>
      </c>
      <c r="H5" s="139"/>
      <c r="I5" s="33"/>
      <c r="J5" s="33"/>
      <c r="K5" s="140"/>
      <c r="L5" s="7"/>
    </row>
    <row r="6" spans="2:12" x14ac:dyDescent="0.25">
      <c r="B6" s="8" t="s">
        <v>5</v>
      </c>
      <c r="C6" s="33">
        <v>5</v>
      </c>
      <c r="D6" s="33">
        <v>31</v>
      </c>
      <c r="E6" s="33">
        <f t="shared" si="0"/>
        <v>744</v>
      </c>
      <c r="F6" s="113">
        <f t="shared" si="1"/>
        <v>31</v>
      </c>
      <c r="H6" s="139"/>
      <c r="I6" s="33"/>
      <c r="J6" s="33"/>
      <c r="K6" s="140"/>
      <c r="L6" s="7"/>
    </row>
    <row r="7" spans="2:12" x14ac:dyDescent="0.25">
      <c r="B7" s="8" t="s">
        <v>6</v>
      </c>
      <c r="C7" s="33">
        <v>6</v>
      </c>
      <c r="D7" s="33">
        <v>30</v>
      </c>
      <c r="E7" s="33">
        <f t="shared" si="0"/>
        <v>720</v>
      </c>
      <c r="F7" s="113">
        <f t="shared" si="1"/>
        <v>30</v>
      </c>
      <c r="H7" s="7"/>
      <c r="I7" s="7"/>
      <c r="J7" s="7"/>
      <c r="K7" s="7"/>
      <c r="L7" s="7"/>
    </row>
    <row r="8" spans="2:12" x14ac:dyDescent="0.25">
      <c r="B8" s="8" t="s">
        <v>7</v>
      </c>
      <c r="C8" s="33">
        <v>7</v>
      </c>
      <c r="D8" s="33">
        <v>31</v>
      </c>
      <c r="E8" s="33">
        <f t="shared" si="0"/>
        <v>744</v>
      </c>
      <c r="F8" s="113">
        <f t="shared" si="1"/>
        <v>31</v>
      </c>
      <c r="H8" s="7"/>
      <c r="I8" s="7"/>
      <c r="J8" s="7"/>
      <c r="K8" s="7"/>
      <c r="L8" s="7"/>
    </row>
    <row r="9" spans="2:12" x14ac:dyDescent="0.25">
      <c r="B9" s="8" t="s">
        <v>8</v>
      </c>
      <c r="C9" s="33">
        <v>8</v>
      </c>
      <c r="D9" s="33">
        <v>31</v>
      </c>
      <c r="E9" s="33">
        <f t="shared" si="0"/>
        <v>744</v>
      </c>
      <c r="F9" s="113">
        <f t="shared" si="1"/>
        <v>31</v>
      </c>
      <c r="H9" s="7"/>
      <c r="I9" s="7"/>
      <c r="J9" s="7"/>
      <c r="K9" s="7"/>
      <c r="L9" s="7"/>
    </row>
    <row r="10" spans="2:12" x14ac:dyDescent="0.25">
      <c r="B10" s="8" t="s">
        <v>9</v>
      </c>
      <c r="C10" s="33">
        <v>9</v>
      </c>
      <c r="D10" s="33">
        <v>30</v>
      </c>
      <c r="E10" s="33">
        <f t="shared" si="0"/>
        <v>720</v>
      </c>
      <c r="F10" s="113">
        <f t="shared" si="1"/>
        <v>30</v>
      </c>
      <c r="H10" s="7"/>
      <c r="I10" s="7"/>
      <c r="J10" s="7"/>
      <c r="K10" s="7"/>
      <c r="L10" s="7"/>
    </row>
    <row r="11" spans="2:12" x14ac:dyDescent="0.25">
      <c r="B11" s="8" t="s">
        <v>10</v>
      </c>
      <c r="C11" s="33">
        <v>10</v>
      </c>
      <c r="D11" s="33">
        <v>31</v>
      </c>
      <c r="E11" s="33">
        <f t="shared" si="0"/>
        <v>744</v>
      </c>
      <c r="F11" s="113">
        <f t="shared" si="1"/>
        <v>31</v>
      </c>
      <c r="H11" s="33"/>
      <c r="I11" s="33"/>
      <c r="J11" s="33"/>
      <c r="K11" s="33"/>
      <c r="L11" s="33"/>
    </row>
    <row r="12" spans="2:12" x14ac:dyDescent="0.25">
      <c r="B12" s="8" t="s">
        <v>11</v>
      </c>
      <c r="C12" s="33">
        <v>11</v>
      </c>
      <c r="D12" s="33">
        <v>30</v>
      </c>
      <c r="E12" s="33">
        <f t="shared" si="0"/>
        <v>720</v>
      </c>
      <c r="F12" s="113">
        <f t="shared" si="1"/>
        <v>30</v>
      </c>
      <c r="H12" s="33"/>
      <c r="I12" s="33"/>
      <c r="J12" s="33"/>
      <c r="K12" s="33"/>
      <c r="L12" s="33"/>
    </row>
    <row r="13" spans="2:12" ht="15.75" thickBot="1" x14ac:dyDescent="0.3">
      <c r="B13" s="114" t="s">
        <v>12</v>
      </c>
      <c r="C13" s="44">
        <v>12</v>
      </c>
      <c r="D13" s="44">
        <v>31</v>
      </c>
      <c r="E13" s="44">
        <f t="shared" si="0"/>
        <v>744</v>
      </c>
      <c r="F13" s="115">
        <f t="shared" si="1"/>
        <v>31</v>
      </c>
      <c r="H13" s="33"/>
      <c r="I13" s="33"/>
      <c r="J13" s="33"/>
      <c r="K13" s="33"/>
      <c r="L13" s="33"/>
    </row>
    <row r="14" spans="2:12" ht="15.75" thickBot="1" x14ac:dyDescent="0.3">
      <c r="H14" s="33"/>
      <c r="I14" s="33"/>
      <c r="J14" s="33"/>
      <c r="K14" s="33"/>
      <c r="L14" s="33"/>
    </row>
    <row r="15" spans="2:12" ht="15.75" thickBot="1" x14ac:dyDescent="0.3">
      <c r="B15" s="110" t="s">
        <v>22</v>
      </c>
      <c r="C15" s="107">
        <v>2018</v>
      </c>
      <c r="H15" s="33"/>
      <c r="I15" s="33"/>
      <c r="J15" s="33"/>
      <c r="K15" s="33"/>
      <c r="L15" s="33"/>
    </row>
    <row r="16" spans="2:12" x14ac:dyDescent="0.25">
      <c r="B16" s="111"/>
      <c r="C16" s="112">
        <v>2019</v>
      </c>
      <c r="H16" s="33"/>
      <c r="I16" s="33"/>
      <c r="J16" s="33"/>
      <c r="K16" s="33"/>
      <c r="L16" s="33"/>
    </row>
    <row r="17" spans="2:12" ht="15.75" thickBot="1" x14ac:dyDescent="0.3">
      <c r="B17" s="111"/>
      <c r="C17" s="108">
        <v>2020</v>
      </c>
      <c r="H17" s="7"/>
      <c r="I17" s="7"/>
      <c r="J17" s="7"/>
      <c r="K17" s="7"/>
      <c r="L17" s="7"/>
    </row>
    <row r="18" spans="2:12" ht="15.75" thickBot="1" x14ac:dyDescent="0.3">
      <c r="K18" s="7"/>
    </row>
    <row r="19" spans="2:12" x14ac:dyDescent="0.25">
      <c r="B19" s="123" t="s">
        <v>23</v>
      </c>
    </row>
    <row r="20" spans="2:12" ht="29.25" customHeight="1" thickBot="1" x14ac:dyDescent="0.3">
      <c r="B20" s="124"/>
    </row>
    <row r="21" spans="2:12" ht="15.75" thickBot="1" x14ac:dyDescent="0.3">
      <c r="B21" s="109">
        <f>VLOOKUP(Regroupement!D1,BBD!B2:F13,5,FALSE)</f>
        <v>31</v>
      </c>
    </row>
  </sheetData>
  <mergeCells count="1">
    <mergeCell ref="B19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Booking</vt:lpstr>
      <vt:lpstr>Lastminute</vt:lpstr>
      <vt:lpstr>Expedia</vt:lpstr>
      <vt:lpstr>Kayak</vt:lpstr>
      <vt:lpstr>Showroomprive</vt:lpstr>
      <vt:lpstr>Regroupement</vt:lpstr>
      <vt:lpstr>Annexe</vt:lpstr>
      <vt:lpstr>BBD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2017-04-07T12:22:40Z</cp:lastPrinted>
  <dcterms:created xsi:type="dcterms:W3CDTF">2016-11-25T16:29:38Z</dcterms:created>
  <dcterms:modified xsi:type="dcterms:W3CDTF">2019-02-28T08:38:19Z</dcterms:modified>
</cp:coreProperties>
</file>