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Y:\Ccer\CONTROLEURS CCER\LTR\activite\"/>
    </mc:Choice>
  </mc:AlternateContent>
  <bookViews>
    <workbookView xWindow="1125" yWindow="735" windowWidth="22035" windowHeight="11025" tabRatio="601"/>
  </bookViews>
  <sheets>
    <sheet name="Activité" sheetId="1" r:id="rId1"/>
    <sheet name="Acti VFR  CAM V" sheetId="2" r:id="rId2"/>
    <sheet name="ZENA" sheetId="3" r:id="rId3"/>
    <sheet name="BLN" sheetId="4" r:id="rId4"/>
    <sheet name="BSN" sheetId="6" r:id="rId5"/>
    <sheet name="CDO" sheetId="7" r:id="rId6"/>
    <sheet name="DPY" sheetId="16" r:id="rId7"/>
    <sheet name="FRU" sheetId="9" r:id="rId8"/>
    <sheet name="FTL" sheetId="8" r:id="rId9"/>
    <sheet name="HMR" sheetId="5" r:id="rId10"/>
    <sheet name="LPR" sheetId="11" r:id="rId11"/>
    <sheet name="LTR" sheetId="10" r:id="rId12"/>
    <sheet name="MLT" sheetId="12" r:id="rId13"/>
    <sheet name="PLI" sheetId="15" r:id="rId14"/>
    <sheet name="PLN" sheetId="14" r:id="rId15"/>
    <sheet name="TTS" sheetId="13" r:id="rId16"/>
    <sheet name="VMX" sheetId="17" r:id="rId17"/>
  </sheets>
  <definedNames>
    <definedName name="_xlnm.Print_Area" localSheetId="1">'Acti VFR  CAM V'!$A$1:$S$22</definedName>
    <definedName name="_xlnm.Print_Area" localSheetId="0">Activité!$A$1:$AH$33</definedName>
  </definedNames>
  <calcPr calcId="162913"/>
</workbook>
</file>

<file path=xl/calcChain.xml><?xml version="1.0" encoding="utf-8"?>
<calcChain xmlns="http://schemas.openxmlformats.org/spreadsheetml/2006/main">
  <c r="AQ15" i="1" l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P32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Q14" i="1"/>
  <c r="AP14" i="1"/>
  <c r="AO14" i="1"/>
  <c r="AN14" i="1"/>
  <c r="AJ6" i="1"/>
  <c r="AJ7" i="1"/>
  <c r="AJ8" i="1"/>
  <c r="AJ9" i="1"/>
  <c r="AJ5" i="1"/>
  <c r="AJ14" i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" i="3"/>
  <c r="D23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" i="3"/>
  <c r="X33" i="1" l="1"/>
  <c r="H33" i="1" l="1"/>
  <c r="F33" i="1"/>
  <c r="C33" i="1"/>
  <c r="AJ15" i="1" l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U33" i="1"/>
  <c r="Q4" i="2"/>
  <c r="A4" i="2"/>
  <c r="A5" i="2"/>
  <c r="AE6" i="1"/>
  <c r="AE7" i="1"/>
  <c r="AE8" i="1"/>
  <c r="AE9" i="1"/>
  <c r="AE5" i="1"/>
  <c r="V33" i="1"/>
  <c r="AL15" i="1" l="1"/>
  <c r="AL18" i="1"/>
  <c r="AL19" i="1"/>
  <c r="AL20" i="1"/>
  <c r="AL22" i="1"/>
  <c r="AL23" i="1"/>
  <c r="AL24" i="1"/>
  <c r="AL25" i="1"/>
  <c r="AL26" i="1"/>
  <c r="AL27" i="1"/>
  <c r="AL28" i="1"/>
  <c r="AL29" i="1"/>
  <c r="AL30" i="1"/>
  <c r="AL31" i="1"/>
  <c r="AL32" i="1"/>
  <c r="S30" i="1" l="1"/>
  <c r="S29" i="1"/>
  <c r="S32" i="1"/>
  <c r="S28" i="1"/>
  <c r="S31" i="1"/>
  <c r="S27" i="1"/>
  <c r="S14" i="1"/>
  <c r="AL14" i="1"/>
  <c r="S25" i="1"/>
  <c r="S23" i="1"/>
  <c r="S19" i="1"/>
  <c r="S15" i="1"/>
  <c r="S26" i="1"/>
  <c r="S24" i="1"/>
  <c r="S20" i="1"/>
  <c r="S18" i="1"/>
  <c r="S16" i="1"/>
  <c r="AL16" i="1"/>
  <c r="S17" i="1"/>
  <c r="AL17" i="1"/>
  <c r="S22" i="1"/>
  <c r="S21" i="1"/>
  <c r="AL21" i="1"/>
  <c r="U21" i="2" l="1"/>
  <c r="V21" i="2" s="1"/>
  <c r="T21" i="2"/>
  <c r="U20" i="2"/>
  <c r="V20" i="2" s="1"/>
  <c r="T20" i="2"/>
  <c r="U19" i="2"/>
  <c r="V19" i="2" s="1"/>
  <c r="T19" i="2"/>
  <c r="U18" i="2"/>
  <c r="V18" i="2" s="1"/>
  <c r="T18" i="2"/>
  <c r="U17" i="2"/>
  <c r="V17" i="2" s="1"/>
  <c r="T17" i="2"/>
  <c r="U16" i="2"/>
  <c r="V16" i="2" s="1"/>
  <c r="T16" i="2"/>
  <c r="U15" i="2"/>
  <c r="V15" i="2" s="1"/>
  <c r="T15" i="2"/>
  <c r="U14" i="2"/>
  <c r="T14" i="2"/>
  <c r="U13" i="2"/>
  <c r="V13" i="2" s="1"/>
  <c r="T13" i="2"/>
  <c r="U12" i="2"/>
  <c r="V12" i="2" s="1"/>
  <c r="T12" i="2"/>
  <c r="L22" i="2" l="1"/>
  <c r="AF33" i="1" s="1"/>
  <c r="B22" i="2"/>
  <c r="W33" i="1" s="1"/>
  <c r="V14" i="2"/>
  <c r="A13" i="1" l="1"/>
  <c r="K33" i="1" l="1"/>
</calcChain>
</file>

<file path=xl/sharedStrings.xml><?xml version="1.0" encoding="utf-8"?>
<sst xmlns="http://schemas.openxmlformats.org/spreadsheetml/2006/main" count="527" uniqueCount="138">
  <si>
    <t>Indicatif</t>
  </si>
  <si>
    <t>IFF</t>
  </si>
  <si>
    <t>ETD</t>
  </si>
  <si>
    <t>Position</t>
  </si>
  <si>
    <t>ZONES</t>
  </si>
  <si>
    <t>R61 Médoc</t>
  </si>
  <si>
    <t>R 61 H</t>
  </si>
  <si>
    <t>R 162</t>
  </si>
  <si>
    <t>D 236</t>
  </si>
  <si>
    <t>DATE</t>
  </si>
  <si>
    <t>CHEF DE QUART</t>
  </si>
  <si>
    <t>NB</t>
  </si>
  <si>
    <t>DUREES</t>
  </si>
  <si>
    <t>TOTALES</t>
  </si>
  <si>
    <t>A/C</t>
  </si>
  <si>
    <t>VOLS ANNULES</t>
  </si>
  <si>
    <t>Type</t>
  </si>
  <si>
    <t>N°</t>
  </si>
  <si>
    <t>H</t>
  </si>
  <si>
    <t>annul</t>
  </si>
  <si>
    <t>Vol</t>
  </si>
  <si>
    <t>Aéronef</t>
  </si>
  <si>
    <t>HPC</t>
  </si>
  <si>
    <t>HF</t>
  </si>
  <si>
    <t>CTL</t>
  </si>
  <si>
    <t>Ass</t>
  </si>
  <si>
    <t>VOLS EFFECTUES</t>
  </si>
  <si>
    <t>VOLS AJOUTES</t>
  </si>
  <si>
    <t>D</t>
  </si>
  <si>
    <t>CTA</t>
  </si>
  <si>
    <t>CRENEAUX D'UTILISATION</t>
  </si>
  <si>
    <t>X</t>
  </si>
  <si>
    <t>LTR</t>
  </si>
  <si>
    <t>CDO</t>
  </si>
  <si>
    <t>C 11</t>
  </si>
  <si>
    <t>DPY</t>
  </si>
  <si>
    <t>C 12</t>
  </si>
  <si>
    <t>FRU</t>
  </si>
  <si>
    <t>C 13 D</t>
  </si>
  <si>
    <t>FTL</t>
  </si>
  <si>
    <t>C 13 G</t>
  </si>
  <si>
    <t>HMR</t>
  </si>
  <si>
    <t>C 14</t>
  </si>
  <si>
    <t>LPR</t>
  </si>
  <si>
    <t>MLT</t>
  </si>
  <si>
    <t>OLI</t>
  </si>
  <si>
    <t>PLI</t>
  </si>
  <si>
    <t>PLN</t>
  </si>
  <si>
    <t>BLN</t>
  </si>
  <si>
    <t>DCS</t>
  </si>
  <si>
    <t>VMX</t>
  </si>
  <si>
    <t>Zone</t>
  </si>
  <si>
    <t>VPPL</t>
  </si>
  <si>
    <t>VOLS +</t>
  </si>
  <si>
    <t>VOLS -</t>
  </si>
  <si>
    <r>
      <t xml:space="preserve">VOLS </t>
    </r>
    <r>
      <rPr>
        <b/>
        <sz val="12"/>
        <color rgb="FF0070C0"/>
        <rFont val="Calibri"/>
        <family val="2"/>
      </rPr>
      <t>≥</t>
    </r>
    <r>
      <rPr>
        <b/>
        <sz val="12"/>
        <color rgb="FF0070C0"/>
        <rFont val="@Batang"/>
      </rPr>
      <t xml:space="preserve"> 2h</t>
    </r>
  </si>
  <si>
    <t>VOLS Prog</t>
  </si>
  <si>
    <t>POB</t>
  </si>
  <si>
    <t>Aérodrome</t>
  </si>
  <si>
    <t>DEP</t>
  </si>
  <si>
    <t>DEST</t>
  </si>
  <si>
    <t>Nombre VFR</t>
  </si>
  <si>
    <t>Durée CTL</t>
  </si>
  <si>
    <t>CDQ</t>
  </si>
  <si>
    <t>ACTIVITE   CAM V / VFR   (service d'alerte)</t>
  </si>
  <si>
    <t>12 12 10</t>
  </si>
  <si>
    <t>Fréquence</t>
  </si>
  <si>
    <t>Durée</t>
  </si>
  <si>
    <t>vol</t>
  </si>
  <si>
    <t>ACTIVITE QUOTIDIENNE CCER BORDEAUX-MERIGNAC</t>
  </si>
  <si>
    <t>Coordo</t>
  </si>
  <si>
    <t>BDX</t>
  </si>
  <si>
    <t>BST</t>
  </si>
  <si>
    <t>VFR</t>
  </si>
  <si>
    <r>
      <rPr>
        <b/>
        <sz val="12"/>
        <color rgb="FF00B050"/>
        <rFont val="@Batang"/>
      </rPr>
      <t>BDX</t>
    </r>
    <r>
      <rPr>
        <b/>
        <sz val="12"/>
        <rFont val="@Batang"/>
      </rPr>
      <t xml:space="preserve"> / </t>
    </r>
    <r>
      <rPr>
        <b/>
        <sz val="12"/>
        <color rgb="FF00B050"/>
        <rFont val="@Batang"/>
      </rPr>
      <t>BST</t>
    </r>
    <r>
      <rPr>
        <b/>
        <sz val="12"/>
        <rFont val="@Batang"/>
      </rPr>
      <t xml:space="preserve"> / VFR</t>
    </r>
    <r>
      <rPr>
        <b/>
        <sz val="12"/>
        <rFont val="@Batang"/>
      </rPr>
      <t xml:space="preserve"> / </t>
    </r>
    <r>
      <rPr>
        <b/>
        <sz val="12"/>
        <color rgb="FF7030A0"/>
        <rFont val="@Batang"/>
      </rPr>
      <t>VPPL</t>
    </r>
  </si>
  <si>
    <r>
      <t>Durée quotidienne Contrôle</t>
    </r>
    <r>
      <rPr>
        <b/>
        <sz val="10"/>
        <rFont val="@Batang"/>
      </rPr>
      <t xml:space="preserve"> </t>
    </r>
    <r>
      <rPr>
        <b/>
        <sz val="8"/>
        <rFont val="@Batang"/>
      </rPr>
      <t>(VFR compris)</t>
    </r>
  </si>
  <si>
    <t>BSN</t>
  </si>
  <si>
    <t>TTS</t>
  </si>
  <si>
    <t>INDICATIF</t>
  </si>
  <si>
    <t>TYPE</t>
  </si>
  <si>
    <t>numero avion</t>
  </si>
  <si>
    <t>ZENA</t>
  </si>
  <si>
    <t>TOTAL</t>
  </si>
  <si>
    <t>17.07.2018</t>
  </si>
  <si>
    <t>MEDOC03</t>
  </si>
  <si>
    <t>FA8X</t>
  </si>
  <si>
    <t>0700</t>
  </si>
  <si>
    <t>AIB94TN</t>
  </si>
  <si>
    <t>A339</t>
  </si>
  <si>
    <t>0730</t>
  </si>
  <si>
    <t>AIB41ZO</t>
  </si>
  <si>
    <t>A321</t>
  </si>
  <si>
    <t>0800</t>
  </si>
  <si>
    <t>TARPON</t>
  </si>
  <si>
    <t>C160</t>
  </si>
  <si>
    <t>G01</t>
  </si>
  <si>
    <t>AIB01CG</t>
  </si>
  <si>
    <t>A332</t>
  </si>
  <si>
    <t>0830</t>
  </si>
  <si>
    <t>MEDOC05</t>
  </si>
  <si>
    <t>RFAL</t>
  </si>
  <si>
    <t>DM10</t>
  </si>
  <si>
    <t>1030</t>
  </si>
  <si>
    <t>F100</t>
  </si>
  <si>
    <t>1100</t>
  </si>
  <si>
    <t>AIB01HC</t>
  </si>
  <si>
    <t>A359</t>
  </si>
  <si>
    <t>1230</t>
  </si>
  <si>
    <t>AIB99XA</t>
  </si>
  <si>
    <t>1300</t>
  </si>
  <si>
    <t>AIB01BN</t>
  </si>
  <si>
    <t>A320</t>
  </si>
  <si>
    <t>AIB58IL</t>
  </si>
  <si>
    <t>A35K</t>
  </si>
  <si>
    <t>1330</t>
  </si>
  <si>
    <t>MEDOC06</t>
  </si>
  <si>
    <t>FA7X</t>
  </si>
  <si>
    <t>1400</t>
  </si>
  <si>
    <t>AIB02DQ</t>
  </si>
  <si>
    <t>1430</t>
  </si>
  <si>
    <t>MEDOC02</t>
  </si>
  <si>
    <t>F2TH</t>
  </si>
  <si>
    <t>1130</t>
  </si>
  <si>
    <t>0701</t>
  </si>
  <si>
    <t>0732</t>
  </si>
  <si>
    <t>0745</t>
  </si>
  <si>
    <t>AIB01DK</t>
  </si>
  <si>
    <t>TARPON 19</t>
  </si>
  <si>
    <t>0804</t>
  </si>
  <si>
    <t>0810</t>
  </si>
  <si>
    <t>0820</t>
  </si>
  <si>
    <t>0822</t>
  </si>
  <si>
    <t>0842</t>
  </si>
  <si>
    <t>Date</t>
  </si>
  <si>
    <t>Durée
vol</t>
  </si>
  <si>
    <t>19.07.2018</t>
  </si>
  <si>
    <t>20.07.2018</t>
  </si>
  <si>
    <t>21.07.2018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</si>
</sst>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dd/mm/yy"/>
    <numFmt numFmtId="165" formatCode="h:mm"/>
    <numFmt numFmtId="166" formatCode="d/m/yy"/>
    <numFmt numFmtId="167" formatCode="h:mm;@"/>
    <numFmt numFmtId="168" formatCode="dd/mm/yy;@"/>
    <numFmt numFmtId="169" formatCode="0.000"/>
    <numFmt numFmtId="170" formatCode="[h]:mm"/>
    <numFmt numFmtId="171" formatCode="0.0"/>
    <numFmt numFmtId="172" formatCode="dd\.mm\.yyyy"/>
  </numFmts>
  <fonts count="46" x14ac:knownFonts="1">
    <font>
      <sz val="10"/>
      <name val="Arial"/>
    </font>
    <font>
      <sz val="10"/>
      <name val="@Batang"/>
      <family val="1"/>
    </font>
    <font>
      <sz val="12"/>
      <name val="@Batang"/>
      <family val="1"/>
    </font>
    <font>
      <b/>
      <sz val="10"/>
      <name val="@Batang"/>
      <family val="1"/>
    </font>
    <font>
      <b/>
      <sz val="12"/>
      <name val="@Batang"/>
      <family val="1"/>
    </font>
    <font>
      <i/>
      <sz val="12"/>
      <name val="@Batang"/>
      <family val="1"/>
    </font>
    <font>
      <b/>
      <sz val="14"/>
      <name val="@Batang"/>
      <family val="1"/>
    </font>
    <font>
      <sz val="14"/>
      <name val="@Batang"/>
      <family val="1"/>
    </font>
    <font>
      <b/>
      <sz val="18"/>
      <name val="@Batang"/>
      <family val="1"/>
    </font>
    <font>
      <sz val="12"/>
      <color indexed="8"/>
      <name val="@Batang"/>
      <family val="1"/>
    </font>
    <font>
      <sz val="12"/>
      <name val="@Batang"/>
    </font>
    <font>
      <b/>
      <sz val="12"/>
      <name val="@Batang"/>
    </font>
    <font>
      <b/>
      <sz val="20"/>
      <color indexed="53"/>
      <name val="@Batang"/>
    </font>
    <font>
      <b/>
      <sz val="16"/>
      <name val="@Batang"/>
      <family val="1"/>
    </font>
    <font>
      <b/>
      <sz val="8"/>
      <name val="@Batang"/>
    </font>
    <font>
      <b/>
      <sz val="8"/>
      <name val="@Batang"/>
      <family val="1"/>
    </font>
    <font>
      <b/>
      <sz val="10"/>
      <name val="@Batang"/>
    </font>
    <font>
      <sz val="10"/>
      <color rgb="FFFF0000"/>
      <name val="@Batang"/>
      <family val="1"/>
    </font>
    <font>
      <sz val="10"/>
      <color theme="0"/>
      <name val="@Batang"/>
      <family val="1"/>
    </font>
    <font>
      <sz val="12"/>
      <color theme="0"/>
      <name val="@Batang"/>
      <family val="1"/>
    </font>
    <font>
      <b/>
      <sz val="12"/>
      <color theme="0"/>
      <name val="@Batang"/>
      <family val="1"/>
    </font>
    <font>
      <b/>
      <sz val="12"/>
      <color rgb="FF7030A0"/>
      <name val="@Batang"/>
    </font>
    <font>
      <b/>
      <sz val="12"/>
      <color rgb="FF00B050"/>
      <name val="@Batang"/>
    </font>
    <font>
      <b/>
      <sz val="8"/>
      <color theme="0"/>
      <name val="@Batang"/>
      <family val="1"/>
    </font>
    <font>
      <b/>
      <sz val="12"/>
      <color rgb="FFFF0000"/>
      <name val="@Batang"/>
    </font>
    <font>
      <b/>
      <sz val="18"/>
      <color rgb="FF7030A0"/>
      <name val="@Batang"/>
    </font>
    <font>
      <sz val="12"/>
      <color rgb="FFFF0000"/>
      <name val="@Batang"/>
      <family val="1"/>
    </font>
    <font>
      <b/>
      <sz val="12"/>
      <color rgb="FF0070C0"/>
      <name val="@Batang"/>
    </font>
    <font>
      <b/>
      <sz val="12"/>
      <color theme="7" tint="-0.249977111117893"/>
      <name val="@Batang"/>
    </font>
    <font>
      <b/>
      <sz val="8"/>
      <color rgb="FF00B0F0"/>
      <name val="@Batang"/>
    </font>
    <font>
      <b/>
      <sz val="8"/>
      <color rgb="FFFF0000"/>
      <name val="@Batang"/>
    </font>
    <font>
      <b/>
      <sz val="8"/>
      <color rgb="FF7030A0"/>
      <name val="@Batang"/>
    </font>
    <font>
      <b/>
      <sz val="8"/>
      <color rgb="FF00B050"/>
      <name val="@Batang"/>
    </font>
    <font>
      <b/>
      <sz val="12"/>
      <color rgb="FF0070C0"/>
      <name val="Calibri"/>
      <family val="2"/>
    </font>
    <font>
      <b/>
      <sz val="11"/>
      <name val="@Batang"/>
    </font>
    <font>
      <b/>
      <sz val="12"/>
      <color rgb="FF3366FF"/>
      <name val="@Batang"/>
    </font>
    <font>
      <i/>
      <sz val="12"/>
      <name val="@Batang"/>
    </font>
    <font>
      <b/>
      <sz val="8"/>
      <color rgb="FFFF0000"/>
      <name val="@Batang"/>
      <family val="1"/>
    </font>
    <font>
      <b/>
      <sz val="12"/>
      <color rgb="FFFF0000"/>
      <name val="@Batang"/>
      <family val="1"/>
    </font>
    <font>
      <b/>
      <sz val="14"/>
      <name val="@Batang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6">
    <xf numFmtId="0" fontId="0" fillId="0" borderId="0" xfId="0"/>
    <xf numFmtId="0" fontId="1" fillId="0" borderId="0" xfId="0" applyFont="1" applyAlignment="1">
      <alignment shrinkToFit="1"/>
    </xf>
    <xf numFmtId="0" fontId="2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64" fontId="2" fillId="0" borderId="0" xfId="0" applyNumberFormat="1" applyFont="1" applyBorder="1" applyAlignment="1">
      <alignment horizontal="center" vertical="center" shrinkToFit="1"/>
    </xf>
    <xf numFmtId="166" fontId="6" fillId="0" borderId="0" xfId="0" applyNumberFormat="1" applyFont="1" applyBorder="1" applyAlignment="1">
      <alignment horizontal="center" vertical="center" shrinkToFit="1"/>
    </xf>
    <xf numFmtId="166" fontId="4" fillId="0" borderId="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shrinkToFit="1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67" fontId="1" fillId="0" borderId="0" xfId="0" applyNumberFormat="1" applyFont="1" applyBorder="1" applyAlignment="1">
      <alignment horizontal="center" vertical="center" shrinkToFit="1"/>
    </xf>
    <xf numFmtId="167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1" fontId="8" fillId="0" borderId="0" xfId="0" applyNumberFormat="1" applyFont="1" applyBorder="1" applyAlignment="1">
      <alignment horizontal="center" vertical="center" shrinkToFit="1"/>
    </xf>
    <xf numFmtId="167" fontId="1" fillId="0" borderId="0" xfId="0" applyNumberFormat="1" applyFont="1" applyBorder="1" applyAlignment="1">
      <alignment horizontal="center" shrinkToFit="1"/>
    </xf>
    <xf numFmtId="0" fontId="2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horizontal="center" vertical="center" shrinkToFit="1"/>
    </xf>
    <xf numFmtId="164" fontId="5" fillId="0" borderId="0" xfId="0" applyNumberFormat="1" applyFont="1" applyBorder="1" applyAlignment="1">
      <alignment horizontal="center" vertical="center" shrinkToFit="1"/>
    </xf>
    <xf numFmtId="1" fontId="13" fillId="0" borderId="0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Border="1" applyAlignment="1">
      <alignment horizontal="left" vertical="center" shrinkToFit="1"/>
    </xf>
    <xf numFmtId="0" fontId="17" fillId="0" borderId="0" xfId="0" applyFont="1" applyAlignment="1">
      <alignment shrinkToFit="1"/>
    </xf>
    <xf numFmtId="0" fontId="18" fillId="0" borderId="0" xfId="0" applyFont="1" applyAlignment="1">
      <alignment shrinkToFit="1"/>
    </xf>
    <xf numFmtId="0" fontId="19" fillId="0" borderId="0" xfId="0" applyFont="1" applyAlignment="1">
      <alignment shrinkToFit="1"/>
    </xf>
    <xf numFmtId="0" fontId="20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11" fillId="0" borderId="18" xfId="0" applyFont="1" applyBorder="1" applyAlignment="1" applyProtection="1">
      <alignment horizontal="center" vertical="center" shrinkToFit="1"/>
      <protection locked="0"/>
    </xf>
    <xf numFmtId="0" fontId="10" fillId="0" borderId="19" xfId="0" applyFont="1" applyBorder="1" applyAlignment="1" applyProtection="1">
      <alignment horizontal="center" vertical="center" shrinkToFit="1"/>
      <protection locked="0"/>
    </xf>
    <xf numFmtId="0" fontId="10" fillId="0" borderId="20" xfId="0" applyFont="1" applyBorder="1" applyAlignment="1" applyProtection="1">
      <alignment horizontal="center" vertical="center" shrinkToFit="1"/>
      <protection locked="0"/>
    </xf>
    <xf numFmtId="0" fontId="10" fillId="0" borderId="21" xfId="0" applyFont="1" applyBorder="1" applyAlignment="1" applyProtection="1">
      <alignment horizontal="center" vertical="center" shrinkToFit="1"/>
      <protection locked="0"/>
    </xf>
    <xf numFmtId="1" fontId="11" fillId="0" borderId="22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9" xfId="0" applyFont="1" applyBorder="1" applyAlignment="1" applyProtection="1">
      <alignment horizontal="center" vertical="center" shrinkToFit="1"/>
      <protection locked="0"/>
    </xf>
    <xf numFmtId="0" fontId="2" fillId="0" borderId="23" xfId="0" applyFont="1" applyBorder="1" applyAlignment="1" applyProtection="1">
      <alignment horizontal="center" vertical="center" shrinkToFit="1"/>
      <protection locked="0"/>
    </xf>
    <xf numFmtId="0" fontId="2" fillId="0" borderId="20" xfId="0" applyFont="1" applyBorder="1" applyAlignment="1" applyProtection="1">
      <alignment horizontal="center" vertical="center" shrinkToFit="1"/>
      <protection locked="0"/>
    </xf>
    <xf numFmtId="0" fontId="2" fillId="0" borderId="25" xfId="0" applyFont="1" applyBorder="1" applyAlignment="1" applyProtection="1">
      <alignment horizontal="center" vertical="center" shrinkToFit="1"/>
      <protection locked="0"/>
    </xf>
    <xf numFmtId="0" fontId="2" fillId="0" borderId="26" xfId="0" applyFont="1" applyBorder="1" applyAlignment="1" applyProtection="1">
      <alignment horizontal="center" vertical="center" shrinkToFit="1"/>
      <protection locked="0"/>
    </xf>
    <xf numFmtId="0" fontId="10" fillId="0" borderId="27" xfId="0" applyFont="1" applyBorder="1" applyAlignment="1" applyProtection="1">
      <alignment horizontal="center" vertical="center" shrinkToFit="1"/>
      <protection locked="0"/>
    </xf>
    <xf numFmtId="1" fontId="11" fillId="0" borderId="28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29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8" xfId="0" applyFont="1" applyBorder="1" applyAlignment="1" applyProtection="1">
      <alignment horizontal="center" vertical="center" shrinkToFit="1"/>
      <protection locked="0"/>
    </xf>
    <xf numFmtId="0" fontId="2" fillId="0" borderId="29" xfId="0" applyFont="1" applyBorder="1" applyAlignment="1" applyProtection="1">
      <alignment horizontal="center" vertical="center" shrinkToFit="1"/>
      <protection locked="0"/>
    </xf>
    <xf numFmtId="0" fontId="2" fillId="0" borderId="27" xfId="0" applyFont="1" applyBorder="1" applyAlignment="1" applyProtection="1">
      <alignment horizontal="center" vertical="center" shrinkToFit="1"/>
      <protection locked="0"/>
    </xf>
    <xf numFmtId="0" fontId="2" fillId="0" borderId="30" xfId="0" applyFont="1" applyBorder="1" applyAlignment="1" applyProtection="1">
      <alignment horizontal="center" vertical="center" shrinkToFit="1"/>
      <protection locked="0"/>
    </xf>
    <xf numFmtId="0" fontId="2" fillId="0" borderId="31" xfId="0" applyFont="1" applyBorder="1" applyAlignment="1" applyProtection="1">
      <alignment horizontal="center" vertical="center" shrinkToFit="1"/>
      <protection locked="0"/>
    </xf>
    <xf numFmtId="0" fontId="10" fillId="0" borderId="28" xfId="0" applyFont="1" applyBorder="1" applyAlignment="1" applyProtection="1">
      <alignment horizontal="center" vertical="center" shrinkToFit="1"/>
      <protection locked="0"/>
    </xf>
    <xf numFmtId="0" fontId="9" fillId="0" borderId="28" xfId="0" applyFont="1" applyBorder="1" applyAlignment="1" applyProtection="1">
      <alignment horizontal="center" vertical="center" shrinkToFit="1"/>
      <protection locked="0"/>
    </xf>
    <xf numFmtId="0" fontId="7" fillId="0" borderId="30" xfId="0" applyFont="1" applyBorder="1" applyAlignment="1" applyProtection="1">
      <alignment horizontal="center" vertical="center" shrinkToFit="1"/>
      <protection locked="0"/>
    </xf>
    <xf numFmtId="0" fontId="10" fillId="0" borderId="32" xfId="0" applyFont="1" applyBorder="1" applyAlignment="1" applyProtection="1">
      <alignment horizontal="center" vertical="center" shrinkToFit="1"/>
      <protection locked="0"/>
    </xf>
    <xf numFmtId="0" fontId="10" fillId="0" borderId="34" xfId="0" applyFont="1" applyBorder="1" applyAlignment="1" applyProtection="1">
      <alignment horizontal="center" vertical="center" shrinkToFit="1"/>
      <protection locked="0"/>
    </xf>
    <xf numFmtId="165" fontId="10" fillId="2" borderId="42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3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4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43" xfId="0" applyNumberFormat="1" applyFont="1" applyFill="1" applyBorder="1" applyAlignment="1" applyProtection="1">
      <alignment horizontal="center" vertical="center" shrinkToFit="1"/>
      <protection locked="0"/>
    </xf>
    <xf numFmtId="0" fontId="25" fillId="0" borderId="45" xfId="0" applyFont="1" applyBorder="1" applyAlignment="1" applyProtection="1">
      <alignment horizontal="center" vertical="center" shrinkToFit="1"/>
      <protection locked="0"/>
    </xf>
    <xf numFmtId="0" fontId="25" fillId="0" borderId="47" xfId="0" applyFont="1" applyBorder="1" applyAlignment="1" applyProtection="1">
      <alignment horizontal="center" vertical="center" shrinkToFit="1"/>
      <protection locked="0"/>
    </xf>
    <xf numFmtId="0" fontId="25" fillId="0" borderId="49" xfId="0" applyFont="1" applyBorder="1" applyAlignment="1" applyProtection="1">
      <alignment horizontal="center" vertical="center" shrinkToFit="1"/>
      <protection locked="0"/>
    </xf>
    <xf numFmtId="0" fontId="26" fillId="0" borderId="0" xfId="0" applyFont="1" applyAlignment="1">
      <alignment shrinkToFit="1"/>
    </xf>
    <xf numFmtId="168" fontId="4" fillId="0" borderId="0" xfId="0" applyNumberFormat="1" applyFont="1" applyBorder="1" applyAlignment="1" applyProtection="1">
      <alignment horizontal="center" vertical="center" shrinkToFit="1"/>
      <protection locked="0"/>
    </xf>
    <xf numFmtId="1" fontId="10" fillId="0" borderId="18" xfId="0" applyNumberFormat="1" applyFont="1" applyBorder="1" applyAlignment="1" applyProtection="1">
      <alignment horizontal="center" vertical="center" shrinkToFit="1"/>
      <protection locked="0"/>
    </xf>
    <xf numFmtId="1" fontId="10" fillId="2" borderId="19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5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46" xfId="0" applyNumberFormat="1" applyFont="1" applyFill="1" applyBorder="1" applyAlignment="1" applyProtection="1">
      <alignment horizontal="center" vertical="center" shrinkToFit="1"/>
      <protection locked="0"/>
    </xf>
    <xf numFmtId="1" fontId="10" fillId="2" borderId="28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3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48" xfId="0" applyNumberFormat="1" applyFont="1" applyFill="1" applyBorder="1" applyAlignment="1" applyProtection="1">
      <alignment horizontal="center" vertical="center" shrinkToFit="1"/>
      <protection locked="0"/>
    </xf>
    <xf numFmtId="1" fontId="10" fillId="0" borderId="4" xfId="0" applyNumberFormat="1" applyFont="1" applyBorder="1" applyAlignment="1" applyProtection="1">
      <alignment horizontal="center" vertical="center" shrinkToFit="1"/>
      <protection locked="0"/>
    </xf>
    <xf numFmtId="165" fontId="10" fillId="2" borderId="35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15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8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44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1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34" xfId="0" applyNumberFormat="1" applyFont="1" applyFill="1" applyBorder="1" applyAlignment="1" applyProtection="1">
      <alignment horizontal="center" vertical="center" shrinkToFit="1"/>
      <protection locked="0"/>
    </xf>
    <xf numFmtId="0" fontId="26" fillId="0" borderId="0" xfId="0" applyFont="1" applyFill="1" applyBorder="1" applyAlignment="1" applyProtection="1">
      <alignment shrinkToFit="1"/>
    </xf>
    <xf numFmtId="0" fontId="26" fillId="0" borderId="0" xfId="0" applyFont="1" applyFill="1" applyBorder="1" applyAlignment="1">
      <alignment horizontal="center" vertical="center" shrinkToFit="1"/>
    </xf>
    <xf numFmtId="0" fontId="11" fillId="0" borderId="81" xfId="0" applyFont="1" applyBorder="1" applyAlignment="1" applyProtection="1">
      <alignment horizontal="center" vertical="center" shrinkToFit="1"/>
      <protection locked="0"/>
    </xf>
    <xf numFmtId="1" fontId="13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horizontal="center" vertical="center" shrinkToFit="1"/>
    </xf>
    <xf numFmtId="169" fontId="10" fillId="2" borderId="19" xfId="0" applyNumberFormat="1" applyFont="1" applyFill="1" applyBorder="1" applyAlignment="1" applyProtection="1">
      <alignment horizontal="center" vertical="center" shrinkToFit="1"/>
      <protection locked="0"/>
    </xf>
    <xf numFmtId="169" fontId="10" fillId="2" borderId="28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28" xfId="0" applyNumberFormat="1" applyFont="1" applyBorder="1" applyAlignment="1" applyProtection="1">
      <alignment horizontal="center" vertical="center" shrinkToFit="1"/>
      <protection locked="0"/>
    </xf>
    <xf numFmtId="169" fontId="10" fillId="2" borderId="89" xfId="0" applyNumberFormat="1" applyFont="1" applyFill="1" applyBorder="1" applyAlignment="1" applyProtection="1">
      <alignment horizontal="center" vertical="center" shrinkToFit="1"/>
      <protection locked="0"/>
    </xf>
    <xf numFmtId="169" fontId="10" fillId="2" borderId="48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48" xfId="0" applyNumberFormat="1" applyFont="1" applyBorder="1" applyAlignment="1" applyProtection="1">
      <alignment horizontal="center" vertical="center" shrinkToFit="1"/>
      <protection locked="0"/>
    </xf>
    <xf numFmtId="0" fontId="26" fillId="0" borderId="0" xfId="0" applyFont="1" applyBorder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37" fillId="0" borderId="0" xfId="0" applyFont="1" applyAlignment="1">
      <alignment horizontal="center" vertical="center" shrinkToFit="1"/>
    </xf>
    <xf numFmtId="0" fontId="2" fillId="0" borderId="90" xfId="0" applyFont="1" applyBorder="1" applyAlignment="1" applyProtection="1">
      <alignment horizontal="center" vertical="center" shrinkToFit="1"/>
      <protection locked="0"/>
    </xf>
    <xf numFmtId="0" fontId="2" fillId="0" borderId="91" xfId="0" applyFont="1" applyBorder="1" applyAlignment="1" applyProtection="1">
      <alignment horizontal="center" vertical="center" shrinkToFit="1"/>
      <protection locked="0"/>
    </xf>
    <xf numFmtId="0" fontId="2" fillId="0" borderId="92" xfId="0" applyFont="1" applyBorder="1" applyAlignment="1" applyProtection="1">
      <alignment horizontal="center" vertical="center" shrinkToFit="1"/>
      <protection locked="0"/>
    </xf>
    <xf numFmtId="0" fontId="2" fillId="0" borderId="93" xfId="0" applyFont="1" applyBorder="1" applyAlignment="1" applyProtection="1">
      <alignment horizontal="center" vertical="center" shrinkToFit="1"/>
      <protection locked="0"/>
    </xf>
    <xf numFmtId="0" fontId="2" fillId="0" borderId="94" xfId="0" applyFont="1" applyBorder="1" applyAlignment="1" applyProtection="1">
      <alignment horizontal="center" vertical="center" shrinkToFit="1"/>
      <protection locked="0"/>
    </xf>
    <xf numFmtId="0" fontId="37" fillId="0" borderId="0" xfId="0" applyFont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170" fontId="19" fillId="0" borderId="0" xfId="0" applyNumberFormat="1" applyFont="1" applyFill="1" applyBorder="1" applyAlignment="1">
      <alignment horizontal="center" vertical="center"/>
    </xf>
    <xf numFmtId="0" fontId="2" fillId="0" borderId="21" xfId="0" applyFont="1" applyBorder="1" applyAlignment="1" applyProtection="1">
      <alignment horizontal="center" vertical="center" shrinkToFit="1"/>
      <protection locked="0"/>
    </xf>
    <xf numFmtId="0" fontId="2" fillId="0" borderId="48" xfId="0" applyFont="1" applyBorder="1" applyAlignment="1" applyProtection="1">
      <alignment horizontal="center" vertical="center" shrinkToFit="1"/>
      <protection locked="0"/>
    </xf>
    <xf numFmtId="0" fontId="2" fillId="0" borderId="34" xfId="0" applyFont="1" applyBorder="1" applyAlignment="1" applyProtection="1">
      <alignment horizontal="center" vertical="center" shrinkToFit="1"/>
      <protection locked="0"/>
    </xf>
    <xf numFmtId="0" fontId="10" fillId="0" borderId="33" xfId="0" applyFont="1" applyBorder="1" applyAlignment="1" applyProtection="1">
      <alignment horizontal="center" vertical="center" shrinkToFit="1"/>
      <protection locked="0"/>
    </xf>
    <xf numFmtId="169" fontId="10" fillId="0" borderId="32" xfId="0" applyNumberFormat="1" applyFont="1" applyBorder="1" applyAlignment="1" applyProtection="1">
      <alignment horizontal="center" vertical="center" shrinkToFit="1"/>
      <protection locked="0"/>
    </xf>
    <xf numFmtId="169" fontId="10" fillId="0" borderId="34" xfId="0" applyNumberFormat="1" applyFont="1" applyBorder="1" applyAlignment="1" applyProtection="1">
      <alignment horizontal="center" vertical="center" shrinkToFit="1"/>
      <protection locked="0"/>
    </xf>
    <xf numFmtId="0" fontId="29" fillId="0" borderId="0" xfId="0" applyFont="1" applyBorder="1" applyAlignment="1">
      <alignment vertical="center" shrinkToFit="1"/>
    </xf>
    <xf numFmtId="0" fontId="30" fillId="0" borderId="0" xfId="0" applyFont="1" applyBorder="1" applyAlignment="1">
      <alignment vertical="center" shrinkToFit="1"/>
    </xf>
    <xf numFmtId="165" fontId="20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shrinkToFit="1"/>
    </xf>
    <xf numFmtId="169" fontId="19" fillId="0" borderId="0" xfId="0" applyNumberFormat="1" applyFont="1" applyAlignment="1">
      <alignment horizontal="center" shrinkToFit="1"/>
    </xf>
    <xf numFmtId="0" fontId="16" fillId="3" borderId="4" xfId="0" applyFont="1" applyFill="1" applyBorder="1" applyAlignment="1" applyProtection="1">
      <alignment horizontal="center" vertical="center" shrinkToFit="1"/>
    </xf>
    <xf numFmtId="170" fontId="11" fillId="3" borderId="19" xfId="0" applyNumberFormat="1" applyFont="1" applyFill="1" applyBorder="1" applyAlignment="1" applyProtection="1">
      <alignment horizontal="center" vertical="center" shrinkToFit="1"/>
    </xf>
    <xf numFmtId="0" fontId="17" fillId="0" borderId="0" xfId="0" applyFont="1" applyAlignment="1">
      <alignment horizontal="center" shrinkToFit="1"/>
    </xf>
    <xf numFmtId="0" fontId="26" fillId="0" borderId="0" xfId="0" applyFont="1" applyBorder="1" applyAlignment="1">
      <alignment horizontal="center" shrinkToFit="1"/>
    </xf>
    <xf numFmtId="0" fontId="26" fillId="0" borderId="0" xfId="0" applyFont="1" applyFill="1" applyBorder="1" applyAlignment="1" applyProtection="1">
      <alignment horizontal="center" shrinkToFit="1"/>
    </xf>
    <xf numFmtId="0" fontId="26" fillId="0" borderId="0" xfId="0" applyFont="1" applyFill="1" applyBorder="1" applyAlignment="1">
      <alignment horizontal="center" shrinkToFit="1"/>
    </xf>
    <xf numFmtId="0" fontId="19" fillId="0" borderId="0" xfId="0" applyFont="1" applyAlignment="1">
      <alignment horizontal="center" shrinkToFit="1"/>
    </xf>
    <xf numFmtId="0" fontId="26" fillId="0" borderId="0" xfId="0" applyFont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49" fontId="10" fillId="2" borderId="25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42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23" xfId="0" applyNumberFormat="1" applyFont="1" applyFill="1" applyBorder="1" applyAlignment="1" applyProtection="1">
      <alignment horizontal="center" vertical="center" shrinkToFit="1"/>
      <protection locked="0"/>
    </xf>
    <xf numFmtId="49" fontId="24" fillId="2" borderId="95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30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43" xfId="0" applyNumberFormat="1" applyFont="1" applyFill="1" applyBorder="1" applyAlignment="1" applyProtection="1">
      <alignment horizontal="center" vertical="center" shrinkToFit="1"/>
      <protection locked="0"/>
    </xf>
    <xf numFmtId="49" fontId="24" fillId="2" borderId="18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30" xfId="0" applyNumberFormat="1" applyFont="1" applyBorder="1" applyAlignment="1" applyProtection="1">
      <alignment horizontal="center" vertical="center" shrinkToFit="1"/>
      <protection locked="0"/>
    </xf>
    <xf numFmtId="49" fontId="10" fillId="0" borderId="43" xfId="0" applyNumberFormat="1" applyFont="1" applyBorder="1" applyAlignment="1" applyProtection="1">
      <alignment horizontal="center" vertical="center" shrinkToFit="1"/>
      <protection locked="0"/>
    </xf>
    <xf numFmtId="49" fontId="10" fillId="0" borderId="35" xfId="0" applyNumberFormat="1" applyFont="1" applyBorder="1" applyAlignment="1" applyProtection="1">
      <alignment horizontal="center" vertical="center" shrinkToFit="1"/>
      <protection locked="0"/>
    </xf>
    <xf numFmtId="49" fontId="10" fillId="0" borderId="44" xfId="0" applyNumberFormat="1" applyFont="1" applyBorder="1" applyAlignment="1" applyProtection="1">
      <alignment horizontal="center" vertical="center" shrinkToFit="1"/>
      <protection locked="0"/>
    </xf>
    <xf numFmtId="49" fontId="24" fillId="2" borderId="4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36" xfId="0" applyNumberFormat="1" applyFont="1" applyBorder="1" applyAlignment="1" applyProtection="1">
      <alignment horizontal="center" vertical="center" shrinkToFit="1"/>
      <protection locked="0"/>
    </xf>
    <xf numFmtId="49" fontId="1" fillId="0" borderId="38" xfId="0" applyNumberFormat="1" applyFont="1" applyBorder="1" applyAlignment="1" applyProtection="1">
      <alignment horizontal="center" vertical="center" shrinkToFit="1"/>
      <protection locked="0"/>
    </xf>
    <xf numFmtId="49" fontId="1" fillId="0" borderId="40" xfId="0" applyNumberFormat="1" applyFont="1" applyBorder="1" applyAlignment="1" applyProtection="1">
      <alignment horizontal="center" vertical="center" shrinkToFit="1"/>
      <protection locked="0"/>
    </xf>
    <xf numFmtId="1" fontId="11" fillId="0" borderId="9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19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98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99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21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34" fillId="3" borderId="8" xfId="0" applyFont="1" applyFill="1" applyBorder="1" applyAlignment="1" applyProtection="1">
      <alignment horizontal="center" vertical="center" shrinkToFit="1"/>
    </xf>
    <xf numFmtId="0" fontId="11" fillId="3" borderId="3" xfId="0" applyFont="1" applyFill="1" applyBorder="1" applyAlignment="1" applyProtection="1">
      <alignment horizontal="center" vertical="center" shrinkToFit="1"/>
    </xf>
    <xf numFmtId="0" fontId="11" fillId="3" borderId="2" xfId="0" applyFont="1" applyFill="1" applyBorder="1" applyAlignment="1" applyProtection="1">
      <alignment horizontal="center" vertical="center" shrinkToFit="1"/>
    </xf>
    <xf numFmtId="168" fontId="10" fillId="3" borderId="83" xfId="0" applyNumberFormat="1" applyFont="1" applyFill="1" applyBorder="1" applyAlignment="1" applyProtection="1">
      <alignment horizontal="center" vertical="center" shrinkToFit="1"/>
    </xf>
    <xf numFmtId="0" fontId="34" fillId="3" borderId="52" xfId="0" applyFont="1" applyFill="1" applyBorder="1" applyAlignment="1" applyProtection="1">
      <alignment horizontal="center" vertical="center" shrinkToFit="1"/>
    </xf>
    <xf numFmtId="168" fontId="4" fillId="3" borderId="84" xfId="0" applyNumberFormat="1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1" fontId="11" fillId="0" borderId="22" xfId="0" applyNumberFormat="1" applyFont="1" applyFill="1" applyBorder="1" applyAlignment="1" applyProtection="1">
      <alignment horizontal="center" vertical="center" shrinkToFit="1"/>
    </xf>
    <xf numFmtId="1" fontId="11" fillId="0" borderId="101" xfId="0" applyNumberFormat="1" applyFont="1" applyFill="1" applyBorder="1" applyAlignment="1" applyProtection="1">
      <alignment horizontal="center" vertical="center" shrinkToFit="1"/>
    </xf>
    <xf numFmtId="0" fontId="1" fillId="3" borderId="65" xfId="0" applyFont="1" applyFill="1" applyBorder="1" applyAlignment="1" applyProtection="1">
      <alignment horizontal="center" vertical="center" shrinkToFit="1"/>
    </xf>
    <xf numFmtId="0" fontId="16" fillId="3" borderId="14" xfId="0" applyFont="1" applyFill="1" applyBorder="1" applyAlignment="1" applyProtection="1">
      <alignment horizontal="center" vertical="center" shrinkToFit="1"/>
    </xf>
    <xf numFmtId="0" fontId="16" fillId="3" borderId="7" xfId="0" applyFont="1" applyFill="1" applyBorder="1" applyAlignment="1" applyProtection="1">
      <alignment horizontal="center" vertical="center" shrinkToFit="1"/>
    </xf>
    <xf numFmtId="0" fontId="16" fillId="3" borderId="1" xfId="0" applyFont="1" applyFill="1" applyBorder="1" applyAlignment="1" applyProtection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11" fillId="3" borderId="11" xfId="0" applyFont="1" applyFill="1" applyBorder="1" applyAlignment="1" applyProtection="1">
      <alignment horizontal="center" vertical="center" shrinkToFit="1"/>
    </xf>
    <xf numFmtId="0" fontId="3" fillId="3" borderId="11" xfId="0" applyFont="1" applyFill="1" applyBorder="1" applyAlignment="1" applyProtection="1">
      <alignment horizontal="center" vertical="center" shrinkToFit="1"/>
    </xf>
    <xf numFmtId="0" fontId="3" fillId="3" borderId="7" xfId="0" applyFont="1" applyFill="1" applyBorder="1" applyAlignment="1" applyProtection="1">
      <alignment horizontal="center" vertical="center" shrinkToFit="1"/>
    </xf>
    <xf numFmtId="0" fontId="3" fillId="3" borderId="12" xfId="0" applyFont="1" applyFill="1" applyBorder="1" applyAlignment="1" applyProtection="1">
      <alignment horizontal="center" vertical="center" shrinkToFit="1"/>
    </xf>
    <xf numFmtId="0" fontId="3" fillId="3" borderId="5" xfId="0" applyFont="1" applyFill="1" applyBorder="1" applyAlignment="1" applyProtection="1">
      <alignment horizontal="center" vertical="center" shrinkToFit="1"/>
    </xf>
    <xf numFmtId="0" fontId="3" fillId="3" borderId="46" xfId="0" applyFont="1" applyFill="1" applyBorder="1" applyAlignment="1" applyProtection="1">
      <alignment horizontal="center" vertical="center" shrinkToFit="1"/>
    </xf>
    <xf numFmtId="0" fontId="21" fillId="3" borderId="16" xfId="0" applyFont="1" applyFill="1" applyBorder="1" applyAlignment="1" applyProtection="1">
      <alignment horizontal="center" vertical="center" shrinkToFit="1"/>
    </xf>
    <xf numFmtId="0" fontId="11" fillId="3" borderId="8" xfId="0" applyFont="1" applyFill="1" applyBorder="1" applyAlignment="1" applyProtection="1">
      <alignment horizontal="center" vertical="center" shrinkToFit="1"/>
    </xf>
    <xf numFmtId="0" fontId="11" fillId="3" borderId="13" xfId="0" applyFont="1" applyFill="1" applyBorder="1" applyAlignment="1" applyProtection="1">
      <alignment horizontal="center" vertical="center" shrinkToFit="1"/>
    </xf>
    <xf numFmtId="0" fontId="11" fillId="3" borderId="88" xfId="0" applyFont="1" applyFill="1" applyBorder="1" applyAlignment="1" applyProtection="1">
      <alignment horizontal="center" vertical="center" shrinkToFit="1"/>
    </xf>
    <xf numFmtId="0" fontId="11" fillId="3" borderId="17" xfId="0" applyFont="1" applyFill="1" applyBorder="1" applyAlignment="1" applyProtection="1">
      <alignment horizontal="center" vertical="center" shrinkToFit="1"/>
    </xf>
    <xf numFmtId="0" fontId="16" fillId="3" borderId="15" xfId="0" applyFont="1" applyFill="1" applyBorder="1" applyAlignment="1" applyProtection="1">
      <alignment horizontal="center" vertical="center" shrinkToFit="1"/>
    </xf>
    <xf numFmtId="0" fontId="16" fillId="3" borderId="8" xfId="0" applyFont="1" applyFill="1" applyBorder="1" applyAlignment="1" applyProtection="1">
      <alignment horizontal="center" vertical="center" shrinkToFit="1"/>
    </xf>
    <xf numFmtId="0" fontId="3" fillId="3" borderId="8" xfId="0" applyFont="1" applyFill="1" applyBorder="1" applyAlignment="1" applyProtection="1">
      <alignment horizontal="center" vertical="center" shrinkToFit="1"/>
    </xf>
    <xf numFmtId="0" fontId="3" fillId="3" borderId="3" xfId="0" applyFont="1" applyFill="1" applyBorder="1" applyAlignment="1" applyProtection="1">
      <alignment horizontal="center" vertical="center" shrinkToFit="1"/>
    </xf>
    <xf numFmtId="0" fontId="24" fillId="3" borderId="51" xfId="0" applyFont="1" applyFill="1" applyBorder="1" applyAlignment="1" applyProtection="1">
      <alignment horizontal="center" vertical="center" shrinkToFit="1"/>
    </xf>
    <xf numFmtId="0" fontId="28" fillId="3" borderId="50" xfId="0" applyFont="1" applyFill="1" applyBorder="1" applyAlignment="1" applyProtection="1">
      <alignment horizontal="center" vertical="center" shrinkToFit="1"/>
    </xf>
    <xf numFmtId="0" fontId="28" fillId="3" borderId="51" xfId="0" applyFont="1" applyFill="1" applyBorder="1" applyAlignment="1" applyProtection="1">
      <alignment horizontal="center" vertical="center" shrinkToFit="1"/>
    </xf>
    <xf numFmtId="0" fontId="22" fillId="3" borderId="50" xfId="0" applyFont="1" applyFill="1" applyBorder="1" applyAlignment="1" applyProtection="1">
      <alignment vertical="center" shrinkToFit="1"/>
    </xf>
    <xf numFmtId="0" fontId="22" fillId="3" borderId="51" xfId="0" applyFont="1" applyFill="1" applyBorder="1" applyAlignment="1" applyProtection="1">
      <alignment vertical="center" shrinkToFit="1"/>
    </xf>
    <xf numFmtId="1" fontId="22" fillId="3" borderId="96" xfId="0" applyNumberFormat="1" applyFont="1" applyFill="1" applyBorder="1" applyAlignment="1" applyProtection="1">
      <alignment horizontal="center" vertical="center" shrinkToFit="1"/>
    </xf>
    <xf numFmtId="1" fontId="22" fillId="3" borderId="100" xfId="0" applyNumberFormat="1" applyFont="1" applyFill="1" applyBorder="1" applyAlignment="1" applyProtection="1">
      <alignment horizontal="center" vertical="center" shrinkToFit="1"/>
    </xf>
    <xf numFmtId="1" fontId="21" fillId="4" borderId="100" xfId="0" applyNumberFormat="1" applyFont="1" applyFill="1" applyBorder="1" applyAlignment="1" applyProtection="1">
      <alignment horizontal="center" vertical="center" shrinkToFit="1"/>
    </xf>
    <xf numFmtId="1" fontId="21" fillId="3" borderId="100" xfId="0" applyNumberFormat="1" applyFont="1" applyFill="1" applyBorder="1" applyAlignment="1" applyProtection="1">
      <alignment horizontal="center" vertical="center" shrinkToFit="1"/>
    </xf>
    <xf numFmtId="0" fontId="5" fillId="0" borderId="0" xfId="0" applyFont="1" applyBorder="1" applyAlignment="1" applyProtection="1">
      <alignment horizontal="center" vertical="center" shrinkToFit="1"/>
    </xf>
    <xf numFmtId="0" fontId="12" fillId="0" borderId="0" xfId="0" applyFont="1" applyFill="1" applyAlignment="1" applyProtection="1">
      <alignment horizontal="center" vertical="center" shrinkToFit="1"/>
    </xf>
    <xf numFmtId="0" fontId="36" fillId="0" borderId="0" xfId="0" applyFont="1" applyFill="1" applyBorder="1" applyAlignment="1" applyProtection="1">
      <alignment horizontal="center" vertical="center" shrinkToFit="1"/>
    </xf>
    <xf numFmtId="0" fontId="1" fillId="0" borderId="0" xfId="0" applyFont="1" applyAlignment="1" applyProtection="1">
      <alignment shrinkToFit="1"/>
    </xf>
    <xf numFmtId="168" fontId="4" fillId="0" borderId="0" xfId="0" applyNumberFormat="1" applyFont="1" applyBorder="1" applyAlignment="1" applyProtection="1">
      <alignment horizontal="center" vertical="center" shrinkToFit="1"/>
    </xf>
    <xf numFmtId="168" fontId="11" fillId="0" borderId="0" xfId="0" applyNumberFormat="1" applyFont="1" applyFill="1" applyBorder="1" applyAlignment="1" applyProtection="1">
      <alignment horizontal="center" vertical="center" shrinkToFit="1"/>
    </xf>
    <xf numFmtId="164" fontId="11" fillId="3" borderId="82" xfId="0" applyNumberFormat="1" applyFont="1" applyFill="1" applyBorder="1" applyAlignment="1" applyProtection="1">
      <alignment horizontal="center" vertical="center" shrinkToFit="1"/>
    </xf>
    <xf numFmtId="166" fontId="4" fillId="0" borderId="0" xfId="0" applyNumberFormat="1" applyFont="1" applyBorder="1" applyAlignment="1" applyProtection="1">
      <alignment horizontal="center" vertical="center" shrinkToFit="1"/>
    </xf>
    <xf numFmtId="166" fontId="6" fillId="0" borderId="0" xfId="0" applyNumberFormat="1" applyFont="1" applyBorder="1" applyAlignment="1" applyProtection="1">
      <alignment horizontal="center" vertical="center" shrinkToFit="1"/>
    </xf>
    <xf numFmtId="164" fontId="5" fillId="0" borderId="0" xfId="0" applyNumberFormat="1" applyFont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shrinkToFit="1"/>
    </xf>
    <xf numFmtId="0" fontId="15" fillId="0" borderId="0" xfId="0" applyFont="1" applyBorder="1" applyAlignment="1" applyProtection="1">
      <alignment horizontal="left" vertical="center" shrinkToFit="1"/>
    </xf>
    <xf numFmtId="0" fontId="6" fillId="0" borderId="0" xfId="0" applyFont="1" applyBorder="1" applyAlignment="1" applyProtection="1">
      <alignment horizontal="left" vertical="center" shrinkToFit="1"/>
    </xf>
    <xf numFmtId="1" fontId="8" fillId="0" borderId="0" xfId="0" applyNumberFormat="1" applyFont="1" applyBorder="1" applyAlignment="1" applyProtection="1">
      <alignment horizontal="center" vertical="center" shrinkToFit="1"/>
    </xf>
    <xf numFmtId="0" fontId="2" fillId="0" borderId="0" xfId="0" applyFont="1" applyBorder="1" applyAlignment="1" applyProtection="1">
      <alignment horizontal="center" vertical="center" shrinkToFit="1"/>
    </xf>
    <xf numFmtId="167" fontId="1" fillId="0" borderId="0" xfId="0" applyNumberFormat="1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horizontal="center" shrinkToFit="1"/>
    </xf>
    <xf numFmtId="167" fontId="2" fillId="0" borderId="0" xfId="0" applyNumberFormat="1" applyFont="1" applyFill="1" applyBorder="1" applyAlignment="1" applyProtection="1">
      <alignment horizontal="center" vertical="center" shrinkToFit="1"/>
    </xf>
    <xf numFmtId="0" fontId="16" fillId="3" borderId="77" xfId="0" applyFont="1" applyFill="1" applyBorder="1" applyAlignment="1" applyProtection="1">
      <alignment horizontal="center" vertical="center" shrinkToFit="1"/>
    </xf>
    <xf numFmtId="0" fontId="16" fillId="3" borderId="9" xfId="0" applyFont="1" applyFill="1" applyBorder="1" applyAlignment="1" applyProtection="1">
      <alignment horizontal="center" vertical="center" shrinkToFit="1"/>
    </xf>
    <xf numFmtId="0" fontId="16" fillId="3" borderId="78" xfId="0" applyFont="1" applyFill="1" applyBorder="1" applyAlignment="1" applyProtection="1">
      <alignment horizontal="center" vertical="center" shrinkToFit="1"/>
    </xf>
    <xf numFmtId="0" fontId="16" fillId="3" borderId="10" xfId="0" applyFont="1" applyFill="1" applyBorder="1" applyAlignment="1" applyProtection="1">
      <alignment horizontal="center" vertical="center" shrinkToFit="1"/>
    </xf>
    <xf numFmtId="0" fontId="3" fillId="3" borderId="2" xfId="0" applyFont="1" applyFill="1" applyBorder="1" applyAlignment="1" applyProtection="1">
      <alignment horizontal="center" vertical="center" shrinkToFit="1"/>
    </xf>
    <xf numFmtId="0" fontId="3" fillId="3" borderId="13" xfId="0" applyFont="1" applyFill="1" applyBorder="1" applyAlignment="1" applyProtection="1">
      <alignment horizontal="center" vertical="center" shrinkToFit="1"/>
    </xf>
    <xf numFmtId="0" fontId="11" fillId="3" borderId="63" xfId="0" applyFont="1" applyFill="1" applyBorder="1" applyAlignment="1" applyProtection="1">
      <alignment horizontal="center" vertical="center" shrinkToFit="1"/>
    </xf>
    <xf numFmtId="0" fontId="17" fillId="0" borderId="0" xfId="0" applyFont="1" applyAlignment="1" applyProtection="1">
      <alignment shrinkToFit="1"/>
    </xf>
    <xf numFmtId="0" fontId="20" fillId="0" borderId="0" xfId="0" applyFont="1" applyAlignment="1" applyProtection="1">
      <alignment horizontal="center" vertical="center" shrinkToFit="1"/>
    </xf>
    <xf numFmtId="165" fontId="20" fillId="0" borderId="0" xfId="0" applyNumberFormat="1" applyFont="1" applyAlignment="1" applyProtection="1">
      <alignment horizontal="center" vertical="center" shrinkToFit="1"/>
    </xf>
    <xf numFmtId="0" fontId="4" fillId="0" borderId="0" xfId="0" applyFont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 shrinkToFit="1"/>
    </xf>
    <xf numFmtId="0" fontId="1" fillId="0" borderId="0" xfId="0" applyFont="1" applyAlignment="1" applyProtection="1">
      <alignment horizontal="center" vertical="center" shrinkToFit="1"/>
    </xf>
    <xf numFmtId="0" fontId="23" fillId="0" borderId="0" xfId="0" applyFont="1" applyAlignment="1" applyProtection="1">
      <alignment horizontal="center" vertical="center" shrinkToFit="1"/>
    </xf>
    <xf numFmtId="0" fontId="14" fillId="0" borderId="0" xfId="0" applyFont="1" applyAlignment="1" applyProtection="1">
      <alignment horizontal="center" vertical="center" shrinkToFit="1"/>
    </xf>
    <xf numFmtId="0" fontId="37" fillId="0" borderId="0" xfId="0" applyFont="1" applyAlignment="1" applyProtection="1">
      <alignment horizontal="center" shrinkToFit="1"/>
    </xf>
    <xf numFmtId="0" fontId="26" fillId="0" borderId="0" xfId="0" applyFont="1" applyBorder="1" applyAlignment="1" applyProtection="1">
      <alignment shrinkToFit="1"/>
    </xf>
    <xf numFmtId="0" fontId="26" fillId="0" borderId="0" xfId="0" applyFont="1" applyFill="1" applyBorder="1" applyAlignment="1" applyProtection="1">
      <alignment horizontal="center" vertical="center" shrinkToFit="1"/>
    </xf>
    <xf numFmtId="0" fontId="26" fillId="0" borderId="0" xfId="0" applyFont="1" applyAlignment="1" applyProtection="1">
      <alignment shrinkToFit="1"/>
    </xf>
    <xf numFmtId="0" fontId="19" fillId="0" borderId="0" xfId="0" applyFont="1" applyAlignment="1" applyProtection="1">
      <alignment shrinkToFit="1"/>
    </xf>
    <xf numFmtId="0" fontId="2" fillId="0" borderId="0" xfId="0" applyFont="1" applyAlignment="1" applyProtection="1">
      <alignment shrinkToFit="1"/>
    </xf>
    <xf numFmtId="0" fontId="40" fillId="5" borderId="0" xfId="0" applyFont="1" applyFill="1" applyAlignment="1">
      <alignment horizontal="center"/>
    </xf>
    <xf numFmtId="0" fontId="0" fillId="5" borderId="0" xfId="0" applyFill="1"/>
    <xf numFmtId="0" fontId="0" fillId="0" borderId="102" xfId="0" applyBorder="1" applyAlignment="1">
      <alignment horizontal="center" vertical="center"/>
    </xf>
    <xf numFmtId="0" fontId="41" fillId="5" borderId="0" xfId="0" applyFont="1" applyFill="1"/>
    <xf numFmtId="171" fontId="41" fillId="5" borderId="0" xfId="0" applyNumberFormat="1" applyFont="1" applyFill="1"/>
    <xf numFmtId="0" fontId="11" fillId="3" borderId="11" xfId="0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170" fontId="11" fillId="3" borderId="22" xfId="0" applyNumberFormat="1" applyFont="1" applyFill="1" applyBorder="1" applyAlignment="1" applyProtection="1">
      <alignment horizontal="center" vertical="center" shrinkToFit="1"/>
    </xf>
    <xf numFmtId="0" fontId="16" fillId="3" borderId="0" xfId="0" applyFont="1" applyFill="1" applyBorder="1" applyAlignment="1" applyProtection="1">
      <alignment horizontal="center" vertical="center" shrinkToFit="1"/>
    </xf>
    <xf numFmtId="170" fontId="11" fillId="3" borderId="102" xfId="0" applyNumberFormat="1" applyFont="1" applyFill="1" applyBorder="1" applyAlignment="1" applyProtection="1">
      <alignment horizontal="center" vertical="center" shrinkToFit="1"/>
    </xf>
    <xf numFmtId="167" fontId="0" fillId="0" borderId="102" xfId="0" applyNumberFormat="1" applyBorder="1" applyAlignment="1">
      <alignment horizontal="center" vertical="center"/>
    </xf>
    <xf numFmtId="170" fontId="26" fillId="0" borderId="0" xfId="0" applyNumberFormat="1" applyFont="1" applyFill="1" applyBorder="1" applyAlignment="1">
      <alignment horizontal="center" vertical="center"/>
    </xf>
    <xf numFmtId="49" fontId="1" fillId="0" borderId="58" xfId="0" applyNumberFormat="1" applyFont="1" applyBorder="1" applyAlignment="1" applyProtection="1">
      <alignment horizontal="center" vertical="center" shrinkToFit="1"/>
      <protection locked="0"/>
    </xf>
    <xf numFmtId="49" fontId="1" fillId="0" borderId="69" xfId="0" applyNumberFormat="1" applyFont="1" applyBorder="1" applyAlignment="1" applyProtection="1">
      <alignment horizontal="center" vertical="center" shrinkToFit="1"/>
      <protection locked="0"/>
    </xf>
    <xf numFmtId="49" fontId="1" fillId="0" borderId="72" xfId="0" applyNumberFormat="1" applyFont="1" applyBorder="1" applyAlignment="1" applyProtection="1">
      <alignment horizontal="center" vertical="center" shrinkToFit="1"/>
      <protection locked="0"/>
    </xf>
    <xf numFmtId="49" fontId="1" fillId="0" borderId="59" xfId="0" applyNumberFormat="1" applyFont="1" applyBorder="1" applyAlignment="1" applyProtection="1">
      <alignment horizontal="center" vertical="center" shrinkToFit="1"/>
      <protection locked="0"/>
    </xf>
    <xf numFmtId="49" fontId="1" fillId="0" borderId="64" xfId="0" applyNumberFormat="1" applyFont="1" applyBorder="1" applyAlignment="1" applyProtection="1">
      <alignment horizontal="center" vertical="center" shrinkToFit="1"/>
      <protection locked="0"/>
    </xf>
    <xf numFmtId="49" fontId="1" fillId="0" borderId="60" xfId="0" applyNumberFormat="1" applyFont="1" applyBorder="1" applyAlignment="1" applyProtection="1">
      <alignment horizontal="center" vertical="center" shrinkToFit="1"/>
      <protection locked="0"/>
    </xf>
    <xf numFmtId="49" fontId="1" fillId="0" borderId="73" xfId="0" applyNumberFormat="1" applyFont="1" applyBorder="1" applyAlignment="1" applyProtection="1">
      <alignment horizontal="center" vertical="center" shrinkToFit="1"/>
      <protection locked="0"/>
    </xf>
    <xf numFmtId="49" fontId="1" fillId="0" borderId="68" xfId="0" applyNumberFormat="1" applyFont="1" applyBorder="1" applyAlignment="1" applyProtection="1">
      <alignment horizontal="center" vertical="center" shrinkToFit="1"/>
      <protection locked="0"/>
    </xf>
    <xf numFmtId="49" fontId="1" fillId="0" borderId="56" xfId="0" applyNumberFormat="1" applyFont="1" applyBorder="1" applyAlignment="1" applyProtection="1">
      <alignment horizontal="center" vertical="center" shrinkToFit="1"/>
      <protection locked="0"/>
    </xf>
    <xf numFmtId="0" fontId="43" fillId="0" borderId="0" xfId="0" applyFont="1" applyAlignment="1">
      <alignment horizontal="center"/>
    </xf>
    <xf numFmtId="0" fontId="43" fillId="0" borderId="0" xfId="0" applyFont="1"/>
    <xf numFmtId="0" fontId="43" fillId="0" borderId="0" xfId="0" applyFont="1" applyFill="1" applyBorder="1" applyAlignment="1">
      <alignment horizontal="center"/>
    </xf>
    <xf numFmtId="0" fontId="43" fillId="0" borderId="0" xfId="0" applyFont="1" applyFill="1" applyBorder="1"/>
    <xf numFmtId="0" fontId="43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172" fontId="43" fillId="0" borderId="0" xfId="0" applyNumberFormat="1" applyFont="1" applyAlignment="1">
      <alignment horizontal="center"/>
    </xf>
    <xf numFmtId="172" fontId="43" fillId="0" borderId="0" xfId="0" applyNumberFormat="1" applyFont="1" applyFill="1" applyBorder="1" applyAlignment="1">
      <alignment horizontal="center"/>
    </xf>
    <xf numFmtId="172" fontId="43" fillId="0" borderId="0" xfId="0" applyNumberFormat="1" applyFont="1" applyFill="1" applyBorder="1" applyAlignment="1">
      <alignment horizontal="center" vertical="center"/>
    </xf>
    <xf numFmtId="172" fontId="43" fillId="0" borderId="0" xfId="0" applyNumberFormat="1" applyFont="1" applyAlignment="1">
      <alignment horizontal="center" vertical="center"/>
    </xf>
    <xf numFmtId="0" fontId="43" fillId="6" borderId="102" xfId="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left" indent="1"/>
    </xf>
    <xf numFmtId="0" fontId="43" fillId="0" borderId="0" xfId="0" applyFont="1" applyFill="1" applyBorder="1" applyAlignment="1">
      <alignment horizontal="left" indent="1"/>
    </xf>
    <xf numFmtId="0" fontId="43" fillId="0" borderId="0" xfId="0" applyFont="1" applyFill="1" applyBorder="1" applyAlignment="1">
      <alignment horizontal="left" vertical="center" indent="1"/>
    </xf>
    <xf numFmtId="0" fontId="43" fillId="0" borderId="0" xfId="0" applyFont="1" applyAlignment="1">
      <alignment horizontal="left" vertical="center" indent="1"/>
    </xf>
    <xf numFmtId="170" fontId="43" fillId="0" borderId="0" xfId="0" applyNumberFormat="1" applyFont="1" applyAlignment="1">
      <alignment horizontal="right" indent="1"/>
    </xf>
    <xf numFmtId="170" fontId="43" fillId="0" borderId="0" xfId="0" applyNumberFormat="1" applyFont="1" applyFill="1" applyBorder="1" applyAlignment="1">
      <alignment horizontal="right" indent="1"/>
    </xf>
    <xf numFmtId="170" fontId="43" fillId="0" borderId="0" xfId="0" applyNumberFormat="1" applyFont="1" applyFill="1" applyBorder="1" applyAlignment="1">
      <alignment horizontal="right" vertical="center" indent="1"/>
    </xf>
    <xf numFmtId="170" fontId="45" fillId="0" borderId="0" xfId="0" applyNumberFormat="1" applyFont="1" applyFill="1" applyBorder="1" applyAlignment="1" applyProtection="1">
      <alignment horizontal="right" vertical="center" indent="1" shrinkToFit="1"/>
      <protection locked="0"/>
    </xf>
    <xf numFmtId="170" fontId="43" fillId="0" borderId="0" xfId="0" applyNumberFormat="1" applyFont="1" applyAlignment="1">
      <alignment horizontal="right" vertical="center" indent="1"/>
    </xf>
    <xf numFmtId="49" fontId="43" fillId="0" borderId="0" xfId="0" applyNumberFormat="1" applyFont="1" applyAlignment="1">
      <alignment horizontal="left" indent="1"/>
    </xf>
    <xf numFmtId="49" fontId="43" fillId="0" borderId="0" xfId="0" applyNumberFormat="1" applyFont="1" applyFill="1" applyBorder="1" applyAlignment="1">
      <alignment horizontal="left" indent="1"/>
    </xf>
    <xf numFmtId="49" fontId="43" fillId="0" borderId="0" xfId="0" applyNumberFormat="1" applyFont="1" applyFill="1" applyBorder="1" applyAlignment="1">
      <alignment horizontal="left" vertical="center" indent="1"/>
    </xf>
    <xf numFmtId="49" fontId="43" fillId="0" borderId="0" xfId="0" applyNumberFormat="1" applyFont="1" applyAlignment="1">
      <alignment horizontal="left" vertical="center" indent="1"/>
    </xf>
    <xf numFmtId="49" fontId="43" fillId="0" borderId="0" xfId="0" applyNumberFormat="1" applyFont="1" applyFill="1" applyBorder="1" applyAlignment="1" applyProtection="1">
      <alignment horizontal="left" vertical="center" indent="1"/>
      <protection locked="0"/>
    </xf>
    <xf numFmtId="49" fontId="43" fillId="0" borderId="0" xfId="0" applyNumberFormat="1" applyFont="1" applyAlignment="1">
      <alignment horizontal="right" indent="1"/>
    </xf>
    <xf numFmtId="49" fontId="43" fillId="0" borderId="0" xfId="0" applyNumberFormat="1" applyFont="1" applyFill="1" applyBorder="1" applyAlignment="1">
      <alignment horizontal="right" indent="1"/>
    </xf>
    <xf numFmtId="49" fontId="43" fillId="0" borderId="0" xfId="0" applyNumberFormat="1" applyFont="1" applyFill="1" applyBorder="1" applyAlignment="1">
      <alignment horizontal="right" vertical="center" indent="1"/>
    </xf>
    <xf numFmtId="49" fontId="44" fillId="0" borderId="0" xfId="0" applyNumberFormat="1" applyFont="1" applyFill="1" applyBorder="1" applyAlignment="1" applyProtection="1">
      <alignment horizontal="right" vertical="center" indent="1"/>
    </xf>
    <xf numFmtId="49" fontId="43" fillId="0" borderId="0" xfId="0" applyNumberFormat="1" applyFont="1" applyAlignment="1">
      <alignment horizontal="right" vertical="center" indent="1"/>
    </xf>
    <xf numFmtId="172" fontId="44" fillId="0" borderId="0" xfId="0" applyNumberFormat="1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Border="1" applyAlignment="1" applyProtection="1">
      <alignment horizontal="left" vertical="center" indent="1"/>
      <protection locked="0"/>
    </xf>
    <xf numFmtId="0" fontId="11" fillId="4" borderId="1" xfId="0" applyFont="1" applyFill="1" applyBorder="1" applyAlignment="1" applyProtection="1">
      <alignment horizontal="center" vertical="center" shrinkToFit="1"/>
    </xf>
    <xf numFmtId="0" fontId="11" fillId="4" borderId="4" xfId="0" applyFont="1" applyFill="1" applyBorder="1" applyAlignment="1" applyProtection="1">
      <alignment horizontal="center" vertical="center" shrinkToFit="1"/>
    </xf>
    <xf numFmtId="0" fontId="11" fillId="3" borderId="11" xfId="0" applyFont="1" applyFill="1" applyBorder="1" applyAlignment="1" applyProtection="1">
      <alignment horizontal="center" vertical="center" shrinkToFit="1"/>
    </xf>
    <xf numFmtId="0" fontId="11" fillId="3" borderId="9" xfId="0" applyFont="1" applyFill="1" applyBorder="1" applyAlignment="1" applyProtection="1">
      <alignment horizontal="center" vertical="center" shrinkToFit="1"/>
    </xf>
    <xf numFmtId="0" fontId="11" fillId="3" borderId="53" xfId="0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0" fontId="2" fillId="3" borderId="36" xfId="0" applyFont="1" applyFill="1" applyBorder="1" applyAlignment="1" applyProtection="1">
      <alignment horizontal="center" vertical="center" shrinkToFit="1"/>
    </xf>
    <xf numFmtId="0" fontId="2" fillId="3" borderId="0" xfId="0" applyFont="1" applyFill="1" applyBorder="1" applyAlignment="1" applyProtection="1">
      <alignment horizontal="center" vertical="center" shrinkToFit="1"/>
    </xf>
    <xf numFmtId="0" fontId="2" fillId="3" borderId="40" xfId="0" applyFont="1" applyFill="1" applyBorder="1" applyAlignment="1" applyProtection="1">
      <alignment horizontal="center" vertical="center" shrinkToFit="1"/>
    </xf>
    <xf numFmtId="0" fontId="2" fillId="3" borderId="67" xfId="0" applyFont="1" applyFill="1" applyBorder="1" applyAlignment="1" applyProtection="1">
      <alignment horizontal="center" vertical="center" shrinkToFit="1"/>
    </xf>
    <xf numFmtId="0" fontId="27" fillId="3" borderId="50" xfId="0" applyFont="1" applyFill="1" applyBorder="1" applyAlignment="1" applyProtection="1">
      <alignment horizontal="center" vertical="center" shrinkToFit="1"/>
    </xf>
    <xf numFmtId="170" fontId="39" fillId="3" borderId="50" xfId="0" applyNumberFormat="1" applyFont="1" applyFill="1" applyBorder="1" applyAlignment="1" applyProtection="1">
      <alignment horizontal="center" vertical="center" shrinkToFit="1"/>
    </xf>
    <xf numFmtId="170" fontId="39" fillId="3" borderId="51" xfId="0" applyNumberFormat="1" applyFont="1" applyFill="1" applyBorder="1" applyAlignment="1" applyProtection="1">
      <alignment horizontal="center" vertical="center" shrinkToFit="1"/>
    </xf>
    <xf numFmtId="0" fontId="4" fillId="3" borderId="11" xfId="0" applyFont="1" applyFill="1" applyBorder="1" applyAlignment="1" applyProtection="1">
      <alignment horizontal="center" vertical="center" shrinkToFit="1"/>
    </xf>
    <xf numFmtId="0" fontId="4" fillId="3" borderId="7" xfId="0" applyFont="1" applyFill="1" applyBorder="1" applyAlignment="1" applyProtection="1">
      <alignment horizontal="center" vertical="center" shrinkToFit="1"/>
    </xf>
    <xf numFmtId="0" fontId="4" fillId="3" borderId="75" xfId="0" applyFont="1" applyFill="1" applyBorder="1" applyAlignment="1" applyProtection="1">
      <alignment horizontal="center" vertical="center" shrinkToFit="1"/>
    </xf>
    <xf numFmtId="0" fontId="4" fillId="3" borderId="2" xfId="0" applyFont="1" applyFill="1" applyBorder="1" applyAlignment="1" applyProtection="1">
      <alignment horizontal="center" vertical="center" shrinkToFit="1"/>
    </xf>
    <xf numFmtId="0" fontId="4" fillId="3" borderId="8" xfId="0" applyFont="1" applyFill="1" applyBorder="1" applyAlignment="1" applyProtection="1">
      <alignment horizontal="center" vertical="center" shrinkToFit="1"/>
    </xf>
    <xf numFmtId="0" fontId="4" fillId="3" borderId="76" xfId="0" applyFont="1" applyFill="1" applyBorder="1" applyAlignment="1" applyProtection="1">
      <alignment horizontal="center" vertical="center" shrinkToFit="1"/>
    </xf>
    <xf numFmtId="165" fontId="11" fillId="3" borderId="63" xfId="0" applyNumberFormat="1" applyFont="1" applyFill="1" applyBorder="1" applyAlignment="1" applyProtection="1">
      <alignment horizontal="center" vertical="center" shrinkToFit="1"/>
    </xf>
    <xf numFmtId="165" fontId="11" fillId="3" borderId="50" xfId="0" applyNumberFormat="1" applyFont="1" applyFill="1" applyBorder="1" applyAlignment="1" applyProtection="1">
      <alignment horizontal="center" vertical="center" shrinkToFit="1"/>
    </xf>
    <xf numFmtId="0" fontId="3" fillId="3" borderId="2" xfId="0" applyFont="1" applyFill="1" applyBorder="1" applyAlignment="1" applyProtection="1">
      <alignment horizontal="center" vertical="center" shrinkToFit="1"/>
    </xf>
    <xf numFmtId="0" fontId="3" fillId="3" borderId="6" xfId="0" applyFont="1" applyFill="1" applyBorder="1" applyAlignment="1" applyProtection="1">
      <alignment horizontal="center" vertical="center" shrinkToFit="1"/>
    </xf>
    <xf numFmtId="0" fontId="3" fillId="3" borderId="13" xfId="0" applyFont="1" applyFill="1" applyBorder="1" applyAlignment="1" applyProtection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164" fontId="5" fillId="3" borderId="73" xfId="0" applyNumberFormat="1" applyFont="1" applyFill="1" applyBorder="1" applyAlignment="1" applyProtection="1">
      <alignment horizontal="center" vertical="center" shrinkToFit="1"/>
    </xf>
    <xf numFmtId="164" fontId="5" fillId="3" borderId="69" xfId="0" applyNumberFormat="1" applyFont="1" applyFill="1" applyBorder="1" applyAlignment="1" applyProtection="1">
      <alignment horizontal="center" vertical="center" shrinkToFit="1"/>
    </xf>
    <xf numFmtId="1" fontId="13" fillId="0" borderId="38" xfId="0" applyNumberFormat="1" applyFont="1" applyBorder="1" applyAlignment="1" applyProtection="1">
      <alignment horizontal="center" vertical="center" shrinkToFit="1"/>
      <protection locked="0"/>
    </xf>
    <xf numFmtId="1" fontId="13" fillId="0" borderId="68" xfId="0" applyNumberFormat="1" applyFont="1" applyBorder="1" applyAlignment="1" applyProtection="1">
      <alignment horizontal="center" vertical="center" shrinkToFit="1"/>
      <protection locked="0"/>
    </xf>
    <xf numFmtId="1" fontId="13" fillId="0" borderId="72" xfId="0" applyNumberFormat="1" applyFont="1" applyBorder="1" applyAlignment="1" applyProtection="1">
      <alignment horizontal="center" vertical="center" shrinkToFit="1"/>
      <protection locked="0"/>
    </xf>
    <xf numFmtId="1" fontId="13" fillId="0" borderId="56" xfId="0" applyNumberFormat="1" applyFont="1" applyBorder="1" applyAlignment="1" applyProtection="1">
      <alignment horizontal="center" vertical="center" shrinkToFit="1"/>
      <protection locked="0"/>
    </xf>
    <xf numFmtId="0" fontId="29" fillId="0" borderId="0" xfId="0" applyFont="1" applyBorder="1" applyAlignment="1">
      <alignment horizontal="left" vertical="center" shrinkToFit="1"/>
    </xf>
    <xf numFmtId="0" fontId="30" fillId="0" borderId="0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7" fillId="0" borderId="0" xfId="0" applyFont="1" applyAlignment="1">
      <alignment horizontal="center" shrinkToFit="1"/>
    </xf>
    <xf numFmtId="0" fontId="11" fillId="3" borderId="70" xfId="0" applyFont="1" applyFill="1" applyBorder="1" applyAlignment="1" applyProtection="1">
      <alignment horizontal="center" vertical="center" shrinkToFit="1"/>
    </xf>
    <xf numFmtId="0" fontId="11" fillId="3" borderId="71" xfId="0" applyFont="1" applyFill="1" applyBorder="1" applyAlignment="1" applyProtection="1">
      <alignment horizontal="center" vertical="center" shrinkToFit="1"/>
    </xf>
    <xf numFmtId="0" fontId="11" fillId="3" borderId="63" xfId="0" applyFont="1" applyFill="1" applyBorder="1" applyAlignment="1" applyProtection="1">
      <alignment horizontal="center" vertical="center" shrinkToFit="1"/>
    </xf>
    <xf numFmtId="0" fontId="24" fillId="3" borderId="63" xfId="0" applyFont="1" applyFill="1" applyBorder="1" applyAlignment="1" applyProtection="1">
      <alignment horizontal="center" vertical="center" shrinkToFit="1"/>
    </xf>
    <xf numFmtId="0" fontId="24" fillId="3" borderId="50" xfId="0" applyFont="1" applyFill="1" applyBorder="1" applyAlignment="1" applyProtection="1">
      <alignment horizontal="center" vertical="center" shrinkToFit="1"/>
    </xf>
    <xf numFmtId="0" fontId="4" fillId="3" borderId="1" xfId="0" applyFont="1" applyFill="1" applyBorder="1" applyAlignment="1" applyProtection="1">
      <alignment horizontal="center" vertical="center" shrinkToFit="1"/>
    </xf>
    <xf numFmtId="0" fontId="4" fillId="3" borderId="4" xfId="0" applyFont="1" applyFill="1" applyBorder="1" applyAlignment="1" applyProtection="1">
      <alignment horizontal="center" vertical="center" shrinkToFit="1"/>
    </xf>
    <xf numFmtId="0" fontId="11" fillId="3" borderId="77" xfId="0" applyFont="1" applyFill="1" applyBorder="1" applyAlignment="1" applyProtection="1">
      <alignment horizontal="center" vertical="center" shrinkToFit="1"/>
    </xf>
    <xf numFmtId="0" fontId="11" fillId="3" borderId="78" xfId="0" applyFont="1" applyFill="1" applyBorder="1" applyAlignment="1" applyProtection="1">
      <alignment horizontal="center" vertical="center" shrinkToFit="1"/>
    </xf>
    <xf numFmtId="170" fontId="11" fillId="3" borderId="54" xfId="0" applyNumberFormat="1" applyFont="1" applyFill="1" applyBorder="1" applyAlignment="1" applyProtection="1">
      <alignment horizontal="center" vertical="center" shrinkToFit="1"/>
    </xf>
    <xf numFmtId="170" fontId="11" fillId="3" borderId="68" xfId="0" applyNumberFormat="1" applyFont="1" applyFill="1" applyBorder="1" applyAlignment="1" applyProtection="1">
      <alignment horizontal="center" vertical="center" shrinkToFit="1"/>
    </xf>
    <xf numFmtId="170" fontId="11" fillId="3" borderId="55" xfId="0" applyNumberFormat="1" applyFont="1" applyFill="1" applyBorder="1" applyAlignment="1" applyProtection="1">
      <alignment horizontal="center" vertical="center" shrinkToFit="1"/>
    </xf>
    <xf numFmtId="170" fontId="11" fillId="3" borderId="56" xfId="0" applyNumberFormat="1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0" fontId="5" fillId="3" borderId="58" xfId="0" applyFont="1" applyFill="1" applyBorder="1" applyAlignment="1" applyProtection="1">
      <alignment horizontal="center" vertical="center" shrinkToFit="1"/>
    </xf>
    <xf numFmtId="0" fontId="5" fillId="3" borderId="59" xfId="0" applyFont="1" applyFill="1" applyBorder="1" applyAlignment="1" applyProtection="1">
      <alignment horizontal="center" vertical="center" shrinkToFit="1"/>
    </xf>
    <xf numFmtId="0" fontId="5" fillId="3" borderId="40" xfId="0" applyFont="1" applyFill="1" applyBorder="1" applyAlignment="1" applyProtection="1">
      <alignment horizontal="center" vertical="center" shrinkToFit="1"/>
    </xf>
    <xf numFmtId="0" fontId="5" fillId="3" borderId="60" xfId="0" applyFont="1" applyFill="1" applyBorder="1" applyAlignment="1" applyProtection="1">
      <alignment horizontal="center" vertical="center" shrinkToFit="1"/>
    </xf>
    <xf numFmtId="170" fontId="11" fillId="3" borderId="57" xfId="0" applyNumberFormat="1" applyFont="1" applyFill="1" applyBorder="1" applyAlignment="1" applyProtection="1">
      <alignment horizontal="center" vertical="center" shrinkToFit="1"/>
    </xf>
    <xf numFmtId="170" fontId="11" fillId="3" borderId="69" xfId="0" applyNumberFormat="1" applyFont="1" applyFill="1" applyBorder="1" applyAlignment="1" applyProtection="1">
      <alignment horizontal="center" vertical="center" shrinkToFit="1"/>
    </xf>
    <xf numFmtId="0" fontId="5" fillId="3" borderId="73" xfId="0" applyFont="1" applyFill="1" applyBorder="1" applyAlignment="1" applyProtection="1">
      <alignment horizontal="center" vertical="center" shrinkToFit="1"/>
    </xf>
    <xf numFmtId="0" fontId="5" fillId="3" borderId="69" xfId="0" applyFont="1" applyFill="1" applyBorder="1" applyAlignment="1" applyProtection="1">
      <alignment horizontal="center" vertical="center" shrinkToFit="1"/>
    </xf>
    <xf numFmtId="168" fontId="4" fillId="0" borderId="61" xfId="0" applyNumberFormat="1" applyFont="1" applyBorder="1" applyAlignment="1" applyProtection="1">
      <alignment horizontal="center" vertical="center" shrinkToFit="1"/>
      <protection locked="0"/>
    </xf>
    <xf numFmtId="168" fontId="4" fillId="0" borderId="62" xfId="0" applyNumberFormat="1" applyFont="1" applyBorder="1" applyAlignment="1" applyProtection="1">
      <alignment horizontal="center" vertical="center" shrinkToFit="1"/>
      <protection locked="0"/>
    </xf>
    <xf numFmtId="168" fontId="4" fillId="0" borderId="40" xfId="0" applyNumberFormat="1" applyFont="1" applyBorder="1" applyAlignment="1" applyProtection="1">
      <alignment horizontal="center" vertical="center" shrinkToFit="1"/>
      <protection locked="0"/>
    </xf>
    <xf numFmtId="168" fontId="4" fillId="0" borderId="60" xfId="0" applyNumberFormat="1" applyFont="1" applyBorder="1" applyAlignment="1" applyProtection="1">
      <alignment horizontal="center" vertical="center" shrinkToFit="1"/>
      <protection locked="0"/>
    </xf>
    <xf numFmtId="0" fontId="0" fillId="0" borderId="66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0" fontId="5" fillId="3" borderId="104" xfId="0" applyFont="1" applyFill="1" applyBorder="1" applyAlignment="1" applyProtection="1">
      <alignment horizontal="center" vertical="center" shrinkToFit="1"/>
    </xf>
    <xf numFmtId="0" fontId="5" fillId="3" borderId="67" xfId="0" applyFont="1" applyFill="1" applyBorder="1" applyAlignment="1" applyProtection="1">
      <alignment horizontal="center" vertical="center" shrinkToFit="1"/>
    </xf>
    <xf numFmtId="0" fontId="5" fillId="3" borderId="105" xfId="0" applyFont="1" applyFill="1" applyBorder="1" applyAlignment="1" applyProtection="1">
      <alignment horizontal="center" vertical="center" shrinkToFit="1"/>
    </xf>
    <xf numFmtId="0" fontId="5" fillId="3" borderId="66" xfId="0" applyFont="1" applyFill="1" applyBorder="1" applyAlignment="1" applyProtection="1">
      <alignment horizontal="center" vertical="center" shrinkToFit="1"/>
    </xf>
    <xf numFmtId="0" fontId="2" fillId="0" borderId="54" xfId="0" applyFont="1" applyFill="1" applyBorder="1" applyAlignment="1" applyProtection="1">
      <alignment horizontal="center" shrinkToFit="1"/>
      <protection locked="0"/>
    </xf>
    <xf numFmtId="0" fontId="2" fillId="0" borderId="39" xfId="0" applyFont="1" applyFill="1" applyBorder="1" applyAlignment="1" applyProtection="1">
      <alignment horizontal="center" shrinkToFit="1"/>
      <protection locked="0"/>
    </xf>
    <xf numFmtId="49" fontId="1" fillId="0" borderId="54" xfId="0" applyNumberFormat="1" applyFont="1" applyBorder="1" applyAlignment="1" applyProtection="1">
      <alignment horizontal="center" vertical="center" shrinkToFit="1"/>
      <protection locked="0"/>
    </xf>
    <xf numFmtId="49" fontId="1" fillId="0" borderId="39" xfId="0" applyNumberFormat="1" applyFont="1" applyBorder="1" applyAlignment="1" applyProtection="1">
      <alignment horizontal="center" vertical="center" shrinkToFit="1"/>
      <protection locked="0"/>
    </xf>
    <xf numFmtId="49" fontId="1" fillId="0" borderId="55" xfId="0" applyNumberFormat="1" applyFont="1" applyBorder="1" applyAlignment="1" applyProtection="1">
      <alignment horizontal="center" vertical="center" shrinkToFit="1"/>
      <protection locked="0"/>
    </xf>
    <xf numFmtId="49" fontId="1" fillId="0" borderId="41" xfId="0" applyNumberFormat="1" applyFont="1" applyBorder="1" applyAlignment="1" applyProtection="1">
      <alignment horizontal="center" vertical="center" shrinkToFit="1"/>
      <protection locked="0"/>
    </xf>
    <xf numFmtId="0" fontId="5" fillId="3" borderId="97" xfId="0" applyFont="1" applyFill="1" applyBorder="1" applyAlignment="1" applyProtection="1">
      <alignment horizontal="center" vertical="center" shrinkToFit="1"/>
    </xf>
    <xf numFmtId="0" fontId="5" fillId="3" borderId="103" xfId="0" applyFont="1" applyFill="1" applyBorder="1" applyAlignment="1" applyProtection="1">
      <alignment horizontal="center" vertical="center" shrinkToFit="1"/>
    </xf>
    <xf numFmtId="49" fontId="1" fillId="0" borderId="57" xfId="0" applyNumberFormat="1" applyFont="1" applyBorder="1" applyAlignment="1" applyProtection="1">
      <alignment horizontal="center" vertical="center" shrinkToFit="1"/>
      <protection locked="0"/>
    </xf>
    <xf numFmtId="49" fontId="1" fillId="0" borderId="37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 applyProtection="1">
      <alignment horizontal="center" vertical="center" shrinkToFit="1"/>
    </xf>
    <xf numFmtId="0" fontId="37" fillId="0" borderId="0" xfId="0" applyFont="1" applyAlignment="1" applyProtection="1">
      <alignment horizontal="center" shrinkToFit="1"/>
    </xf>
    <xf numFmtId="0" fontId="4" fillId="3" borderId="79" xfId="0" applyFont="1" applyFill="1" applyBorder="1" applyAlignment="1" applyProtection="1">
      <alignment horizontal="center" vertical="center" shrinkToFit="1"/>
    </xf>
    <xf numFmtId="0" fontId="4" fillId="3" borderId="80" xfId="0" applyFont="1" applyFill="1" applyBorder="1" applyAlignment="1" applyProtection="1">
      <alignment horizontal="center" vertical="center" shrinkToFit="1"/>
    </xf>
    <xf numFmtId="0" fontId="11" fillId="3" borderId="7" xfId="0" applyFont="1" applyFill="1" applyBorder="1" applyAlignment="1" applyProtection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0" fillId="3" borderId="4" xfId="0" applyFill="1" applyBorder="1" applyAlignment="1" applyProtection="1">
      <alignment horizontal="center" vertical="center" shrinkToFit="1"/>
    </xf>
    <xf numFmtId="0" fontId="11" fillId="3" borderId="8" xfId="0" applyFont="1" applyFill="1" applyBorder="1" applyAlignment="1" applyProtection="1">
      <alignment horizontal="center" vertical="center" shrinkToFit="1"/>
    </xf>
    <xf numFmtId="168" fontId="10" fillId="3" borderId="85" xfId="0" applyNumberFormat="1" applyFont="1" applyFill="1" applyBorder="1" applyAlignment="1" applyProtection="1">
      <alignment horizontal="center" vertical="center" shrinkToFit="1"/>
    </xf>
    <xf numFmtId="168" fontId="10" fillId="3" borderId="86" xfId="0" applyNumberFormat="1" applyFont="1" applyFill="1" applyBorder="1" applyAlignment="1" applyProtection="1">
      <alignment horizontal="center" vertical="center" shrinkToFit="1"/>
    </xf>
    <xf numFmtId="168" fontId="10" fillId="3" borderId="87" xfId="0" applyNumberFormat="1" applyFont="1" applyFill="1" applyBorder="1" applyAlignment="1" applyProtection="1">
      <alignment horizontal="center" vertical="center" shrinkToFit="1"/>
    </xf>
    <xf numFmtId="168" fontId="11" fillId="3" borderId="36" xfId="0" applyNumberFormat="1" applyFont="1" applyFill="1" applyBorder="1" applyAlignment="1" applyProtection="1">
      <alignment horizontal="center" vertical="center" shrinkToFit="1"/>
    </xf>
    <xf numFmtId="168" fontId="11" fillId="3" borderId="0" xfId="0" applyNumberFormat="1" applyFont="1" applyFill="1" applyBorder="1" applyAlignment="1" applyProtection="1">
      <alignment horizontal="center" vertical="center" shrinkToFit="1"/>
    </xf>
    <xf numFmtId="168" fontId="11" fillId="3" borderId="64" xfId="0" applyNumberFormat="1" applyFont="1" applyFill="1" applyBorder="1" applyAlignment="1" applyProtection="1">
      <alignment horizontal="center" vertical="center" shrinkToFit="1"/>
    </xf>
    <xf numFmtId="168" fontId="11" fillId="3" borderId="40" xfId="0" applyNumberFormat="1" applyFont="1" applyFill="1" applyBorder="1" applyAlignment="1" applyProtection="1">
      <alignment horizontal="center" vertical="center" shrinkToFit="1"/>
    </xf>
    <xf numFmtId="168" fontId="11" fillId="3" borderId="67" xfId="0" applyNumberFormat="1" applyFont="1" applyFill="1" applyBorder="1" applyAlignment="1" applyProtection="1">
      <alignment horizontal="center" vertical="center" shrinkToFit="1"/>
    </xf>
    <xf numFmtId="168" fontId="11" fillId="3" borderId="60" xfId="0" applyNumberFormat="1" applyFont="1" applyFill="1" applyBorder="1" applyAlignment="1" applyProtection="1">
      <alignment horizontal="center" vertical="center" shrinkToFit="1"/>
    </xf>
    <xf numFmtId="170" fontId="11" fillId="3" borderId="50" xfId="0" applyNumberFormat="1" applyFont="1" applyFill="1" applyBorder="1" applyAlignment="1" applyProtection="1">
      <alignment horizontal="center" vertical="center" shrinkToFit="1"/>
    </xf>
    <xf numFmtId="0" fontId="35" fillId="3" borderId="50" xfId="0" applyFont="1" applyFill="1" applyBorder="1" applyAlignment="1" applyProtection="1">
      <alignment horizontal="center" vertical="center" shrinkToFit="1"/>
    </xf>
    <xf numFmtId="0" fontId="35" fillId="3" borderId="51" xfId="0" applyFont="1" applyFill="1" applyBorder="1" applyAlignment="1" applyProtection="1">
      <alignment horizontal="center" vertical="center" shrinkToFit="1"/>
    </xf>
    <xf numFmtId="0" fontId="11" fillId="3" borderId="74" xfId="0" applyFont="1" applyFill="1" applyBorder="1" applyAlignment="1" applyProtection="1">
      <alignment horizontal="center" vertical="center" shrinkToFit="1"/>
    </xf>
    <xf numFmtId="0" fontId="43" fillId="6" borderId="106" xfId="0" applyNumberFormat="1" applyFont="1" applyFill="1" applyBorder="1" applyAlignment="1">
      <alignment horizontal="center" vertical="center"/>
    </xf>
    <xf numFmtId="0" fontId="43" fillId="6" borderId="18" xfId="0" applyNumberFormat="1" applyFont="1" applyFill="1" applyBorder="1" applyAlignment="1">
      <alignment horizontal="center" vertical="center"/>
    </xf>
    <xf numFmtId="0" fontId="43" fillId="6" borderId="106" xfId="0" applyNumberFormat="1" applyFont="1" applyFill="1" applyBorder="1" applyAlignment="1">
      <alignment horizontal="center" vertical="center" wrapText="1"/>
    </xf>
    <xf numFmtId="0" fontId="43" fillId="6" borderId="19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282"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3366FF"/>
      <color rgb="FFFFBCAF"/>
      <color rgb="FFFE66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14834</xdr:colOff>
      <xdr:row>0</xdr:row>
      <xdr:rowOff>99482</xdr:rowOff>
    </xdr:from>
    <xdr:to>
      <xdr:col>1</xdr:col>
      <xdr:colOff>1026600</xdr:colOff>
      <xdr:row>3</xdr:row>
      <xdr:rowOff>169333</xdr:rowOff>
    </xdr:to>
    <xdr:pic>
      <xdr:nvPicPr>
        <xdr:cNvPr id="3" name="Image 2" descr="E:\picto-Europe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751" y="99482"/>
          <a:ext cx="1011766" cy="9376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137585</xdr:colOff>
      <xdr:row>3</xdr:row>
      <xdr:rowOff>169334</xdr:rowOff>
    </xdr:from>
    <xdr:to>
      <xdr:col>2</xdr:col>
      <xdr:colOff>31751</xdr:colOff>
      <xdr:row>5</xdr:row>
      <xdr:rowOff>116417</xdr:rowOff>
    </xdr:to>
    <xdr:sp macro="" textlink="">
      <xdr:nvSpPr>
        <xdr:cNvPr id="4" name="Zone de texte 2"/>
        <xdr:cNvSpPr txBox="1"/>
      </xdr:nvSpPr>
      <xdr:spPr>
        <a:xfrm>
          <a:off x="137585" y="1037167"/>
          <a:ext cx="1121833" cy="338667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600">
              <a:solidFill>
                <a:srgbClr val="E46C0A"/>
              </a:solidFill>
              <a:effectLst/>
              <a:latin typeface="Bodoni MT Black"/>
              <a:ea typeface="Calibri"/>
              <a:cs typeface="Times New Roman"/>
            </a:rPr>
            <a:t>DGA EV</a:t>
          </a:r>
          <a:endParaRPr lang="fr-FR" sz="1100">
            <a:effectLst/>
            <a:ea typeface="Calibri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95250</xdr:colOff>
          <xdr:row>15</xdr:row>
          <xdr:rowOff>9525</xdr:rowOff>
        </xdr:from>
        <xdr:to>
          <xdr:col>40</xdr:col>
          <xdr:colOff>666750</xdr:colOff>
          <xdr:row>18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285750</xdr:colOff>
          <xdr:row>9</xdr:row>
          <xdr:rowOff>152400</xdr:rowOff>
        </xdr:from>
        <xdr:to>
          <xdr:col>40</xdr:col>
          <xdr:colOff>371475</xdr:colOff>
          <xdr:row>12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57166</xdr:colOff>
      <xdr:row>0</xdr:row>
      <xdr:rowOff>314325</xdr:rowOff>
    </xdr:from>
    <xdr:to>
      <xdr:col>9</xdr:col>
      <xdr:colOff>173582</xdr:colOff>
      <xdr:row>6</xdr:row>
      <xdr:rowOff>32809</xdr:rowOff>
    </xdr:to>
    <xdr:pic>
      <xdr:nvPicPr>
        <xdr:cNvPr id="3" name="Image 2" descr="E:\picto-Europe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66" y="314325"/>
          <a:ext cx="1011766" cy="9376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0</xdr:colOff>
      <xdr:row>6</xdr:row>
      <xdr:rowOff>32810</xdr:rowOff>
    </xdr:from>
    <xdr:to>
      <xdr:col>9</xdr:col>
      <xdr:colOff>226483</xdr:colOff>
      <xdr:row>8</xdr:row>
      <xdr:rowOff>28577</xdr:rowOff>
    </xdr:to>
    <xdr:sp macro="" textlink="">
      <xdr:nvSpPr>
        <xdr:cNvPr id="4" name="Zone de texte 2"/>
        <xdr:cNvSpPr txBox="1"/>
      </xdr:nvSpPr>
      <xdr:spPr>
        <a:xfrm>
          <a:off x="4000500" y="1252010"/>
          <a:ext cx="1121833" cy="338667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600">
              <a:solidFill>
                <a:srgbClr val="E46C0A"/>
              </a:solidFill>
              <a:effectLst/>
              <a:latin typeface="Bodoni MT Black"/>
              <a:ea typeface="Calibri"/>
              <a:cs typeface="Times New Roman"/>
            </a:rPr>
            <a:t>DGA EV</a:t>
          </a:r>
          <a:endParaRPr lang="fr-FR" sz="1100">
            <a:effectLst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AQ70"/>
  <sheetViews>
    <sheetView showZeros="0" tabSelected="1" zoomScale="80" zoomScaleNormal="80" workbookViewId="0">
      <selection activeCell="G4" sqref="G4:H5"/>
    </sheetView>
  </sheetViews>
  <sheetFormatPr baseColWidth="10" defaultColWidth="11.42578125" defaultRowHeight="14.25" x14ac:dyDescent="0.15"/>
  <cols>
    <col min="1" max="1" width="2.7109375" style="1" customWidth="1"/>
    <col min="2" max="2" width="15.7109375" style="1" customWidth="1"/>
    <col min="3" max="4" width="7.7109375" style="1" customWidth="1"/>
    <col min="5" max="6" width="6.28515625" style="1" customWidth="1"/>
    <col min="7" max="8" width="9.42578125" style="7" customWidth="1"/>
    <col min="9" max="9" width="6.7109375" style="7" customWidth="1"/>
    <col min="10" max="30" width="6.7109375" style="1" customWidth="1"/>
    <col min="31" max="32" width="5.7109375" style="1" customWidth="1"/>
    <col min="33" max="33" width="5.85546875" style="1" customWidth="1"/>
    <col min="34" max="37" width="5.7109375" style="1" customWidth="1"/>
    <col min="38" max="39" width="11.42578125" style="1"/>
    <col min="40" max="40" width="11.85546875" style="1" customWidth="1"/>
    <col min="41" max="16384" width="11.42578125" style="1"/>
  </cols>
  <sheetData>
    <row r="1" spans="1:43" ht="28.5" customHeight="1" x14ac:dyDescent="0.15">
      <c r="A1" s="319" t="s">
        <v>69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H1" s="22"/>
      <c r="AI1" s="22"/>
      <c r="AJ1" s="22"/>
      <c r="AK1" s="22"/>
      <c r="AL1" s="22"/>
    </row>
    <row r="2" spans="1:43" ht="27" customHeight="1" thickBot="1" x14ac:dyDescent="0.2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94"/>
      <c r="Q2" s="94"/>
      <c r="R2" s="78"/>
      <c r="S2" s="78"/>
      <c r="T2" s="222"/>
      <c r="U2" s="78"/>
      <c r="V2" s="78"/>
      <c r="W2" s="116"/>
      <c r="X2" s="116"/>
      <c r="Y2" s="78"/>
      <c r="Z2" s="78"/>
      <c r="AA2" s="78"/>
      <c r="AB2" s="78"/>
      <c r="AC2" s="78"/>
      <c r="AD2" s="78"/>
      <c r="AE2" s="78"/>
      <c r="AF2" s="78"/>
      <c r="AH2" s="22"/>
      <c r="AI2" s="22"/>
      <c r="AJ2" s="22"/>
      <c r="AK2" s="22"/>
      <c r="AL2" s="22"/>
      <c r="AM2" s="22"/>
    </row>
    <row r="3" spans="1:43" ht="13.5" customHeight="1" x14ac:dyDescent="0.15">
      <c r="E3" s="2"/>
      <c r="F3" s="3"/>
      <c r="G3" s="326" t="s">
        <v>9</v>
      </c>
      <c r="H3" s="327"/>
      <c r="I3" s="3"/>
      <c r="J3" s="3"/>
      <c r="K3" s="3"/>
      <c r="L3" s="320" t="s">
        <v>4</v>
      </c>
      <c r="M3" s="321"/>
      <c r="N3" s="320" t="s">
        <v>30</v>
      </c>
      <c r="O3" s="332"/>
      <c r="P3" s="332"/>
      <c r="Q3" s="332"/>
      <c r="R3" s="332"/>
      <c r="S3" s="332"/>
      <c r="T3" s="332"/>
      <c r="U3" s="332"/>
      <c r="V3" s="332"/>
      <c r="W3" s="332"/>
      <c r="X3" s="332"/>
      <c r="Y3" s="332"/>
      <c r="Z3" s="332"/>
      <c r="AA3" s="332"/>
      <c r="AB3" s="339" t="s">
        <v>11</v>
      </c>
      <c r="AC3" s="339"/>
      <c r="AD3" s="346"/>
      <c r="AE3" s="338" t="s">
        <v>12</v>
      </c>
      <c r="AF3" s="339"/>
      <c r="AG3" s="321"/>
      <c r="AH3" s="21"/>
      <c r="AI3" s="22"/>
      <c r="AJ3" s="22"/>
      <c r="AK3" s="22"/>
      <c r="AL3" s="22"/>
      <c r="AM3" s="22"/>
    </row>
    <row r="4" spans="1:43" ht="14.25" customHeight="1" thickBot="1" x14ac:dyDescent="0.2">
      <c r="E4" s="4"/>
      <c r="F4" s="59"/>
      <c r="G4" s="328" t="s">
        <v>137</v>
      </c>
      <c r="H4" s="329"/>
      <c r="I4" s="59"/>
      <c r="J4" s="16"/>
      <c r="K4" s="5"/>
      <c r="L4" s="322"/>
      <c r="M4" s="323"/>
      <c r="N4" s="333"/>
      <c r="O4" s="334"/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5"/>
      <c r="AA4" s="335"/>
      <c r="AB4" s="322" t="s">
        <v>14</v>
      </c>
      <c r="AC4" s="337"/>
      <c r="AD4" s="347"/>
      <c r="AE4" s="336" t="s">
        <v>13</v>
      </c>
      <c r="AF4" s="337"/>
      <c r="AG4" s="323"/>
      <c r="AH4" s="21"/>
      <c r="AI4" s="22"/>
      <c r="AJ4" s="22"/>
      <c r="AK4" s="22"/>
      <c r="AL4" s="22"/>
      <c r="AM4" s="22"/>
    </row>
    <row r="5" spans="1:43" ht="16.5" customHeight="1" thickBot="1" x14ac:dyDescent="0.2">
      <c r="E5" s="4"/>
      <c r="F5" s="59"/>
      <c r="G5" s="330"/>
      <c r="H5" s="331"/>
      <c r="I5" s="59"/>
      <c r="J5" s="16"/>
      <c r="K5" s="5"/>
      <c r="L5" s="277" t="s">
        <v>6</v>
      </c>
      <c r="M5" s="278"/>
      <c r="N5" s="228"/>
      <c r="O5" s="231"/>
      <c r="P5" s="228"/>
      <c r="Q5" s="231"/>
      <c r="R5" s="228"/>
      <c r="S5" s="231"/>
      <c r="T5" s="228"/>
      <c r="U5" s="231"/>
      <c r="V5" s="228"/>
      <c r="W5" s="231"/>
      <c r="X5" s="228"/>
      <c r="Y5" s="231"/>
      <c r="Z5" s="234"/>
      <c r="AA5" s="229"/>
      <c r="AB5" s="348"/>
      <c r="AC5" s="348"/>
      <c r="AD5" s="349"/>
      <c r="AE5" s="324">
        <f>AJ5</f>
        <v>0</v>
      </c>
      <c r="AF5" s="324"/>
      <c r="AG5" s="325"/>
      <c r="AH5" s="21"/>
      <c r="AI5" s="22"/>
      <c r="AJ5" s="96">
        <f>((MOD(TEXT(O5,"00"":""00")-TEXT($A$3,"00"":""00"),1))-(MOD(TEXT(N5,"00"":""00")-TEXT($A$3,"00"":""00"),1)))+((MOD(TEXT(Q5,"00"":""00")-TEXT($A$3,"00"":""00"),1))-(MOD(TEXT(P5,"00"":""00")-TEXT($A$3,"00"":""00"),1)))+((MOD(TEXT(S5,"00"":""00")-TEXT($A$3,"00"":""00"),1))-(MOD(TEXT(R5,"00"":""00")-TEXT($A$3,"00"":""00"),1)))+((MOD(TEXT(U5,"00"":""00")-TEXT($A$3,"00"":""00"),1))-(MOD(TEXT(T5,"00"":""00")-TEXT($A$3,"00"":""00"),1)))+((MOD(TEXT(W5,"00"":""00")-TEXT($A$3,"00"":""00"),1))-(MOD(TEXT(V5,"00"":""00")-TEXT($A$3,"00"":""00"),1)))+((MOD(TEXT(Y5,"00"":""00")-TEXT($A$3,"00"":""00"),1))-(MOD(TEXT(X5,"00"":""00")-TEXT($A$3,"00"":""00"),1)))+((MOD(TEXT(AA5,"00"":""00")-TEXT($A$3,"00"":""00"),1))-(MOD(TEXT(Z5,"00"":""00")-TEXT($A$3,"00"":""00"),1)))</f>
        <v>0</v>
      </c>
      <c r="AK5" s="22"/>
      <c r="AL5" s="22"/>
      <c r="AM5" s="22"/>
    </row>
    <row r="6" spans="1:43" ht="16.5" customHeight="1" thickBot="1" x14ac:dyDescent="0.2">
      <c r="E6" s="4"/>
      <c r="F6" s="4"/>
      <c r="G6" s="6"/>
      <c r="H6" s="6"/>
      <c r="I6" s="6"/>
      <c r="J6" s="6"/>
      <c r="K6" s="5"/>
      <c r="L6" s="277" t="s">
        <v>29</v>
      </c>
      <c r="M6" s="278"/>
      <c r="N6" s="129"/>
      <c r="O6" s="232"/>
      <c r="P6" s="129"/>
      <c r="Q6" s="232"/>
      <c r="R6" s="129"/>
      <c r="S6" s="232"/>
      <c r="T6" s="129"/>
      <c r="U6" s="232"/>
      <c r="V6" s="129"/>
      <c r="W6" s="232"/>
      <c r="X6" s="129"/>
      <c r="Y6" s="232"/>
      <c r="Z6" s="130"/>
      <c r="AA6" s="235"/>
      <c r="AB6" s="340">
        <v>1</v>
      </c>
      <c r="AC6" s="340"/>
      <c r="AD6" s="341"/>
      <c r="AE6" s="315">
        <f>AJ6</f>
        <v>0</v>
      </c>
      <c r="AF6" s="315"/>
      <c r="AG6" s="316"/>
      <c r="AH6" s="21"/>
      <c r="AI6" s="22"/>
      <c r="AJ6" s="96">
        <f t="shared" ref="AJ6:AJ9" si="0">((MOD(TEXT(O6,"00"":""00")-TEXT($A$3,"00"":""00"),1))-(MOD(TEXT(N6,"00"":""00")-TEXT($A$3,"00"":""00"),1)))+((MOD(TEXT(Q6,"00"":""00")-TEXT($A$3,"00"":""00"),1))-(MOD(TEXT(P6,"00"":""00")-TEXT($A$3,"00"":""00"),1)))+((MOD(TEXT(S6,"00"":""00")-TEXT($A$3,"00"":""00"),1))-(MOD(TEXT(R6,"00"":""00")-TEXT($A$3,"00"":""00"),1)))+((MOD(TEXT(U6,"00"":""00")-TEXT($A$3,"00"":""00"),1))-(MOD(TEXT(T6,"00"":""00")-TEXT($A$3,"00"":""00"),1)))+((MOD(TEXT(W6,"00"":""00")-TEXT($A$3,"00"":""00"),1))-(MOD(TEXT(V6,"00"":""00")-TEXT($A$3,"00"":""00"),1)))+((MOD(TEXT(Y6,"00"":""00")-TEXT($A$3,"00"":""00"),1))-(MOD(TEXT(X6,"00"":""00")-TEXT($A$3,"00"":""00"),1)))+((MOD(TEXT(AA6,"00"":""00")-TEXT($A$3,"00"":""00"),1))-(MOD(TEXT(Z6,"00"":""00")-TEXT($A$3,"00"":""00"),1)))</f>
        <v>0</v>
      </c>
      <c r="AK6" s="22"/>
      <c r="AL6" s="22"/>
      <c r="AM6" s="22"/>
    </row>
    <row r="7" spans="1:43" ht="16.5" customHeight="1" x14ac:dyDescent="0.15">
      <c r="B7" s="302" t="s">
        <v>26</v>
      </c>
      <c r="C7" s="302"/>
      <c r="D7" s="103"/>
      <c r="E7" s="12"/>
      <c r="G7" s="296" t="s">
        <v>10</v>
      </c>
      <c r="H7" s="297"/>
      <c r="I7" s="17"/>
      <c r="J7" s="17"/>
      <c r="K7" s="5"/>
      <c r="L7" s="277" t="s">
        <v>5</v>
      </c>
      <c r="M7" s="278"/>
      <c r="N7" s="129"/>
      <c r="O7" s="232"/>
      <c r="P7" s="129"/>
      <c r="Q7" s="232"/>
      <c r="R7" s="129"/>
      <c r="S7" s="232"/>
      <c r="T7" s="129"/>
      <c r="U7" s="232"/>
      <c r="V7" s="129"/>
      <c r="W7" s="232"/>
      <c r="X7" s="129"/>
      <c r="Y7" s="232"/>
      <c r="Z7" s="130"/>
      <c r="AA7" s="235"/>
      <c r="AB7" s="342"/>
      <c r="AC7" s="342"/>
      <c r="AD7" s="343"/>
      <c r="AE7" s="315">
        <f>AJ7</f>
        <v>0</v>
      </c>
      <c r="AF7" s="315"/>
      <c r="AG7" s="316"/>
      <c r="AH7" s="21"/>
      <c r="AI7" s="22"/>
      <c r="AJ7" s="96">
        <f t="shared" si="0"/>
        <v>0</v>
      </c>
      <c r="AK7" s="22"/>
      <c r="AL7" s="22"/>
      <c r="AM7" s="22"/>
    </row>
    <row r="8" spans="1:43" ht="16.5" customHeight="1" x14ac:dyDescent="0.15">
      <c r="B8" s="303" t="s">
        <v>15</v>
      </c>
      <c r="C8" s="303"/>
      <c r="D8" s="104"/>
      <c r="E8" s="12"/>
      <c r="F8" s="77"/>
      <c r="G8" s="298" t="s">
        <v>41</v>
      </c>
      <c r="H8" s="299"/>
      <c r="I8" s="77"/>
      <c r="J8" s="18"/>
      <c r="K8" s="5"/>
      <c r="L8" s="277" t="s">
        <v>7</v>
      </c>
      <c r="M8" s="278"/>
      <c r="N8" s="129"/>
      <c r="O8" s="232"/>
      <c r="P8" s="129"/>
      <c r="Q8" s="232"/>
      <c r="R8" s="129"/>
      <c r="S8" s="232"/>
      <c r="T8" s="129"/>
      <c r="U8" s="232"/>
      <c r="V8" s="129"/>
      <c r="W8" s="232"/>
      <c r="X8" s="129"/>
      <c r="Y8" s="232"/>
      <c r="Z8" s="130"/>
      <c r="AA8" s="235"/>
      <c r="AB8" s="342"/>
      <c r="AC8" s="342"/>
      <c r="AD8" s="343"/>
      <c r="AE8" s="315">
        <f>AJ8</f>
        <v>0</v>
      </c>
      <c r="AF8" s="315"/>
      <c r="AG8" s="316"/>
      <c r="AH8" s="21"/>
      <c r="AI8" s="22"/>
      <c r="AJ8" s="96">
        <f t="shared" si="0"/>
        <v>0</v>
      </c>
      <c r="AK8" s="22"/>
      <c r="AL8" s="22"/>
      <c r="AM8" s="22"/>
      <c r="AN8" s="21"/>
      <c r="AO8" s="21"/>
    </row>
    <row r="9" spans="1:43" ht="16.5" customHeight="1" thickBot="1" x14ac:dyDescent="0.2">
      <c r="A9" s="95"/>
      <c r="B9" s="304" t="s">
        <v>27</v>
      </c>
      <c r="C9" s="304"/>
      <c r="D9" s="95"/>
      <c r="E9" s="12"/>
      <c r="F9" s="77"/>
      <c r="G9" s="300" t="s">
        <v>37</v>
      </c>
      <c r="H9" s="301"/>
      <c r="I9" s="77"/>
      <c r="J9" s="18"/>
      <c r="K9" s="5"/>
      <c r="L9" s="279" t="s">
        <v>8</v>
      </c>
      <c r="M9" s="280"/>
      <c r="N9" s="131"/>
      <c r="O9" s="233"/>
      <c r="P9" s="131"/>
      <c r="Q9" s="233"/>
      <c r="R9" s="131"/>
      <c r="S9" s="233"/>
      <c r="T9" s="131"/>
      <c r="U9" s="233"/>
      <c r="V9" s="131"/>
      <c r="W9" s="233"/>
      <c r="X9" s="131"/>
      <c r="Y9" s="233"/>
      <c r="Z9" s="230"/>
      <c r="AA9" s="236"/>
      <c r="AB9" s="344"/>
      <c r="AC9" s="344"/>
      <c r="AD9" s="345"/>
      <c r="AE9" s="317">
        <f>AJ9</f>
        <v>0</v>
      </c>
      <c r="AF9" s="317"/>
      <c r="AG9" s="318"/>
      <c r="AH9" s="21"/>
      <c r="AI9" s="22"/>
      <c r="AJ9" s="96">
        <f t="shared" si="0"/>
        <v>0</v>
      </c>
      <c r="AK9" s="22"/>
      <c r="AL9" s="22"/>
      <c r="AM9" s="22"/>
      <c r="AN9" s="21"/>
      <c r="AO9" s="21"/>
    </row>
    <row r="10" spans="1:43" ht="16.5" customHeight="1" x14ac:dyDescent="0.15">
      <c r="B10" s="295"/>
      <c r="C10" s="295"/>
      <c r="D10" s="295"/>
      <c r="E10" s="12"/>
      <c r="F10" s="18"/>
      <c r="G10" s="18"/>
      <c r="H10" s="18"/>
      <c r="I10" s="18"/>
      <c r="J10" s="18"/>
      <c r="K10" s="5"/>
      <c r="L10" s="2"/>
      <c r="M10" s="2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5"/>
      <c r="AC10" s="15"/>
      <c r="AD10" s="11"/>
      <c r="AE10" s="11"/>
      <c r="AF10" s="11"/>
      <c r="AG10" s="21"/>
      <c r="AH10" s="21"/>
      <c r="AI10" s="22"/>
      <c r="AJ10" s="22"/>
      <c r="AK10" s="22"/>
      <c r="AL10" s="22"/>
      <c r="AM10" s="22"/>
      <c r="AN10" s="21"/>
    </row>
    <row r="11" spans="1:43" ht="8.25" customHeight="1" thickBot="1" x14ac:dyDescent="0.2">
      <c r="B11" s="20"/>
      <c r="C11" s="12"/>
      <c r="D11" s="12"/>
      <c r="E11" s="12"/>
      <c r="F11" s="13"/>
      <c r="G11" s="13"/>
      <c r="H11" s="13"/>
      <c r="I11" s="13"/>
      <c r="J11" s="5"/>
      <c r="K11" s="2"/>
      <c r="L11" s="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4"/>
      <c r="AB11" s="15"/>
      <c r="AC11" s="15"/>
      <c r="AD11" s="11"/>
      <c r="AE11" s="11"/>
      <c r="AF11" s="11"/>
      <c r="AG11" s="21"/>
      <c r="AH11" s="21"/>
      <c r="AI11" s="22"/>
      <c r="AJ11" s="22"/>
      <c r="AK11" s="22"/>
      <c r="AL11" s="22"/>
      <c r="AM11" s="22"/>
      <c r="AN11" s="21"/>
    </row>
    <row r="12" spans="1:43" ht="24.75" customHeight="1" thickTop="1" x14ac:dyDescent="0.15">
      <c r="A12" s="147" t="s">
        <v>20</v>
      </c>
      <c r="B12" s="311" t="s">
        <v>0</v>
      </c>
      <c r="C12" s="306" t="s">
        <v>21</v>
      </c>
      <c r="D12" s="307"/>
      <c r="E12" s="306" t="s">
        <v>1</v>
      </c>
      <c r="F12" s="307"/>
      <c r="G12" s="273" t="s">
        <v>66</v>
      </c>
      <c r="H12" s="274"/>
      <c r="I12" s="313" t="s">
        <v>2</v>
      </c>
      <c r="J12" s="148" t="s">
        <v>22</v>
      </c>
      <c r="K12" s="148" t="s">
        <v>23</v>
      </c>
      <c r="L12" s="148" t="s">
        <v>22</v>
      </c>
      <c r="M12" s="148" t="s">
        <v>23</v>
      </c>
      <c r="N12" s="148" t="s">
        <v>22</v>
      </c>
      <c r="O12" s="149" t="s">
        <v>23</v>
      </c>
      <c r="P12" s="148" t="s">
        <v>22</v>
      </c>
      <c r="Q12" s="149" t="s">
        <v>23</v>
      </c>
      <c r="R12" s="150" t="s">
        <v>18</v>
      </c>
      <c r="S12" s="151" t="s">
        <v>67</v>
      </c>
      <c r="T12" s="220"/>
      <c r="U12" s="273" t="s">
        <v>70</v>
      </c>
      <c r="V12" s="274"/>
      <c r="W12" s="271" t="s">
        <v>73</v>
      </c>
      <c r="X12" s="152" t="s">
        <v>51</v>
      </c>
      <c r="Y12" s="153" t="s">
        <v>24</v>
      </c>
      <c r="Z12" s="154" t="s">
        <v>25</v>
      </c>
      <c r="AA12" s="155" t="s">
        <v>24</v>
      </c>
      <c r="AB12" s="156" t="s">
        <v>25</v>
      </c>
      <c r="AC12" s="154" t="s">
        <v>24</v>
      </c>
      <c r="AD12" s="157" t="s">
        <v>24</v>
      </c>
      <c r="AE12" s="284" t="s">
        <v>3</v>
      </c>
      <c r="AF12" s="285"/>
      <c r="AG12" s="285"/>
      <c r="AH12" s="286"/>
      <c r="AI12" s="22"/>
      <c r="AJ12" s="22"/>
      <c r="AK12" s="22"/>
      <c r="AL12" s="22"/>
      <c r="AM12" s="22"/>
      <c r="AN12" s="21"/>
      <c r="AO12" s="21"/>
    </row>
    <row r="13" spans="1:43" s="8" customFormat="1" ht="21" customHeight="1" thickBot="1" x14ac:dyDescent="0.25">
      <c r="A13" s="158" t="str">
        <f>"+"</f>
        <v>+</v>
      </c>
      <c r="B13" s="312"/>
      <c r="C13" s="159" t="s">
        <v>16</v>
      </c>
      <c r="D13" s="160" t="s">
        <v>17</v>
      </c>
      <c r="E13" s="140">
        <v>1</v>
      </c>
      <c r="F13" s="139">
        <v>2</v>
      </c>
      <c r="G13" s="161">
        <v>1</v>
      </c>
      <c r="H13" s="162">
        <v>2</v>
      </c>
      <c r="I13" s="314"/>
      <c r="J13" s="163">
        <v>1</v>
      </c>
      <c r="K13" s="163">
        <v>1</v>
      </c>
      <c r="L13" s="163">
        <v>2</v>
      </c>
      <c r="M13" s="163">
        <v>2</v>
      </c>
      <c r="N13" s="163">
        <v>3</v>
      </c>
      <c r="O13" s="164">
        <v>3</v>
      </c>
      <c r="P13" s="163">
        <v>4</v>
      </c>
      <c r="Q13" s="164">
        <v>4</v>
      </c>
      <c r="R13" s="108" t="s">
        <v>19</v>
      </c>
      <c r="S13" s="108" t="s">
        <v>68</v>
      </c>
      <c r="T13" s="224" t="s">
        <v>81</v>
      </c>
      <c r="U13" s="138" t="s">
        <v>71</v>
      </c>
      <c r="V13" s="139" t="s">
        <v>72</v>
      </c>
      <c r="W13" s="272"/>
      <c r="X13" s="140" t="s">
        <v>52</v>
      </c>
      <c r="Y13" s="292">
        <v>1</v>
      </c>
      <c r="Z13" s="293"/>
      <c r="AA13" s="294">
        <v>2</v>
      </c>
      <c r="AB13" s="293"/>
      <c r="AC13" s="165">
        <v>3</v>
      </c>
      <c r="AD13" s="166">
        <v>4</v>
      </c>
      <c r="AE13" s="287"/>
      <c r="AF13" s="288"/>
      <c r="AG13" s="288"/>
      <c r="AH13" s="289"/>
      <c r="AI13" s="24"/>
      <c r="AJ13" s="24" t="s">
        <v>28</v>
      </c>
      <c r="AK13" s="24"/>
      <c r="AL13" s="105">
        <v>8.2638888888888887E-2</v>
      </c>
      <c r="AM13" s="24"/>
      <c r="AN13" s="24"/>
      <c r="AO13" s="24"/>
      <c r="AP13" s="24"/>
      <c r="AQ13" s="24"/>
    </row>
    <row r="14" spans="1:43" s="8" customFormat="1" ht="26.1" customHeight="1" thickTop="1" x14ac:dyDescent="0.2">
      <c r="A14" s="55"/>
      <c r="B14" s="27" t="s">
        <v>84</v>
      </c>
      <c r="C14" s="28" t="s">
        <v>85</v>
      </c>
      <c r="D14" s="29">
        <v>449</v>
      </c>
      <c r="E14" s="28">
        <v>2641</v>
      </c>
      <c r="F14" s="30"/>
      <c r="G14" s="79">
        <v>124.325</v>
      </c>
      <c r="H14" s="82"/>
      <c r="I14" s="117" t="s">
        <v>86</v>
      </c>
      <c r="J14" s="118" t="s">
        <v>123</v>
      </c>
      <c r="K14" s="118" t="s">
        <v>128</v>
      </c>
      <c r="L14" s="118"/>
      <c r="M14" s="119"/>
      <c r="N14" s="118"/>
      <c r="O14" s="119"/>
      <c r="P14" s="118"/>
      <c r="Q14" s="119"/>
      <c r="R14" s="120"/>
      <c r="S14" s="109">
        <f>IF(AJ14&lt;0,"",AJ14)</f>
        <v>4.3749999999999956E-2</v>
      </c>
      <c r="T14" s="225"/>
      <c r="U14" s="31"/>
      <c r="V14" s="134"/>
      <c r="W14" s="145"/>
      <c r="X14" s="31"/>
      <c r="Y14" s="33" t="s">
        <v>46</v>
      </c>
      <c r="Z14" s="34"/>
      <c r="AA14" s="35"/>
      <c r="AB14" s="34"/>
      <c r="AC14" s="35"/>
      <c r="AD14" s="97"/>
      <c r="AE14" s="36" t="s">
        <v>34</v>
      </c>
      <c r="AF14" s="35"/>
      <c r="AG14" s="35"/>
      <c r="AH14" s="37"/>
      <c r="AI14" s="24"/>
      <c r="AJ14" s="96">
        <f>((MOD(TEXT(K14,"00"":""00")-TEXT($A$3,"00"":""00"),1))-(MOD(TEXT(J14,"00"":""00")-TEXT($A$3,"00"":""00"),1)))+((MOD(TEXT(M14,"00"":""00")-TEXT($A$3,"00"":""00"),1))-(MOD(TEXT(L14,"00"":""00")-TEXT($A$3,"00"":""00"),1)))+((MOD(TEXT(O14,"00"":""00")-TEXT($A$3,"00"":""00"),1))-(MOD(TEXT(N14,"00"":""00")-TEXT($A$3,"00"":""00"),1)))+((MOD(TEXT(Q14,"00"":""00")-TEXT($A$3,"00"":""00"),1))-(MOD(TEXT(P14,"00"":""00")-TEXT($A$3,"00"":""00"),1)))</f>
        <v>4.3749999999999956E-2</v>
      </c>
      <c r="AK14" s="24"/>
      <c r="AL14" s="24">
        <f>IF(AJ14&gt;AL13,1,0)</f>
        <v>0</v>
      </c>
      <c r="AM14" s="227"/>
      <c r="AN14" s="96">
        <f>((MOD(TEXT(K14,"00"":""00")-TEXT($A$3,"00"":""00"),1))-(MOD(TEXT(J14,"00"":""00")-TEXT($A$3,"00"":""00"),1)))</f>
        <v>4.3749999999999956E-2</v>
      </c>
      <c r="AO14" s="96">
        <f>((MOD(TEXT(M14,"00"":""00")-TEXT($A$3,"00"":""00"),1))-(MOD(TEXT(L14,"00"":""00")-TEXT($A$3,"00"":""00"),1)))</f>
        <v>0</v>
      </c>
      <c r="AP14" s="96">
        <f>((MOD(TEXT(O14,"00"":""00")-TEXT($A$3,"00"":""00"),1))-(MOD(TEXT(N14,"00"":""00")-TEXT($A$3,"00"":""00"),1)))</f>
        <v>0</v>
      </c>
      <c r="AQ14" s="96">
        <f>((MOD(TEXT(Q14,"00"":""00")-TEXT($A$3,"00"":""00"),1))-(MOD(TEXT(P14,"00"":""00")-TEXT($A$3,"00"":""00"),1)))</f>
        <v>0</v>
      </c>
    </row>
    <row r="15" spans="1:43" s="9" customFormat="1" ht="26.1" customHeight="1" x14ac:dyDescent="0.2">
      <c r="A15" s="56"/>
      <c r="B15" s="27" t="s">
        <v>87</v>
      </c>
      <c r="C15" s="28" t="s">
        <v>88</v>
      </c>
      <c r="D15" s="38">
        <v>1795</v>
      </c>
      <c r="E15" s="28">
        <v>2642</v>
      </c>
      <c r="F15" s="30"/>
      <c r="G15" s="80">
        <v>124.52500000000001</v>
      </c>
      <c r="H15" s="83"/>
      <c r="I15" s="121" t="s">
        <v>89</v>
      </c>
      <c r="J15" s="122" t="s">
        <v>124</v>
      </c>
      <c r="K15" s="118" t="s">
        <v>92</v>
      </c>
      <c r="L15" s="118" t="s">
        <v>92</v>
      </c>
      <c r="M15" s="119" t="s">
        <v>129</v>
      </c>
      <c r="N15" s="122"/>
      <c r="O15" s="119"/>
      <c r="P15" s="118"/>
      <c r="Q15" s="119"/>
      <c r="R15" s="123"/>
      <c r="S15" s="109">
        <f t="shared" ref="S15:S32" si="1">IF(AJ15&lt;0,"",AJ15)</f>
        <v>2.6388888888888851E-2</v>
      </c>
      <c r="T15" s="225"/>
      <c r="U15" s="39"/>
      <c r="V15" s="135"/>
      <c r="W15" s="146"/>
      <c r="X15" s="132"/>
      <c r="Y15" s="41" t="s">
        <v>43</v>
      </c>
      <c r="Z15" s="42"/>
      <c r="AA15" s="43" t="s">
        <v>44</v>
      </c>
      <c r="AB15" s="42"/>
      <c r="AC15" s="43"/>
      <c r="AD15" s="98"/>
      <c r="AE15" s="44" t="s">
        <v>36</v>
      </c>
      <c r="AF15" s="43"/>
      <c r="AG15" s="43"/>
      <c r="AH15" s="45"/>
      <c r="AI15" s="24"/>
      <c r="AJ15" s="96">
        <f t="shared" ref="AJ15:AJ32" si="2">((MOD(TEXT(K15,"00"":""00")-TEXT($A$3,"00"":""00"),1))-(MOD(TEXT(J15,"00"":""00")-TEXT($A$3,"00"":""00"),1)))+((MOD(TEXT(M15,"00"":""00")-TEXT($A$3,"00"":""00"),1))-(MOD(TEXT(L15,"00"":""00")-TEXT($A$3,"00"":""00"),1)))+((MOD(TEXT(O15,"00"":""00")-TEXT($A$3,"00"":""00"),1))-(MOD(TEXT(N15,"00"":""00")-TEXT($A$3,"00"":""00"),1)))+((MOD(TEXT(Q15,"00"":""00")-TEXT($A$3,"00"":""00"),1))-(MOD(TEXT(P15,"00"":""00")-TEXT($A$3,"00"":""00"),1)))</f>
        <v>2.6388888888888851E-2</v>
      </c>
      <c r="AK15" s="24"/>
      <c r="AL15" s="24">
        <f>IF(AJ15&gt;AL13,1,0)</f>
        <v>0</v>
      </c>
      <c r="AM15" s="25"/>
      <c r="AN15" s="96">
        <f t="shared" ref="AN15:AN32" si="3">((MOD(TEXT(K15,"00"":""00")-TEXT($A$3,"00"":""00"),1))-(MOD(TEXT(J15,"00"":""00")-TEXT($A$3,"00"":""00"),1)))</f>
        <v>1.9444444444444431E-2</v>
      </c>
      <c r="AO15" s="96">
        <f t="shared" ref="AO15:AO32" si="4">((MOD(TEXT(M15,"00"":""00")-TEXT($A$3,"00"":""00"),1))-(MOD(TEXT(L15,"00"":""00")-TEXT($A$3,"00"":""00"),1)))</f>
        <v>6.9444444444444198E-3</v>
      </c>
      <c r="AP15" s="96">
        <f t="shared" ref="AP15:AP31" si="5">((MOD(TEXT(O15,"00"":""00")-TEXT($A$3,"00"":""00"),1))-(MOD(TEXT(N15,"00"":""00")-TEXT($A$3,"00"":""00"),1)))</f>
        <v>0</v>
      </c>
      <c r="AQ15" s="96">
        <f t="shared" ref="AQ15:AQ32" si="6">((MOD(TEXT(Q15,"00"":""00")-TEXT($A$3,"00"":""00"),1))-(MOD(TEXT(P15,"00"":""00")-TEXT($A$3,"00"":""00"),1)))</f>
        <v>0</v>
      </c>
    </row>
    <row r="16" spans="1:43" s="9" customFormat="1" ht="26.1" customHeight="1" x14ac:dyDescent="0.2">
      <c r="A16" s="56"/>
      <c r="B16" s="27" t="s">
        <v>90</v>
      </c>
      <c r="C16" s="28" t="s">
        <v>91</v>
      </c>
      <c r="D16" s="38">
        <v>7877</v>
      </c>
      <c r="E16" s="28">
        <v>2643</v>
      </c>
      <c r="F16" s="30"/>
      <c r="G16" s="80">
        <v>135.09</v>
      </c>
      <c r="H16" s="83"/>
      <c r="I16" s="121" t="s">
        <v>92</v>
      </c>
      <c r="J16" s="122" t="s">
        <v>92</v>
      </c>
      <c r="K16" s="118" t="s">
        <v>129</v>
      </c>
      <c r="L16" s="118"/>
      <c r="M16" s="119"/>
      <c r="N16" s="122"/>
      <c r="O16" s="119"/>
      <c r="P16" s="118"/>
      <c r="Q16" s="119"/>
      <c r="R16" s="123"/>
      <c r="S16" s="109">
        <f t="shared" si="1"/>
        <v>6.9444444444444198E-3</v>
      </c>
      <c r="T16" s="225"/>
      <c r="U16" s="31"/>
      <c r="V16" s="135"/>
      <c r="W16" s="146"/>
      <c r="X16" s="132"/>
      <c r="Y16" s="41" t="s">
        <v>44</v>
      </c>
      <c r="Z16" s="42"/>
      <c r="AA16" s="43"/>
      <c r="AB16" s="42"/>
      <c r="AC16" s="43"/>
      <c r="AD16" s="98"/>
      <c r="AE16" s="44" t="s">
        <v>40</v>
      </c>
      <c r="AF16" s="43"/>
      <c r="AG16" s="43"/>
      <c r="AH16" s="45"/>
      <c r="AI16" s="24"/>
      <c r="AJ16" s="96">
        <f t="shared" si="2"/>
        <v>6.9444444444444198E-3</v>
      </c>
      <c r="AK16" s="24"/>
      <c r="AL16" s="24">
        <f>IF(AJ16&gt;AL13,1,0)</f>
        <v>0</v>
      </c>
      <c r="AM16" s="25"/>
      <c r="AN16" s="96">
        <f t="shared" si="3"/>
        <v>6.9444444444444198E-3</v>
      </c>
      <c r="AO16" s="96">
        <f t="shared" si="4"/>
        <v>0</v>
      </c>
      <c r="AP16" s="96">
        <f t="shared" si="5"/>
        <v>0</v>
      </c>
      <c r="AQ16" s="96">
        <f t="shared" si="6"/>
        <v>0</v>
      </c>
    </row>
    <row r="17" spans="1:43" s="9" customFormat="1" ht="26.1" customHeight="1" x14ac:dyDescent="0.2">
      <c r="A17" s="56"/>
      <c r="B17" s="27" t="s">
        <v>127</v>
      </c>
      <c r="C17" s="46" t="s">
        <v>94</v>
      </c>
      <c r="D17" s="38" t="s">
        <v>95</v>
      </c>
      <c r="E17" s="28"/>
      <c r="F17" s="30"/>
      <c r="G17" s="80">
        <v>372.75</v>
      </c>
      <c r="H17" s="83">
        <v>139.05000000000001</v>
      </c>
      <c r="I17" s="121" t="s">
        <v>92</v>
      </c>
      <c r="J17" s="122" t="s">
        <v>124</v>
      </c>
      <c r="K17" s="118" t="s">
        <v>92</v>
      </c>
      <c r="L17" s="118" t="s">
        <v>92</v>
      </c>
      <c r="M17" s="119" t="s">
        <v>129</v>
      </c>
      <c r="N17" s="122" t="s">
        <v>129</v>
      </c>
      <c r="O17" s="119" t="s">
        <v>131</v>
      </c>
      <c r="P17" s="118" t="s">
        <v>130</v>
      </c>
      <c r="Q17" s="119" t="s">
        <v>132</v>
      </c>
      <c r="R17" s="123"/>
      <c r="S17" s="109">
        <f t="shared" si="1"/>
        <v>4.9999999999999989E-2</v>
      </c>
      <c r="T17" s="225"/>
      <c r="U17" s="39"/>
      <c r="V17" s="66"/>
      <c r="W17" s="146"/>
      <c r="X17" s="39"/>
      <c r="Y17" s="41" t="s">
        <v>48</v>
      </c>
      <c r="Z17" s="42"/>
      <c r="AA17" s="43"/>
      <c r="AB17" s="42"/>
      <c r="AC17" s="43" t="s">
        <v>35</v>
      </c>
      <c r="AD17" s="98" t="s">
        <v>44</v>
      </c>
      <c r="AE17" s="44"/>
      <c r="AF17" s="43"/>
      <c r="AG17" s="43"/>
      <c r="AH17" s="45"/>
      <c r="AI17" s="24"/>
      <c r="AJ17" s="96">
        <f t="shared" si="2"/>
        <v>4.9999999999999989E-2</v>
      </c>
      <c r="AK17" s="24"/>
      <c r="AL17" s="24">
        <f>IF(AJ17&gt;AL13,1,0)</f>
        <v>0</v>
      </c>
      <c r="AM17" s="25"/>
      <c r="AN17" s="96">
        <f t="shared" si="3"/>
        <v>1.9444444444444431E-2</v>
      </c>
      <c r="AO17" s="96">
        <f t="shared" si="4"/>
        <v>6.9444444444444198E-3</v>
      </c>
      <c r="AP17" s="96">
        <f t="shared" si="5"/>
        <v>8.3333333333334147E-3</v>
      </c>
      <c r="AQ17" s="96">
        <f t="shared" si="6"/>
        <v>1.5277777777777724E-2</v>
      </c>
    </row>
    <row r="18" spans="1:43" s="9" customFormat="1" ht="26.1" customHeight="1" x14ac:dyDescent="0.2">
      <c r="A18" s="56"/>
      <c r="B18" s="27" t="s">
        <v>96</v>
      </c>
      <c r="C18" s="46" t="s">
        <v>97</v>
      </c>
      <c r="D18" s="38">
        <v>1882</v>
      </c>
      <c r="E18" s="28"/>
      <c r="F18" s="30"/>
      <c r="G18" s="80">
        <v>136.67500000000001</v>
      </c>
      <c r="H18" s="83"/>
      <c r="I18" s="121" t="s">
        <v>98</v>
      </c>
      <c r="J18" s="122" t="s">
        <v>124</v>
      </c>
      <c r="K18" s="118" t="s">
        <v>92</v>
      </c>
      <c r="L18" s="118" t="s">
        <v>92</v>
      </c>
      <c r="M18" s="119" t="s">
        <v>129</v>
      </c>
      <c r="N18" s="122"/>
      <c r="O18" s="119"/>
      <c r="P18" s="118"/>
      <c r="Q18" s="119"/>
      <c r="R18" s="123"/>
      <c r="S18" s="109">
        <f t="shared" si="1"/>
        <v>2.6388888888888851E-2</v>
      </c>
      <c r="T18" s="225"/>
      <c r="U18" s="31"/>
      <c r="V18" s="66"/>
      <c r="W18" s="146"/>
      <c r="X18" s="39"/>
      <c r="Y18" s="41" t="s">
        <v>32</v>
      </c>
      <c r="Z18" s="42" t="s">
        <v>77</v>
      </c>
      <c r="AA18" s="43" t="s">
        <v>39</v>
      </c>
      <c r="AB18" s="42" t="s">
        <v>37</v>
      </c>
      <c r="AC18" s="43"/>
      <c r="AD18" s="98"/>
      <c r="AE18" s="44"/>
      <c r="AF18" s="43"/>
      <c r="AG18" s="43"/>
      <c r="AH18" s="45"/>
      <c r="AI18" s="24"/>
      <c r="AJ18" s="96">
        <f t="shared" si="2"/>
        <v>2.6388888888888851E-2</v>
      </c>
      <c r="AK18" s="24"/>
      <c r="AL18" s="24">
        <f>IF(AJ18&gt;AL13,1,0)</f>
        <v>0</v>
      </c>
      <c r="AM18" s="25"/>
      <c r="AN18" s="96">
        <f t="shared" si="3"/>
        <v>1.9444444444444431E-2</v>
      </c>
      <c r="AO18" s="96">
        <f t="shared" si="4"/>
        <v>6.9444444444444198E-3</v>
      </c>
      <c r="AP18" s="96">
        <f t="shared" si="5"/>
        <v>0</v>
      </c>
      <c r="AQ18" s="96">
        <f t="shared" si="6"/>
        <v>0</v>
      </c>
    </row>
    <row r="19" spans="1:43" s="9" customFormat="1" ht="26.1" customHeight="1" x14ac:dyDescent="0.2">
      <c r="A19" s="56"/>
      <c r="B19" s="27" t="s">
        <v>120</v>
      </c>
      <c r="C19" s="46" t="s">
        <v>121</v>
      </c>
      <c r="D19" s="38">
        <v>743</v>
      </c>
      <c r="E19" s="28"/>
      <c r="F19" s="30"/>
      <c r="G19" s="80">
        <v>124.325</v>
      </c>
      <c r="H19" s="83"/>
      <c r="I19" s="121" t="s">
        <v>122</v>
      </c>
      <c r="J19" s="122"/>
      <c r="K19" s="118"/>
      <c r="L19" s="118"/>
      <c r="M19" s="119"/>
      <c r="N19" s="122"/>
      <c r="O19" s="119"/>
      <c r="P19" s="118"/>
      <c r="Q19" s="119"/>
      <c r="R19" s="123"/>
      <c r="S19" s="109">
        <f t="shared" si="1"/>
        <v>0</v>
      </c>
      <c r="T19" s="225"/>
      <c r="U19" s="39"/>
      <c r="V19" s="66"/>
      <c r="W19" s="146"/>
      <c r="X19" s="39"/>
      <c r="Y19" s="47"/>
      <c r="Z19" s="42"/>
      <c r="AA19" s="43"/>
      <c r="AB19" s="42"/>
      <c r="AC19" s="43"/>
      <c r="AD19" s="98"/>
      <c r="AE19" s="48"/>
      <c r="AF19" s="43"/>
      <c r="AG19" s="43"/>
      <c r="AH19" s="45"/>
      <c r="AI19" s="24"/>
      <c r="AJ19" s="96">
        <f t="shared" si="2"/>
        <v>0</v>
      </c>
      <c r="AK19" s="24"/>
      <c r="AL19" s="24">
        <f>IF(AJ19&gt;AL13,1,0)</f>
        <v>0</v>
      </c>
      <c r="AM19" s="25"/>
      <c r="AN19" s="96">
        <f t="shared" si="3"/>
        <v>0</v>
      </c>
      <c r="AO19" s="96">
        <f t="shared" si="4"/>
        <v>0</v>
      </c>
      <c r="AP19" s="96">
        <f t="shared" si="5"/>
        <v>0</v>
      </c>
      <c r="AQ19" s="96">
        <f t="shared" si="6"/>
        <v>0</v>
      </c>
    </row>
    <row r="20" spans="1:43" s="9" customFormat="1" ht="26.1" customHeight="1" x14ac:dyDescent="0.2">
      <c r="A20" s="56"/>
      <c r="B20" s="27" t="s">
        <v>99</v>
      </c>
      <c r="C20" s="46" t="s">
        <v>100</v>
      </c>
      <c r="D20" s="38" t="s">
        <v>101</v>
      </c>
      <c r="E20" s="28"/>
      <c r="F20" s="30"/>
      <c r="G20" s="80">
        <v>355.85</v>
      </c>
      <c r="H20" s="83"/>
      <c r="I20" s="121" t="s">
        <v>102</v>
      </c>
      <c r="J20" s="122"/>
      <c r="K20" s="118"/>
      <c r="L20" s="118"/>
      <c r="M20" s="119"/>
      <c r="N20" s="122"/>
      <c r="O20" s="119"/>
      <c r="P20" s="118"/>
      <c r="Q20" s="119"/>
      <c r="R20" s="123"/>
      <c r="S20" s="109">
        <f t="shared" si="1"/>
        <v>0</v>
      </c>
      <c r="T20" s="225"/>
      <c r="U20" s="31"/>
      <c r="V20" s="66"/>
      <c r="W20" s="146"/>
      <c r="X20" s="39"/>
      <c r="Y20" s="41"/>
      <c r="Z20" s="42"/>
      <c r="AA20" s="43"/>
      <c r="AB20" s="42"/>
      <c r="AC20" s="43"/>
      <c r="AD20" s="98"/>
      <c r="AE20" s="44"/>
      <c r="AF20" s="43"/>
      <c r="AG20" s="43"/>
      <c r="AH20" s="45"/>
      <c r="AI20" s="24"/>
      <c r="AJ20" s="96">
        <f t="shared" si="2"/>
        <v>0</v>
      </c>
      <c r="AK20" s="24"/>
      <c r="AL20" s="24">
        <f>IF(AJ20&gt;AL13,1,0)</f>
        <v>0</v>
      </c>
      <c r="AM20" s="25"/>
      <c r="AN20" s="96">
        <f t="shared" si="3"/>
        <v>0</v>
      </c>
      <c r="AO20" s="96">
        <f t="shared" si="4"/>
        <v>0</v>
      </c>
      <c r="AP20" s="96">
        <f t="shared" si="5"/>
        <v>0</v>
      </c>
      <c r="AQ20" s="96">
        <f t="shared" si="6"/>
        <v>0</v>
      </c>
    </row>
    <row r="21" spans="1:43" s="9" customFormat="1" ht="26.1" customHeight="1" x14ac:dyDescent="0.2">
      <c r="A21" s="56"/>
      <c r="B21" s="27" t="s">
        <v>93</v>
      </c>
      <c r="C21" s="46" t="s">
        <v>103</v>
      </c>
      <c r="D21" s="38">
        <v>290</v>
      </c>
      <c r="E21" s="28"/>
      <c r="F21" s="30"/>
      <c r="G21" s="80">
        <v>284.3</v>
      </c>
      <c r="H21" s="83"/>
      <c r="I21" s="121" t="s">
        <v>104</v>
      </c>
      <c r="J21" s="122"/>
      <c r="K21" s="118"/>
      <c r="L21" s="118"/>
      <c r="M21" s="119"/>
      <c r="N21" s="122"/>
      <c r="O21" s="119"/>
      <c r="P21" s="118"/>
      <c r="Q21" s="119"/>
      <c r="R21" s="123" t="s">
        <v>92</v>
      </c>
      <c r="S21" s="109">
        <f t="shared" si="1"/>
        <v>0</v>
      </c>
      <c r="T21" s="225"/>
      <c r="U21" s="39"/>
      <c r="V21" s="66"/>
      <c r="W21" s="146"/>
      <c r="X21" s="39"/>
      <c r="Y21" s="41"/>
      <c r="Z21" s="42"/>
      <c r="AA21" s="43"/>
      <c r="AB21" s="42"/>
      <c r="AC21" s="43"/>
      <c r="AD21" s="98"/>
      <c r="AE21" s="44"/>
      <c r="AF21" s="43"/>
      <c r="AG21" s="43"/>
      <c r="AH21" s="45"/>
      <c r="AI21" s="24"/>
      <c r="AJ21" s="96">
        <f t="shared" si="2"/>
        <v>0</v>
      </c>
      <c r="AK21" s="24"/>
      <c r="AL21" s="24">
        <f>IF(AJ21&gt;AL13,1,0)</f>
        <v>0</v>
      </c>
      <c r="AM21" s="25"/>
      <c r="AN21" s="96">
        <f t="shared" si="3"/>
        <v>0</v>
      </c>
      <c r="AO21" s="96">
        <f t="shared" si="4"/>
        <v>0</v>
      </c>
      <c r="AP21" s="96">
        <f t="shared" si="5"/>
        <v>0</v>
      </c>
      <c r="AQ21" s="96">
        <f t="shared" si="6"/>
        <v>0</v>
      </c>
    </row>
    <row r="22" spans="1:43" s="9" customFormat="1" ht="26.1" customHeight="1" x14ac:dyDescent="0.2">
      <c r="A22" s="56"/>
      <c r="B22" s="27" t="s">
        <v>105</v>
      </c>
      <c r="C22" s="46" t="s">
        <v>106</v>
      </c>
      <c r="D22" s="38">
        <v>227</v>
      </c>
      <c r="E22" s="28"/>
      <c r="F22" s="30"/>
      <c r="G22" s="80">
        <v>124.52500000000001</v>
      </c>
      <c r="H22" s="83"/>
      <c r="I22" s="121" t="s">
        <v>107</v>
      </c>
      <c r="J22" s="122"/>
      <c r="K22" s="118"/>
      <c r="L22" s="118"/>
      <c r="M22" s="119"/>
      <c r="N22" s="122"/>
      <c r="O22" s="119"/>
      <c r="P22" s="118"/>
      <c r="Q22" s="119"/>
      <c r="R22" s="123"/>
      <c r="S22" s="109">
        <f t="shared" si="1"/>
        <v>0</v>
      </c>
      <c r="T22" s="225"/>
      <c r="U22" s="31"/>
      <c r="V22" s="66"/>
      <c r="W22" s="146"/>
      <c r="X22" s="39"/>
      <c r="Y22" s="41"/>
      <c r="Z22" s="42"/>
      <c r="AA22" s="43"/>
      <c r="AB22" s="42"/>
      <c r="AC22" s="43"/>
      <c r="AD22" s="98"/>
      <c r="AE22" s="44"/>
      <c r="AF22" s="43"/>
      <c r="AG22" s="43"/>
      <c r="AH22" s="45"/>
      <c r="AI22" s="24"/>
      <c r="AJ22" s="96">
        <f t="shared" si="2"/>
        <v>0</v>
      </c>
      <c r="AK22" s="24"/>
      <c r="AL22" s="24">
        <f>IF(AJ22&gt;AL13,1,0)</f>
        <v>0</v>
      </c>
      <c r="AM22" s="25"/>
      <c r="AN22" s="96">
        <f t="shared" si="3"/>
        <v>0</v>
      </c>
      <c r="AO22" s="96">
        <f t="shared" si="4"/>
        <v>0</v>
      </c>
      <c r="AP22" s="96">
        <f t="shared" si="5"/>
        <v>0</v>
      </c>
      <c r="AQ22" s="96">
        <f t="shared" si="6"/>
        <v>0</v>
      </c>
    </row>
    <row r="23" spans="1:43" s="9" customFormat="1" ht="26.1" customHeight="1" x14ac:dyDescent="0.2">
      <c r="A23" s="56"/>
      <c r="B23" s="27" t="s">
        <v>108</v>
      </c>
      <c r="C23" s="46" t="s">
        <v>91</v>
      </c>
      <c r="D23" s="38">
        <v>6673</v>
      </c>
      <c r="E23" s="28"/>
      <c r="F23" s="30"/>
      <c r="G23" s="80"/>
      <c r="H23" s="83"/>
      <c r="I23" s="121" t="s">
        <v>109</v>
      </c>
      <c r="J23" s="122"/>
      <c r="K23" s="118"/>
      <c r="L23" s="118"/>
      <c r="M23" s="119"/>
      <c r="N23" s="122"/>
      <c r="O23" s="119"/>
      <c r="P23" s="118"/>
      <c r="Q23" s="119"/>
      <c r="R23" s="123"/>
      <c r="S23" s="109">
        <f t="shared" si="1"/>
        <v>0</v>
      </c>
      <c r="T23" s="225"/>
      <c r="U23" s="39"/>
      <c r="V23" s="66"/>
      <c r="W23" s="146"/>
      <c r="X23" s="39"/>
      <c r="Y23" s="41"/>
      <c r="Z23" s="42"/>
      <c r="AA23" s="43"/>
      <c r="AB23" s="42"/>
      <c r="AC23" s="43"/>
      <c r="AD23" s="98"/>
      <c r="AE23" s="44"/>
      <c r="AF23" s="43"/>
      <c r="AG23" s="43"/>
      <c r="AH23" s="45"/>
      <c r="AI23" s="24"/>
      <c r="AJ23" s="96">
        <f t="shared" si="2"/>
        <v>0</v>
      </c>
      <c r="AK23" s="24"/>
      <c r="AL23" s="24">
        <f>IF(AJ23&gt;AL13,1,0)</f>
        <v>0</v>
      </c>
      <c r="AM23" s="25"/>
      <c r="AN23" s="96">
        <f t="shared" si="3"/>
        <v>0</v>
      </c>
      <c r="AO23" s="96">
        <f t="shared" si="4"/>
        <v>0</v>
      </c>
      <c r="AP23" s="96">
        <f t="shared" si="5"/>
        <v>0</v>
      </c>
      <c r="AQ23" s="96">
        <f t="shared" si="6"/>
        <v>0</v>
      </c>
    </row>
    <row r="24" spans="1:43" s="9" customFormat="1" ht="26.1" customHeight="1" x14ac:dyDescent="0.2">
      <c r="A24" s="56"/>
      <c r="B24" s="27" t="s">
        <v>110</v>
      </c>
      <c r="C24" s="46" t="s">
        <v>111</v>
      </c>
      <c r="D24" s="38">
        <v>8360</v>
      </c>
      <c r="E24" s="28"/>
      <c r="F24" s="30"/>
      <c r="G24" s="80"/>
      <c r="H24" s="83"/>
      <c r="I24" s="121" t="s">
        <v>109</v>
      </c>
      <c r="J24" s="122"/>
      <c r="K24" s="118"/>
      <c r="L24" s="118"/>
      <c r="M24" s="119"/>
      <c r="N24" s="122"/>
      <c r="O24" s="119"/>
      <c r="P24" s="118"/>
      <c r="Q24" s="119"/>
      <c r="R24" s="123" t="s">
        <v>125</v>
      </c>
      <c r="S24" s="109">
        <f t="shared" si="1"/>
        <v>0</v>
      </c>
      <c r="T24" s="225"/>
      <c r="U24" s="31"/>
      <c r="V24" s="66"/>
      <c r="W24" s="146"/>
      <c r="X24" s="39"/>
      <c r="Y24" s="41"/>
      <c r="Z24" s="42"/>
      <c r="AA24" s="43"/>
      <c r="AB24" s="42"/>
      <c r="AC24" s="43"/>
      <c r="AD24" s="98"/>
      <c r="AE24" s="44"/>
      <c r="AF24" s="43"/>
      <c r="AG24" s="43"/>
      <c r="AH24" s="45"/>
      <c r="AI24" s="24"/>
      <c r="AJ24" s="96">
        <f t="shared" si="2"/>
        <v>0</v>
      </c>
      <c r="AK24" s="24"/>
      <c r="AL24" s="24">
        <f>IF(AJ24&gt;AL13,1,0)</f>
        <v>0</v>
      </c>
      <c r="AM24" s="25"/>
      <c r="AN24" s="96">
        <f t="shared" si="3"/>
        <v>0</v>
      </c>
      <c r="AO24" s="96">
        <f t="shared" si="4"/>
        <v>0</v>
      </c>
      <c r="AP24" s="96">
        <f t="shared" si="5"/>
        <v>0</v>
      </c>
      <c r="AQ24" s="96">
        <f t="shared" si="6"/>
        <v>0</v>
      </c>
    </row>
    <row r="25" spans="1:43" s="9" customFormat="1" ht="26.1" customHeight="1" x14ac:dyDescent="0.2">
      <c r="A25" s="56"/>
      <c r="B25" s="27" t="s">
        <v>112</v>
      </c>
      <c r="C25" s="46" t="s">
        <v>113</v>
      </c>
      <c r="D25" s="38">
        <v>59</v>
      </c>
      <c r="E25" s="28"/>
      <c r="F25" s="30"/>
      <c r="G25" s="80"/>
      <c r="H25" s="83"/>
      <c r="I25" s="121" t="s">
        <v>114</v>
      </c>
      <c r="J25" s="122"/>
      <c r="K25" s="118"/>
      <c r="L25" s="118"/>
      <c r="M25" s="119"/>
      <c r="N25" s="122"/>
      <c r="O25" s="119"/>
      <c r="P25" s="118"/>
      <c r="Q25" s="119"/>
      <c r="R25" s="123"/>
      <c r="S25" s="109">
        <f t="shared" si="1"/>
        <v>0</v>
      </c>
      <c r="T25" s="225"/>
      <c r="U25" s="39"/>
      <c r="V25" s="66"/>
      <c r="W25" s="146"/>
      <c r="X25" s="39"/>
      <c r="Y25" s="41"/>
      <c r="Z25" s="42"/>
      <c r="AA25" s="43"/>
      <c r="AB25" s="42"/>
      <c r="AC25" s="43"/>
      <c r="AD25" s="98"/>
      <c r="AE25" s="44"/>
      <c r="AF25" s="43"/>
      <c r="AG25" s="43"/>
      <c r="AH25" s="45"/>
      <c r="AI25" s="24"/>
      <c r="AJ25" s="96">
        <f t="shared" si="2"/>
        <v>0</v>
      </c>
      <c r="AK25" s="24"/>
      <c r="AL25" s="24">
        <f>IF(AJ25&gt;AL13,1,0)</f>
        <v>0</v>
      </c>
      <c r="AM25" s="25"/>
      <c r="AN25" s="96">
        <f t="shared" si="3"/>
        <v>0</v>
      </c>
      <c r="AO25" s="96">
        <f t="shared" si="4"/>
        <v>0</v>
      </c>
      <c r="AP25" s="96">
        <f t="shared" si="5"/>
        <v>0</v>
      </c>
      <c r="AQ25" s="96">
        <f t="shared" si="6"/>
        <v>0</v>
      </c>
    </row>
    <row r="26" spans="1:43" s="9" customFormat="1" ht="26.1" customHeight="1" x14ac:dyDescent="0.2">
      <c r="A26" s="56"/>
      <c r="B26" s="27" t="s">
        <v>115</v>
      </c>
      <c r="C26" s="46" t="s">
        <v>116</v>
      </c>
      <c r="D26" s="38">
        <v>283</v>
      </c>
      <c r="E26" s="28"/>
      <c r="F26" s="30"/>
      <c r="G26" s="81"/>
      <c r="H26" s="84"/>
      <c r="I26" s="124" t="s">
        <v>117</v>
      </c>
      <c r="J26" s="125"/>
      <c r="K26" s="118"/>
      <c r="L26" s="118"/>
      <c r="M26" s="119"/>
      <c r="N26" s="125"/>
      <c r="O26" s="119"/>
      <c r="P26" s="118"/>
      <c r="Q26" s="119"/>
      <c r="R26" s="123"/>
      <c r="S26" s="109">
        <f t="shared" si="1"/>
        <v>0</v>
      </c>
      <c r="T26" s="225"/>
      <c r="U26" s="39"/>
      <c r="V26" s="66"/>
      <c r="W26" s="146"/>
      <c r="X26" s="39"/>
      <c r="Y26" s="41"/>
      <c r="Z26" s="42"/>
      <c r="AA26" s="43"/>
      <c r="AB26" s="42"/>
      <c r="AC26" s="43"/>
      <c r="AD26" s="98"/>
      <c r="AE26" s="44"/>
      <c r="AF26" s="43"/>
      <c r="AG26" s="43"/>
      <c r="AH26" s="45"/>
      <c r="AI26" s="24"/>
      <c r="AJ26" s="96">
        <f t="shared" si="2"/>
        <v>0</v>
      </c>
      <c r="AK26" s="24"/>
      <c r="AL26" s="24">
        <f>IF(AJ26&gt;AL13,1,0)</f>
        <v>0</v>
      </c>
      <c r="AM26" s="25"/>
      <c r="AN26" s="96">
        <f t="shared" si="3"/>
        <v>0</v>
      </c>
      <c r="AO26" s="96">
        <f t="shared" si="4"/>
        <v>0</v>
      </c>
      <c r="AP26" s="96">
        <f t="shared" si="5"/>
        <v>0</v>
      </c>
      <c r="AQ26" s="96">
        <f t="shared" si="6"/>
        <v>0</v>
      </c>
    </row>
    <row r="27" spans="1:43" s="9" customFormat="1" ht="26.1" customHeight="1" x14ac:dyDescent="0.2">
      <c r="A27" s="56"/>
      <c r="B27" s="27" t="s">
        <v>118</v>
      </c>
      <c r="C27" s="46" t="s">
        <v>111</v>
      </c>
      <c r="D27" s="38">
        <v>8357</v>
      </c>
      <c r="E27" s="28"/>
      <c r="F27" s="30"/>
      <c r="G27" s="81"/>
      <c r="H27" s="84"/>
      <c r="I27" s="124" t="s">
        <v>119</v>
      </c>
      <c r="J27" s="125"/>
      <c r="K27" s="118"/>
      <c r="L27" s="118"/>
      <c r="M27" s="119"/>
      <c r="N27" s="125"/>
      <c r="O27" s="119"/>
      <c r="P27" s="118"/>
      <c r="Q27" s="119"/>
      <c r="R27" s="123"/>
      <c r="S27" s="109">
        <f t="shared" si="1"/>
        <v>0</v>
      </c>
      <c r="T27" s="225"/>
      <c r="U27" s="39"/>
      <c r="V27" s="66"/>
      <c r="W27" s="146"/>
      <c r="X27" s="39"/>
      <c r="Y27" s="41"/>
      <c r="Z27" s="42"/>
      <c r="AA27" s="43"/>
      <c r="AB27" s="42"/>
      <c r="AC27" s="43"/>
      <c r="AD27" s="98"/>
      <c r="AE27" s="44"/>
      <c r="AF27" s="43"/>
      <c r="AG27" s="43"/>
      <c r="AH27" s="45"/>
      <c r="AI27" s="24"/>
      <c r="AJ27" s="96">
        <f t="shared" si="2"/>
        <v>0</v>
      </c>
      <c r="AK27" s="24"/>
      <c r="AL27" s="24">
        <f>IF(AJ27&gt;AL13,1,0)</f>
        <v>0</v>
      </c>
      <c r="AM27" s="25"/>
      <c r="AN27" s="96">
        <f t="shared" si="3"/>
        <v>0</v>
      </c>
      <c r="AO27" s="96">
        <f t="shared" si="4"/>
        <v>0</v>
      </c>
      <c r="AP27" s="96">
        <f t="shared" si="5"/>
        <v>0</v>
      </c>
      <c r="AQ27" s="96">
        <f t="shared" si="6"/>
        <v>0</v>
      </c>
    </row>
    <row r="28" spans="1:43" s="9" customFormat="1" ht="26.1" customHeight="1" x14ac:dyDescent="0.2">
      <c r="A28" s="56" t="s">
        <v>31</v>
      </c>
      <c r="B28" s="27" t="s">
        <v>126</v>
      </c>
      <c r="C28" s="46" t="s">
        <v>111</v>
      </c>
      <c r="D28" s="38">
        <v>8363</v>
      </c>
      <c r="E28" s="28"/>
      <c r="F28" s="30"/>
      <c r="G28" s="81"/>
      <c r="H28" s="84"/>
      <c r="I28" s="124" t="s">
        <v>114</v>
      </c>
      <c r="J28" s="125"/>
      <c r="K28" s="118"/>
      <c r="L28" s="118"/>
      <c r="M28" s="119"/>
      <c r="N28" s="125"/>
      <c r="O28" s="119"/>
      <c r="P28" s="118"/>
      <c r="Q28" s="119"/>
      <c r="R28" s="123"/>
      <c r="S28" s="109">
        <f t="shared" si="1"/>
        <v>0</v>
      </c>
      <c r="T28" s="225"/>
      <c r="U28" s="39"/>
      <c r="V28" s="66"/>
      <c r="W28" s="146"/>
      <c r="X28" s="39"/>
      <c r="Y28" s="41"/>
      <c r="Z28" s="42"/>
      <c r="AA28" s="43"/>
      <c r="AB28" s="42"/>
      <c r="AC28" s="43"/>
      <c r="AD28" s="98"/>
      <c r="AE28" s="44"/>
      <c r="AF28" s="43"/>
      <c r="AG28" s="43"/>
      <c r="AH28" s="45"/>
      <c r="AI28" s="24"/>
      <c r="AJ28" s="96">
        <f t="shared" si="2"/>
        <v>0</v>
      </c>
      <c r="AK28" s="24"/>
      <c r="AL28" s="24">
        <f>IF(AJ28&gt;AL13,1,0)</f>
        <v>0</v>
      </c>
      <c r="AM28" s="25"/>
      <c r="AN28" s="96">
        <f t="shared" si="3"/>
        <v>0</v>
      </c>
      <c r="AO28" s="96">
        <f t="shared" si="4"/>
        <v>0</v>
      </c>
      <c r="AP28" s="96">
        <f t="shared" si="5"/>
        <v>0</v>
      </c>
      <c r="AQ28" s="96">
        <f t="shared" si="6"/>
        <v>0</v>
      </c>
    </row>
    <row r="29" spans="1:43" s="9" customFormat="1" ht="26.1" customHeight="1" x14ac:dyDescent="0.2">
      <c r="A29" s="56"/>
      <c r="B29" s="27"/>
      <c r="C29" s="46"/>
      <c r="D29" s="38"/>
      <c r="E29" s="28"/>
      <c r="F29" s="30"/>
      <c r="G29" s="81"/>
      <c r="H29" s="84"/>
      <c r="I29" s="124"/>
      <c r="J29" s="125"/>
      <c r="K29" s="118"/>
      <c r="L29" s="118"/>
      <c r="M29" s="119"/>
      <c r="N29" s="125"/>
      <c r="O29" s="119"/>
      <c r="P29" s="118"/>
      <c r="Q29" s="119"/>
      <c r="R29" s="123"/>
      <c r="S29" s="109">
        <f t="shared" si="1"/>
        <v>0</v>
      </c>
      <c r="T29" s="225"/>
      <c r="U29" s="39"/>
      <c r="V29" s="66"/>
      <c r="W29" s="146"/>
      <c r="X29" s="39"/>
      <c r="Y29" s="41"/>
      <c r="Z29" s="42"/>
      <c r="AA29" s="43"/>
      <c r="AB29" s="42"/>
      <c r="AC29" s="43"/>
      <c r="AD29" s="98"/>
      <c r="AE29" s="44"/>
      <c r="AF29" s="43"/>
      <c r="AG29" s="43"/>
      <c r="AH29" s="45"/>
      <c r="AI29" s="24"/>
      <c r="AJ29" s="96">
        <f t="shared" si="2"/>
        <v>0</v>
      </c>
      <c r="AK29" s="24"/>
      <c r="AL29" s="24">
        <f>IF(AJ29&gt;AL13,1,0)</f>
        <v>0</v>
      </c>
      <c r="AM29" s="25"/>
      <c r="AN29" s="96">
        <f t="shared" si="3"/>
        <v>0</v>
      </c>
      <c r="AO29" s="96">
        <f t="shared" si="4"/>
        <v>0</v>
      </c>
      <c r="AP29" s="96">
        <f t="shared" si="5"/>
        <v>0</v>
      </c>
      <c r="AQ29" s="96">
        <f t="shared" si="6"/>
        <v>0</v>
      </c>
    </row>
    <row r="30" spans="1:43" s="9" customFormat="1" ht="26.1" customHeight="1" x14ac:dyDescent="0.2">
      <c r="A30" s="56"/>
      <c r="B30" s="27"/>
      <c r="C30" s="46"/>
      <c r="D30" s="38"/>
      <c r="E30" s="28"/>
      <c r="F30" s="30"/>
      <c r="G30" s="81"/>
      <c r="H30" s="84"/>
      <c r="I30" s="124"/>
      <c r="J30" s="125"/>
      <c r="K30" s="118"/>
      <c r="L30" s="118"/>
      <c r="M30" s="119"/>
      <c r="N30" s="125"/>
      <c r="O30" s="119"/>
      <c r="P30" s="118"/>
      <c r="Q30" s="119"/>
      <c r="R30" s="123"/>
      <c r="S30" s="109">
        <f t="shared" si="1"/>
        <v>0</v>
      </c>
      <c r="T30" s="225"/>
      <c r="U30" s="39"/>
      <c r="V30" s="136"/>
      <c r="W30" s="146"/>
      <c r="X30" s="133"/>
      <c r="Y30" s="41"/>
      <c r="Z30" s="42"/>
      <c r="AA30" s="43"/>
      <c r="AB30" s="42"/>
      <c r="AC30" s="43"/>
      <c r="AD30" s="98"/>
      <c r="AE30" s="44"/>
      <c r="AF30" s="43"/>
      <c r="AG30" s="43"/>
      <c r="AH30" s="45"/>
      <c r="AI30" s="24"/>
      <c r="AJ30" s="96">
        <f t="shared" si="2"/>
        <v>0</v>
      </c>
      <c r="AK30" s="24"/>
      <c r="AL30" s="24">
        <f>IF(AJ30&gt;AL13,1,0)</f>
        <v>0</v>
      </c>
      <c r="AM30" s="25"/>
      <c r="AN30" s="96">
        <f t="shared" si="3"/>
        <v>0</v>
      </c>
      <c r="AO30" s="96">
        <f t="shared" si="4"/>
        <v>0</v>
      </c>
      <c r="AP30" s="96">
        <f t="shared" si="5"/>
        <v>0</v>
      </c>
      <c r="AQ30" s="96">
        <f t="shared" si="6"/>
        <v>0</v>
      </c>
    </row>
    <row r="31" spans="1:43" ht="26.1" customHeight="1" x14ac:dyDescent="0.15">
      <c r="A31" s="56"/>
      <c r="B31" s="27"/>
      <c r="C31" s="46"/>
      <c r="D31" s="38"/>
      <c r="E31" s="28"/>
      <c r="F31" s="30"/>
      <c r="G31" s="81"/>
      <c r="H31" s="84"/>
      <c r="I31" s="124"/>
      <c r="J31" s="125"/>
      <c r="K31" s="118"/>
      <c r="L31" s="118"/>
      <c r="M31" s="119"/>
      <c r="N31" s="125"/>
      <c r="O31" s="119"/>
      <c r="P31" s="118"/>
      <c r="Q31" s="119"/>
      <c r="R31" s="123"/>
      <c r="S31" s="109">
        <f t="shared" si="1"/>
        <v>0</v>
      </c>
      <c r="T31" s="109"/>
      <c r="U31" s="39"/>
      <c r="V31" s="136"/>
      <c r="W31" s="146"/>
      <c r="X31" s="133"/>
      <c r="Y31" s="41"/>
      <c r="Z31" s="42"/>
      <c r="AA31" s="43"/>
      <c r="AB31" s="42"/>
      <c r="AC31" s="43"/>
      <c r="AD31" s="98"/>
      <c r="AE31" s="44"/>
      <c r="AF31" s="43"/>
      <c r="AG31" s="43"/>
      <c r="AH31" s="45"/>
      <c r="AI31" s="24"/>
      <c r="AJ31" s="96">
        <f t="shared" si="2"/>
        <v>0</v>
      </c>
      <c r="AK31" s="24"/>
      <c r="AL31" s="24">
        <f>IF(AJ31&gt;AL13,1,0)</f>
        <v>0</v>
      </c>
      <c r="AM31" s="22"/>
      <c r="AN31" s="96">
        <f t="shared" si="3"/>
        <v>0</v>
      </c>
      <c r="AO31" s="96">
        <f t="shared" si="4"/>
        <v>0</v>
      </c>
      <c r="AP31" s="96">
        <f t="shared" si="5"/>
        <v>0</v>
      </c>
      <c r="AQ31" s="96">
        <f t="shared" si="6"/>
        <v>0</v>
      </c>
    </row>
    <row r="32" spans="1:43" ht="26.1" customHeight="1" thickBot="1" x14ac:dyDescent="0.2">
      <c r="A32" s="57"/>
      <c r="B32" s="27"/>
      <c r="C32" s="49"/>
      <c r="D32" s="100"/>
      <c r="E32" s="49"/>
      <c r="F32" s="50"/>
      <c r="G32" s="101"/>
      <c r="H32" s="102"/>
      <c r="I32" s="126"/>
      <c r="J32" s="127"/>
      <c r="K32" s="118"/>
      <c r="L32" s="118"/>
      <c r="M32" s="119"/>
      <c r="N32" s="127"/>
      <c r="O32" s="119"/>
      <c r="P32" s="118"/>
      <c r="Q32" s="119"/>
      <c r="R32" s="128"/>
      <c r="S32" s="109">
        <f t="shared" si="1"/>
        <v>0</v>
      </c>
      <c r="T32" s="223"/>
      <c r="U32" s="31"/>
      <c r="V32" s="137"/>
      <c r="W32" s="145"/>
      <c r="X32" s="31"/>
      <c r="Y32" s="88"/>
      <c r="Z32" s="89"/>
      <c r="AA32" s="90"/>
      <c r="AB32" s="89"/>
      <c r="AC32" s="90"/>
      <c r="AD32" s="99"/>
      <c r="AE32" s="91"/>
      <c r="AF32" s="90"/>
      <c r="AG32" s="90"/>
      <c r="AH32" s="92"/>
      <c r="AI32" s="24"/>
      <c r="AJ32" s="96">
        <f t="shared" si="2"/>
        <v>0</v>
      </c>
      <c r="AK32" s="24"/>
      <c r="AL32" s="24">
        <f>IF(AJ32&gt;AL13,1,0)</f>
        <v>0</v>
      </c>
      <c r="AM32" s="22"/>
      <c r="AN32" s="96">
        <f t="shared" si="3"/>
        <v>0</v>
      </c>
      <c r="AO32" s="96">
        <f t="shared" si="4"/>
        <v>0</v>
      </c>
      <c r="AP32" s="96">
        <f>((MOD(TEXT(O32,"00"":""00")-TEXT($A$3,"00"":""00"),1))-(MOD(TEXT(N32,"00"":""00")-TEXT($A$3,"00"":""00"),1)))</f>
        <v>0</v>
      </c>
      <c r="AQ32" s="96">
        <f t="shared" si="6"/>
        <v>0</v>
      </c>
    </row>
    <row r="33" spans="1:40" s="19" customFormat="1" ht="18" customHeight="1" thickTop="1" thickBot="1" x14ac:dyDescent="0.25">
      <c r="A33" s="308" t="s">
        <v>56</v>
      </c>
      <c r="B33" s="276"/>
      <c r="C33" s="144">
        <f>COUNTA(B14:B32)</f>
        <v>15</v>
      </c>
      <c r="D33" s="309" t="s">
        <v>54</v>
      </c>
      <c r="E33" s="310"/>
      <c r="F33" s="167">
        <f>COUNTA(R14:R32)</f>
        <v>2</v>
      </c>
      <c r="G33" s="168" t="s">
        <v>53</v>
      </c>
      <c r="H33" s="169">
        <f>COUNTA(A14:A32)</f>
        <v>1</v>
      </c>
      <c r="I33" s="281" t="s">
        <v>55</v>
      </c>
      <c r="J33" s="281"/>
      <c r="K33" s="281">
        <f>SUM(AL14:AL32)</f>
        <v>0</v>
      </c>
      <c r="L33" s="281"/>
      <c r="M33" s="170"/>
      <c r="N33" s="171"/>
      <c r="O33" s="275" t="s">
        <v>74</v>
      </c>
      <c r="P33" s="276"/>
      <c r="Q33" s="276"/>
      <c r="R33" s="276"/>
      <c r="S33" s="276"/>
      <c r="T33" s="221"/>
      <c r="U33" s="172">
        <f>SUM(U14:U32)</f>
        <v>0</v>
      </c>
      <c r="V33" s="173">
        <f>SUM(V14:V32)</f>
        <v>0</v>
      </c>
      <c r="W33" s="174">
        <f>'Acti VFR  CAM V'!B22</f>
        <v>0</v>
      </c>
      <c r="X33" s="175">
        <f t="shared" ref="X33" si="7">SUM(X14:X32)</f>
        <v>0</v>
      </c>
      <c r="Y33" s="290" t="s">
        <v>75</v>
      </c>
      <c r="Z33" s="291"/>
      <c r="AA33" s="291"/>
      <c r="AB33" s="291"/>
      <c r="AC33" s="291"/>
      <c r="AD33" s="291"/>
      <c r="AE33" s="291"/>
      <c r="AF33" s="282">
        <f>SUM(S14:S32)+'Acti VFR  CAM V'!L22</f>
        <v>0.15347222222222207</v>
      </c>
      <c r="AG33" s="282"/>
      <c r="AH33" s="283"/>
      <c r="AI33" s="26"/>
      <c r="AJ33" s="26"/>
      <c r="AK33" s="26"/>
      <c r="AL33" s="26"/>
      <c r="AM33" s="26"/>
      <c r="AN33" s="87"/>
    </row>
    <row r="34" spans="1:40" ht="12.75" customHeight="1" thickTop="1" x14ac:dyDescent="0.15">
      <c r="A34" s="22"/>
      <c r="B34" s="93"/>
      <c r="C34" s="305"/>
      <c r="D34" s="305"/>
      <c r="E34" s="305"/>
      <c r="F34" s="305"/>
      <c r="G34" s="111"/>
      <c r="H34" s="111"/>
      <c r="I34" s="111"/>
      <c r="J34" s="111"/>
      <c r="K34" s="111"/>
      <c r="L34" s="111"/>
      <c r="M34" s="111"/>
      <c r="N34" s="112"/>
      <c r="O34" s="112"/>
      <c r="P34" s="112"/>
      <c r="Q34" s="112"/>
      <c r="R34" s="113"/>
      <c r="S34" s="113"/>
      <c r="T34" s="113"/>
      <c r="U34" s="113"/>
      <c r="V34" s="75"/>
      <c r="W34" s="75"/>
      <c r="X34" s="75"/>
      <c r="Y34" s="85"/>
      <c r="Z34" s="75"/>
      <c r="AA34" s="85"/>
      <c r="AB34" s="110"/>
      <c r="AC34" s="86"/>
      <c r="AD34" s="110"/>
      <c r="AE34" s="110"/>
      <c r="AF34" s="110"/>
      <c r="AG34" s="110"/>
      <c r="AH34" s="110"/>
      <c r="AI34" s="22"/>
      <c r="AJ34" s="22"/>
      <c r="AK34" s="22"/>
      <c r="AL34" s="22"/>
      <c r="AM34" s="22"/>
      <c r="AN34" s="21"/>
    </row>
    <row r="35" spans="1:40" x14ac:dyDescent="0.15">
      <c r="A35" s="22" t="s">
        <v>31</v>
      </c>
      <c r="B35" s="21"/>
      <c r="C35" s="110"/>
      <c r="D35" s="106"/>
      <c r="E35" s="106"/>
      <c r="F35" s="106"/>
      <c r="G35" s="114"/>
      <c r="H35" s="114"/>
      <c r="I35" s="114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10"/>
      <c r="Z35" s="106"/>
      <c r="AA35" s="106"/>
      <c r="AB35" s="106"/>
      <c r="AC35" s="106"/>
      <c r="AD35" s="106"/>
      <c r="AE35" s="106"/>
      <c r="AF35" s="110"/>
      <c r="AG35" s="110"/>
      <c r="AH35" s="106"/>
      <c r="AI35" s="22"/>
      <c r="AJ35" s="22"/>
      <c r="AK35" s="22"/>
      <c r="AL35" s="22"/>
      <c r="AM35" s="22"/>
    </row>
    <row r="36" spans="1:40" x14ac:dyDescent="0.15">
      <c r="A36" s="22"/>
      <c r="B36" s="21"/>
      <c r="C36" s="110"/>
      <c r="D36" s="106"/>
      <c r="E36" s="106">
        <v>2640</v>
      </c>
      <c r="F36" s="106"/>
      <c r="G36" s="107">
        <v>124.325</v>
      </c>
      <c r="H36" s="107"/>
      <c r="I36" s="114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 t="s">
        <v>76</v>
      </c>
      <c r="Z36" s="106"/>
      <c r="AA36" s="106"/>
      <c r="AB36" s="106"/>
      <c r="AC36" s="106"/>
      <c r="AD36" s="106"/>
      <c r="AE36" s="106" t="s">
        <v>34</v>
      </c>
      <c r="AF36" s="110"/>
      <c r="AG36" s="110"/>
      <c r="AH36" s="106"/>
      <c r="AI36" s="22"/>
      <c r="AJ36" s="22"/>
      <c r="AK36" s="22"/>
      <c r="AL36" s="22"/>
      <c r="AM36" s="22"/>
    </row>
    <row r="37" spans="1:40" x14ac:dyDescent="0.15">
      <c r="A37" s="22"/>
      <c r="B37" s="21"/>
      <c r="C37" s="110"/>
      <c r="D37" s="106"/>
      <c r="E37" s="106">
        <v>2641</v>
      </c>
      <c r="F37" s="106"/>
      <c r="G37" s="107">
        <v>124.52500000000001</v>
      </c>
      <c r="H37" s="107"/>
      <c r="I37" s="114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 t="s">
        <v>33</v>
      </c>
      <c r="Z37" s="106"/>
      <c r="AA37" s="106"/>
      <c r="AB37" s="106"/>
      <c r="AC37" s="106"/>
      <c r="AD37" s="106"/>
      <c r="AE37" s="106" t="s">
        <v>36</v>
      </c>
      <c r="AF37" s="110"/>
      <c r="AG37" s="110"/>
      <c r="AH37" s="110"/>
      <c r="AI37" s="22"/>
      <c r="AJ37" s="22"/>
      <c r="AK37" s="22"/>
      <c r="AL37" s="22"/>
      <c r="AM37" s="22"/>
    </row>
    <row r="38" spans="1:40" x14ac:dyDescent="0.15">
      <c r="A38" s="22"/>
      <c r="B38" s="21"/>
      <c r="C38" s="110"/>
      <c r="D38" s="106"/>
      <c r="E38" s="106">
        <v>2642</v>
      </c>
      <c r="F38" s="106"/>
      <c r="G38" s="107">
        <v>136.67500000000001</v>
      </c>
      <c r="H38" s="107"/>
      <c r="I38" s="114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 t="s">
        <v>35</v>
      </c>
      <c r="Z38" s="106"/>
      <c r="AA38" s="106"/>
      <c r="AB38" s="106"/>
      <c r="AC38" s="106"/>
      <c r="AD38" s="106"/>
      <c r="AE38" s="106" t="s">
        <v>38</v>
      </c>
      <c r="AF38" s="110"/>
      <c r="AG38" s="110"/>
      <c r="AH38" s="110"/>
      <c r="AI38" s="22"/>
      <c r="AJ38" s="22"/>
      <c r="AK38" s="22"/>
      <c r="AL38" s="22"/>
      <c r="AM38" s="22"/>
    </row>
    <row r="39" spans="1:40" x14ac:dyDescent="0.15">
      <c r="A39" s="22"/>
      <c r="B39" s="21"/>
      <c r="C39" s="110"/>
      <c r="D39" s="106"/>
      <c r="E39" s="106">
        <v>2643</v>
      </c>
      <c r="F39" s="106"/>
      <c r="G39" s="107">
        <v>135.09</v>
      </c>
      <c r="H39" s="107"/>
      <c r="I39" s="114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 t="s">
        <v>37</v>
      </c>
      <c r="Z39" s="106"/>
      <c r="AA39" s="106"/>
      <c r="AB39" s="106"/>
      <c r="AC39" s="106"/>
      <c r="AD39" s="106"/>
      <c r="AE39" s="106" t="s">
        <v>40</v>
      </c>
      <c r="AF39" s="110"/>
      <c r="AG39" s="110"/>
      <c r="AH39" s="110"/>
      <c r="AI39" s="22"/>
      <c r="AJ39" s="22"/>
      <c r="AK39" s="22"/>
      <c r="AL39" s="22"/>
      <c r="AM39" s="22"/>
    </row>
    <row r="40" spans="1:40" x14ac:dyDescent="0.15">
      <c r="A40" s="22"/>
      <c r="B40" s="21"/>
      <c r="C40" s="110"/>
      <c r="D40" s="106"/>
      <c r="E40" s="106">
        <v>2644</v>
      </c>
      <c r="F40" s="106"/>
      <c r="G40" s="107">
        <v>122.325</v>
      </c>
      <c r="H40" s="107"/>
      <c r="I40" s="114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 t="s">
        <v>39</v>
      </c>
      <c r="Z40" s="106"/>
      <c r="AA40" s="106"/>
      <c r="AB40" s="106"/>
      <c r="AC40" s="106"/>
      <c r="AD40" s="106"/>
      <c r="AE40" s="106" t="s">
        <v>42</v>
      </c>
      <c r="AF40" s="110"/>
      <c r="AG40" s="110"/>
      <c r="AH40" s="110"/>
      <c r="AI40" s="22"/>
      <c r="AJ40" s="22"/>
      <c r="AK40" s="22"/>
      <c r="AL40" s="22"/>
      <c r="AM40" s="22"/>
    </row>
    <row r="41" spans="1:40" x14ac:dyDescent="0.15">
      <c r="A41" s="22"/>
      <c r="B41" s="21"/>
      <c r="C41" s="110"/>
      <c r="D41" s="106"/>
      <c r="E41" s="106">
        <v>2645</v>
      </c>
      <c r="F41" s="106"/>
      <c r="G41" s="107">
        <v>122.9</v>
      </c>
      <c r="H41" s="107"/>
      <c r="I41" s="114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 t="s">
        <v>41</v>
      </c>
      <c r="Z41" s="106"/>
      <c r="AA41" s="106"/>
      <c r="AB41" s="106"/>
      <c r="AC41" s="106"/>
      <c r="AD41" s="106"/>
      <c r="AE41" s="106"/>
      <c r="AF41" s="110"/>
      <c r="AG41" s="110"/>
      <c r="AH41" s="110"/>
      <c r="AI41" s="22"/>
      <c r="AJ41" s="22"/>
      <c r="AK41" s="22"/>
      <c r="AL41" s="22"/>
      <c r="AM41" s="22"/>
    </row>
    <row r="42" spans="1:40" x14ac:dyDescent="0.15">
      <c r="A42" s="22"/>
      <c r="B42" s="21"/>
      <c r="C42" s="110"/>
      <c r="D42" s="106"/>
      <c r="E42" s="106">
        <v>2646</v>
      </c>
      <c r="F42" s="106"/>
      <c r="G42" s="107" t="s">
        <v>65</v>
      </c>
      <c r="H42" s="107"/>
      <c r="I42" s="114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 t="s">
        <v>43</v>
      </c>
      <c r="Z42" s="106"/>
      <c r="AA42" s="106"/>
      <c r="AB42" s="106"/>
      <c r="AC42" s="106"/>
      <c r="AD42" s="106"/>
      <c r="AE42" s="106"/>
      <c r="AF42" s="110"/>
      <c r="AG42" s="110"/>
      <c r="AH42" s="110"/>
      <c r="AI42" s="22"/>
      <c r="AJ42" s="22"/>
      <c r="AK42" s="22"/>
      <c r="AL42" s="22"/>
      <c r="AM42" s="22"/>
    </row>
    <row r="43" spans="1:40" x14ac:dyDescent="0.15">
      <c r="A43" s="22"/>
      <c r="B43" s="21"/>
      <c r="C43" s="110"/>
      <c r="D43" s="106"/>
      <c r="E43" s="106">
        <v>2647</v>
      </c>
      <c r="F43" s="106"/>
      <c r="G43" s="107">
        <v>372.75</v>
      </c>
      <c r="H43" s="107"/>
      <c r="I43" s="114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 t="s">
        <v>32</v>
      </c>
      <c r="Z43" s="106"/>
      <c r="AA43" s="106"/>
      <c r="AB43" s="106"/>
      <c r="AC43" s="106"/>
      <c r="AD43" s="106"/>
      <c r="AE43" s="106"/>
      <c r="AF43" s="110"/>
      <c r="AG43" s="110"/>
      <c r="AH43" s="110"/>
      <c r="AI43" s="22"/>
      <c r="AJ43" s="22"/>
      <c r="AK43" s="22"/>
      <c r="AL43" s="22"/>
      <c r="AM43" s="22"/>
    </row>
    <row r="44" spans="1:40" x14ac:dyDescent="0.15">
      <c r="A44" s="22"/>
      <c r="B44" s="21"/>
      <c r="C44" s="110"/>
      <c r="D44" s="106"/>
      <c r="E44" s="106"/>
      <c r="F44" s="106"/>
      <c r="G44" s="107">
        <v>139.05000000000001</v>
      </c>
      <c r="H44" s="107"/>
      <c r="I44" s="114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 t="s">
        <v>44</v>
      </c>
      <c r="Z44" s="106"/>
      <c r="AA44" s="106"/>
      <c r="AB44" s="106"/>
      <c r="AC44" s="106"/>
      <c r="AD44" s="106"/>
      <c r="AE44" s="106"/>
      <c r="AF44" s="110"/>
      <c r="AG44" s="110"/>
      <c r="AH44" s="110"/>
      <c r="AI44" s="22"/>
      <c r="AJ44" s="22"/>
      <c r="AK44" s="22"/>
      <c r="AL44" s="22"/>
      <c r="AM44" s="22"/>
    </row>
    <row r="45" spans="1:40" x14ac:dyDescent="0.15">
      <c r="A45" s="22"/>
      <c r="B45" s="21"/>
      <c r="C45" s="110"/>
      <c r="D45" s="106"/>
      <c r="E45" s="106"/>
      <c r="F45" s="106"/>
      <c r="G45" s="107">
        <v>355.85</v>
      </c>
      <c r="H45" s="107"/>
      <c r="I45" s="114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 t="s">
        <v>45</v>
      </c>
      <c r="Z45" s="106"/>
      <c r="AA45" s="106"/>
      <c r="AB45" s="106"/>
      <c r="AC45" s="106"/>
      <c r="AD45" s="106"/>
      <c r="AE45" s="106"/>
      <c r="AF45" s="110"/>
      <c r="AG45" s="110"/>
      <c r="AH45" s="110"/>
      <c r="AI45" s="22"/>
      <c r="AJ45" s="22"/>
      <c r="AK45" s="22"/>
      <c r="AL45" s="22"/>
      <c r="AM45" s="22"/>
    </row>
    <row r="46" spans="1:40" x14ac:dyDescent="0.15">
      <c r="A46" s="22"/>
      <c r="B46" s="21"/>
      <c r="C46" s="110"/>
      <c r="D46" s="106"/>
      <c r="E46" s="106"/>
      <c r="F46" s="106"/>
      <c r="G46" s="107">
        <v>284.3</v>
      </c>
      <c r="H46" s="107"/>
      <c r="I46" s="114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 t="s">
        <v>46</v>
      </c>
      <c r="Z46" s="106"/>
      <c r="AA46" s="106"/>
      <c r="AB46" s="106"/>
      <c r="AC46" s="106"/>
      <c r="AD46" s="106"/>
      <c r="AE46" s="106"/>
      <c r="AF46" s="110"/>
      <c r="AG46" s="110"/>
      <c r="AH46" s="110"/>
      <c r="AI46" s="22"/>
      <c r="AJ46" s="22"/>
      <c r="AK46" s="22"/>
      <c r="AL46" s="22"/>
      <c r="AM46" s="22"/>
    </row>
    <row r="47" spans="1:40" x14ac:dyDescent="0.15">
      <c r="A47" s="22"/>
      <c r="B47" s="21"/>
      <c r="C47" s="110"/>
      <c r="D47" s="106"/>
      <c r="E47" s="106"/>
      <c r="F47" s="106"/>
      <c r="G47" s="107">
        <v>281</v>
      </c>
      <c r="H47" s="107"/>
      <c r="I47" s="114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 t="s">
        <v>47</v>
      </c>
      <c r="Z47" s="106"/>
      <c r="AA47" s="106"/>
      <c r="AB47" s="106"/>
      <c r="AC47" s="106"/>
      <c r="AD47" s="106"/>
      <c r="AE47" s="106"/>
      <c r="AF47" s="110"/>
      <c r="AG47" s="110"/>
      <c r="AH47" s="110"/>
      <c r="AI47" s="21"/>
      <c r="AJ47" s="21"/>
      <c r="AK47" s="22"/>
      <c r="AL47" s="22"/>
    </row>
    <row r="48" spans="1:40" x14ac:dyDescent="0.15">
      <c r="A48" s="22"/>
      <c r="B48" s="21"/>
      <c r="C48" s="110"/>
      <c r="D48" s="106"/>
      <c r="E48" s="106"/>
      <c r="F48" s="106"/>
      <c r="G48" s="107">
        <v>143.52500000000001</v>
      </c>
      <c r="H48" s="107"/>
      <c r="I48" s="114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 t="s">
        <v>77</v>
      </c>
      <c r="Z48" s="106"/>
      <c r="AA48" s="106"/>
      <c r="AB48" s="106"/>
      <c r="AC48" s="106"/>
      <c r="AD48" s="106"/>
      <c r="AE48" s="106"/>
      <c r="AF48" s="110"/>
      <c r="AG48" s="110"/>
      <c r="AH48" s="110"/>
      <c r="AI48" s="21"/>
      <c r="AJ48" s="21"/>
      <c r="AK48" s="22"/>
      <c r="AL48" s="22"/>
    </row>
    <row r="49" spans="1:38" x14ac:dyDescent="0.15">
      <c r="A49" s="22"/>
      <c r="B49" s="21"/>
      <c r="C49" s="110"/>
      <c r="D49" s="106"/>
      <c r="E49" s="106"/>
      <c r="F49" s="106"/>
      <c r="G49" s="107"/>
      <c r="H49" s="107"/>
      <c r="I49" s="114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 t="s">
        <v>50</v>
      </c>
      <c r="Z49" s="106"/>
      <c r="AA49" s="106"/>
      <c r="AB49" s="106"/>
      <c r="AC49" s="106"/>
      <c r="AD49" s="106"/>
      <c r="AE49" s="106"/>
      <c r="AF49" s="110"/>
      <c r="AG49" s="110"/>
      <c r="AH49" s="110"/>
      <c r="AI49" s="21"/>
      <c r="AJ49" s="21"/>
      <c r="AK49" s="22"/>
      <c r="AL49" s="22"/>
    </row>
    <row r="50" spans="1:38" x14ac:dyDescent="0.15">
      <c r="A50" s="22"/>
      <c r="B50" s="21"/>
      <c r="C50" s="110"/>
      <c r="D50" s="106"/>
      <c r="E50" s="106"/>
      <c r="F50" s="106"/>
      <c r="G50" s="114"/>
      <c r="H50" s="114"/>
      <c r="I50" s="114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 t="s">
        <v>48</v>
      </c>
      <c r="Z50" s="106"/>
      <c r="AA50" s="106"/>
      <c r="AB50" s="106"/>
      <c r="AC50" s="106"/>
      <c r="AD50" s="106"/>
      <c r="AE50" s="106"/>
      <c r="AF50" s="110"/>
      <c r="AG50" s="110"/>
      <c r="AH50" s="110"/>
      <c r="AI50" s="21"/>
      <c r="AJ50" s="21"/>
      <c r="AK50" s="22"/>
      <c r="AL50" s="22"/>
    </row>
    <row r="51" spans="1:38" x14ac:dyDescent="0.15">
      <c r="A51" s="22"/>
      <c r="B51" s="21"/>
      <c r="C51" s="110"/>
      <c r="D51" s="110"/>
      <c r="E51" s="110"/>
      <c r="F51" s="110"/>
      <c r="G51" s="115"/>
      <c r="H51" s="115"/>
      <c r="I51" s="115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06" t="s">
        <v>49</v>
      </c>
      <c r="Z51" s="110"/>
      <c r="AA51" s="110"/>
      <c r="AB51" s="110"/>
      <c r="AC51" s="110"/>
      <c r="AD51" s="110"/>
      <c r="AE51" s="110"/>
      <c r="AF51" s="110"/>
      <c r="AG51" s="110"/>
      <c r="AH51" s="110"/>
      <c r="AI51" s="21"/>
      <c r="AJ51" s="21"/>
    </row>
    <row r="52" spans="1:38" x14ac:dyDescent="0.15">
      <c r="A52" s="22"/>
      <c r="B52" s="21"/>
      <c r="C52" s="110"/>
      <c r="D52" s="110"/>
      <c r="E52" s="110"/>
      <c r="F52" s="110"/>
      <c r="G52" s="115"/>
      <c r="H52" s="115"/>
      <c r="I52" s="115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21"/>
      <c r="AJ52" s="21"/>
    </row>
    <row r="53" spans="1:38" x14ac:dyDescent="0.15">
      <c r="A53" s="22"/>
      <c r="B53" s="21"/>
      <c r="C53" s="110"/>
      <c r="D53" s="110"/>
      <c r="E53" s="110"/>
      <c r="F53" s="110"/>
      <c r="G53" s="115"/>
      <c r="H53" s="115"/>
      <c r="I53" s="115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21"/>
      <c r="AJ53" s="21"/>
    </row>
    <row r="54" spans="1:38" x14ac:dyDescent="0.15">
      <c r="A54" s="22"/>
      <c r="B54" s="21"/>
      <c r="C54" s="110"/>
      <c r="D54" s="110"/>
      <c r="E54" s="110"/>
      <c r="F54" s="110"/>
      <c r="G54" s="115"/>
      <c r="H54" s="115"/>
      <c r="I54" s="115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21"/>
      <c r="AJ54" s="21"/>
    </row>
    <row r="55" spans="1:38" x14ac:dyDescent="0.15">
      <c r="A55" s="22"/>
      <c r="B55" s="21"/>
      <c r="C55" s="110"/>
      <c r="D55" s="110"/>
      <c r="E55" s="110"/>
      <c r="F55" s="110"/>
      <c r="G55" s="115"/>
      <c r="H55" s="115"/>
      <c r="I55" s="115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21"/>
      <c r="AJ55" s="21"/>
    </row>
    <row r="56" spans="1:38" x14ac:dyDescent="0.15">
      <c r="A56" s="22"/>
      <c r="B56" s="21"/>
      <c r="C56" s="21"/>
      <c r="D56" s="21"/>
      <c r="E56" s="21"/>
      <c r="F56" s="21"/>
      <c r="G56" s="58"/>
      <c r="H56" s="58"/>
      <c r="I56" s="58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</row>
    <row r="57" spans="1:38" x14ac:dyDescent="0.15">
      <c r="A57" s="22"/>
      <c r="B57" s="21"/>
      <c r="C57" s="21"/>
      <c r="D57" s="21"/>
      <c r="E57" s="21"/>
      <c r="F57" s="21"/>
      <c r="G57" s="58"/>
      <c r="H57" s="58"/>
      <c r="I57" s="58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</row>
    <row r="58" spans="1:38" x14ac:dyDescent="0.15">
      <c r="A58" s="22"/>
      <c r="B58" s="21"/>
      <c r="C58" s="21"/>
      <c r="D58" s="21"/>
      <c r="E58" s="21"/>
      <c r="F58" s="21"/>
      <c r="G58" s="58"/>
      <c r="H58" s="58"/>
      <c r="I58" s="58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</row>
    <row r="59" spans="1:38" x14ac:dyDescent="0.15">
      <c r="A59" s="22"/>
      <c r="B59" s="22"/>
      <c r="C59" s="22"/>
      <c r="D59" s="21"/>
      <c r="E59" s="21"/>
      <c r="F59" s="21"/>
      <c r="G59" s="58"/>
      <c r="H59" s="58"/>
      <c r="I59" s="58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2"/>
      <c r="AI59" s="22"/>
      <c r="AJ59" s="22"/>
    </row>
    <row r="60" spans="1:38" x14ac:dyDescent="0.15">
      <c r="A60" s="22"/>
      <c r="B60" s="22"/>
      <c r="C60" s="22"/>
      <c r="D60" s="21"/>
      <c r="E60" s="21"/>
      <c r="F60" s="21"/>
      <c r="G60" s="58"/>
      <c r="H60" s="58"/>
      <c r="I60" s="58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2"/>
      <c r="AI60" s="22"/>
      <c r="AJ60" s="22"/>
    </row>
    <row r="61" spans="1:38" x14ac:dyDescent="0.15">
      <c r="A61" s="22"/>
      <c r="B61" s="22"/>
      <c r="C61" s="22"/>
      <c r="D61" s="21"/>
      <c r="E61" s="21"/>
      <c r="F61" s="21"/>
      <c r="G61" s="58"/>
      <c r="H61" s="58"/>
      <c r="I61" s="58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2"/>
      <c r="AI61" s="22"/>
      <c r="AJ61" s="22"/>
    </row>
    <row r="62" spans="1:38" x14ac:dyDescent="0.15">
      <c r="A62" s="22"/>
      <c r="B62" s="22"/>
      <c r="C62" s="22"/>
      <c r="D62" s="21"/>
      <c r="E62" s="21"/>
      <c r="F62" s="21"/>
      <c r="G62" s="58"/>
      <c r="H62" s="58"/>
      <c r="I62" s="58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2"/>
      <c r="AI62" s="22"/>
      <c r="AJ62" s="22"/>
    </row>
    <row r="63" spans="1:38" x14ac:dyDescent="0.15">
      <c r="A63" s="22"/>
      <c r="B63" s="22"/>
      <c r="C63" s="22"/>
      <c r="D63" s="21"/>
      <c r="E63" s="21"/>
      <c r="F63" s="21"/>
      <c r="G63" s="58"/>
      <c r="H63" s="58"/>
      <c r="I63" s="58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2"/>
      <c r="AI63" s="22"/>
      <c r="AJ63" s="22"/>
    </row>
    <row r="64" spans="1:38" x14ac:dyDescent="0.15">
      <c r="A64" s="22"/>
      <c r="B64" s="22"/>
      <c r="C64" s="22"/>
      <c r="D64" s="21"/>
      <c r="E64" s="21"/>
      <c r="F64" s="21"/>
      <c r="G64" s="58"/>
      <c r="H64" s="58"/>
      <c r="I64" s="58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2"/>
      <c r="AI64" s="22"/>
      <c r="AJ64" s="22"/>
    </row>
    <row r="65" spans="1:36" x14ac:dyDescent="0.15">
      <c r="A65" s="22"/>
      <c r="B65" s="22"/>
      <c r="C65" s="22"/>
      <c r="D65" s="22"/>
      <c r="E65" s="22"/>
      <c r="F65" s="22"/>
      <c r="G65" s="23"/>
      <c r="H65" s="23"/>
      <c r="I65" s="23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</row>
    <row r="66" spans="1:36" x14ac:dyDescent="0.15">
      <c r="A66" s="22"/>
      <c r="B66" s="22"/>
      <c r="C66" s="22"/>
      <c r="D66" s="22"/>
      <c r="E66" s="22"/>
      <c r="F66" s="22"/>
      <c r="G66" s="23"/>
      <c r="H66" s="23"/>
      <c r="I66" s="23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</row>
    <row r="67" spans="1:36" x14ac:dyDescent="0.15">
      <c r="A67" s="22"/>
      <c r="B67" s="22"/>
      <c r="C67" s="22"/>
      <c r="D67" s="22"/>
      <c r="E67" s="22"/>
      <c r="F67" s="22"/>
      <c r="G67" s="23"/>
      <c r="H67" s="23"/>
      <c r="I67" s="23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</row>
    <row r="68" spans="1:36" x14ac:dyDescent="0.15">
      <c r="A68" s="22"/>
      <c r="B68" s="22"/>
      <c r="C68" s="22"/>
      <c r="D68" s="22"/>
      <c r="E68" s="22"/>
      <c r="F68" s="22"/>
      <c r="G68" s="23"/>
      <c r="H68" s="23"/>
      <c r="I68" s="23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</row>
    <row r="69" spans="1:36" x14ac:dyDescent="0.15">
      <c r="A69" s="22"/>
      <c r="B69" s="22"/>
      <c r="C69" s="22"/>
      <c r="D69" s="22"/>
      <c r="E69" s="22"/>
      <c r="F69" s="22"/>
      <c r="G69" s="23"/>
      <c r="H69" s="23"/>
      <c r="I69" s="23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</row>
    <row r="70" spans="1:36" x14ac:dyDescent="0.15">
      <c r="A70" s="22"/>
      <c r="B70" s="22"/>
      <c r="C70" s="22"/>
      <c r="D70" s="22"/>
      <c r="E70" s="22"/>
      <c r="F70" s="22"/>
      <c r="G70" s="23"/>
      <c r="H70" s="23"/>
      <c r="I70" s="23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</row>
  </sheetData>
  <sheetProtection formatCells="0" selectLockedCells="1"/>
  <protectedRanges>
    <protectedRange password="C94D" sqref="S13:U32" name="Plage1"/>
  </protectedRanges>
  <sortState ref="Z36:Z49">
    <sortCondition ref="Z36"/>
  </sortState>
  <mergeCells count="50">
    <mergeCell ref="AB8:AD8"/>
    <mergeCell ref="AB9:AD9"/>
    <mergeCell ref="AB3:AD3"/>
    <mergeCell ref="AB4:AD4"/>
    <mergeCell ref="AB5:AD5"/>
    <mergeCell ref="AE7:AG7"/>
    <mergeCell ref="AE9:AG9"/>
    <mergeCell ref="AE8:AG8"/>
    <mergeCell ref="A1:AF1"/>
    <mergeCell ref="L3:M4"/>
    <mergeCell ref="L5:M5"/>
    <mergeCell ref="L6:M6"/>
    <mergeCell ref="AE5:AG5"/>
    <mergeCell ref="AE6:AG6"/>
    <mergeCell ref="G3:H3"/>
    <mergeCell ref="G4:H5"/>
    <mergeCell ref="N3:AA4"/>
    <mergeCell ref="AE4:AG4"/>
    <mergeCell ref="AE3:AG3"/>
    <mergeCell ref="AB6:AD6"/>
    <mergeCell ref="AB7:AD7"/>
    <mergeCell ref="C34:D34"/>
    <mergeCell ref="E34:F34"/>
    <mergeCell ref="E12:F12"/>
    <mergeCell ref="A33:B33"/>
    <mergeCell ref="I33:J33"/>
    <mergeCell ref="D33:E33"/>
    <mergeCell ref="B12:B13"/>
    <mergeCell ref="C12:D12"/>
    <mergeCell ref="I12:I13"/>
    <mergeCell ref="G12:H12"/>
    <mergeCell ref="B10:D10"/>
    <mergeCell ref="G7:H7"/>
    <mergeCell ref="G8:H8"/>
    <mergeCell ref="G9:H9"/>
    <mergeCell ref="B7:C7"/>
    <mergeCell ref="B8:C8"/>
    <mergeCell ref="B9:C9"/>
    <mergeCell ref="AF33:AH33"/>
    <mergeCell ref="AE12:AH13"/>
    <mergeCell ref="Y33:AE33"/>
    <mergeCell ref="Y13:Z13"/>
    <mergeCell ref="AA13:AB13"/>
    <mergeCell ref="W12:W13"/>
    <mergeCell ref="U12:V12"/>
    <mergeCell ref="O33:S33"/>
    <mergeCell ref="L7:M7"/>
    <mergeCell ref="L8:M8"/>
    <mergeCell ref="L9:M9"/>
    <mergeCell ref="K33:L33"/>
  </mergeCells>
  <phoneticPr fontId="0" type="noConversion"/>
  <conditionalFormatting sqref="B14:B32">
    <cfRule type="expression" dxfId="281" priority="87" stopIfTrue="1">
      <formula>R14&lt;&gt;""</formula>
    </cfRule>
  </conditionalFormatting>
  <conditionalFormatting sqref="M14:M16 M19:M32">
    <cfRule type="expression" dxfId="280" priority="85" stopIfTrue="1">
      <formula>M14&lt;&gt;""</formula>
    </cfRule>
    <cfRule type="expression" dxfId="279" priority="86" stopIfTrue="1">
      <formula>L14&lt;&gt;""</formula>
    </cfRule>
  </conditionalFormatting>
  <conditionalFormatting sqref="O14:O32 Q14:Q32">
    <cfRule type="expression" dxfId="278" priority="83" stopIfTrue="1">
      <formula>O14&lt;&gt;""</formula>
    </cfRule>
    <cfRule type="expression" dxfId="277" priority="84" stopIfTrue="1">
      <formula>N14&lt;&gt;""</formula>
    </cfRule>
  </conditionalFormatting>
  <conditionalFormatting sqref="O5:O6 Q5">
    <cfRule type="expression" dxfId="276" priority="69" stopIfTrue="1">
      <formula>O5&lt;&gt;""</formula>
    </cfRule>
    <cfRule type="expression" dxfId="275" priority="81" stopIfTrue="1">
      <formula>N5&lt;&gt;""</formula>
    </cfRule>
  </conditionalFormatting>
  <conditionalFormatting sqref="S5:T5">
    <cfRule type="expression" dxfId="274" priority="79" stopIfTrue="1">
      <formula>S5&lt;&gt;""</formula>
    </cfRule>
    <cfRule type="expression" dxfId="273" priority="80" stopIfTrue="1">
      <formula>R5&lt;&gt;""</formula>
    </cfRule>
  </conditionalFormatting>
  <conditionalFormatting sqref="B14:B32">
    <cfRule type="expression" dxfId="272" priority="67" stopIfTrue="1">
      <formula>K14&lt;&gt;""</formula>
    </cfRule>
  </conditionalFormatting>
  <conditionalFormatting sqref="B14:B32">
    <cfRule type="expression" dxfId="271" priority="61" stopIfTrue="1">
      <formula>O14&lt;&gt;""</formula>
    </cfRule>
    <cfRule type="expression" dxfId="270" priority="65" stopIfTrue="1">
      <formula>M14&lt;&gt;""</formula>
    </cfRule>
  </conditionalFormatting>
  <conditionalFormatting sqref="B14:B32">
    <cfRule type="expression" dxfId="269" priority="64" stopIfTrue="1">
      <formula>N14&lt;&gt;""</formula>
    </cfRule>
    <cfRule type="expression" dxfId="268" priority="66" stopIfTrue="1">
      <formula>L14&lt;&gt;""</formula>
    </cfRule>
  </conditionalFormatting>
  <conditionalFormatting sqref="V14:X32">
    <cfRule type="cellIs" dxfId="267" priority="57" stopIfTrue="1" operator="equal">
      <formula>$AF$10</formula>
    </cfRule>
  </conditionalFormatting>
  <conditionalFormatting sqref="K14:K16 K19:K32">
    <cfRule type="expression" dxfId="266" priority="46" stopIfTrue="1">
      <formula>K14&lt;&gt;""</formula>
    </cfRule>
    <cfRule type="expression" dxfId="265" priority="47" stopIfTrue="1">
      <formula>J14&lt;&gt;""</formula>
    </cfRule>
  </conditionalFormatting>
  <conditionalFormatting sqref="V5:X5">
    <cfRule type="expression" dxfId="264" priority="39" stopIfTrue="1">
      <formula>V5&lt;&gt;""</formula>
    </cfRule>
  </conditionalFormatting>
  <conditionalFormatting sqref="Z5:Z9">
    <cfRule type="expression" dxfId="263" priority="37" stopIfTrue="1">
      <formula>Z5&lt;&gt;""</formula>
    </cfRule>
    <cfRule type="expression" dxfId="262" priority="38" stopIfTrue="1">
      <formula>Y5&lt;&gt;""</formula>
    </cfRule>
  </conditionalFormatting>
  <conditionalFormatting sqref="AB5 AB7:AB9">
    <cfRule type="expression" dxfId="261" priority="35" stopIfTrue="1">
      <formula>AB5&lt;&gt;""</formula>
    </cfRule>
    <cfRule type="expression" dxfId="260" priority="36" stopIfTrue="1">
      <formula>AA5&lt;&gt;""</formula>
    </cfRule>
  </conditionalFormatting>
  <conditionalFormatting sqref="AB6">
    <cfRule type="expression" dxfId="259" priority="92" stopIfTrue="1">
      <formula>AB6&lt;&gt;""</formula>
    </cfRule>
    <cfRule type="expression" dxfId="258" priority="93" stopIfTrue="1">
      <formula>N6&lt;&gt;""</formula>
    </cfRule>
  </conditionalFormatting>
  <conditionalFormatting sqref="Q6">
    <cfRule type="expression" dxfId="257" priority="31" stopIfTrue="1">
      <formula>Q6&lt;&gt;""</formula>
    </cfRule>
    <cfRule type="expression" dxfId="256" priority="34" stopIfTrue="1">
      <formula>P6&lt;&gt;""</formula>
    </cfRule>
  </conditionalFormatting>
  <conditionalFormatting sqref="S6:T6">
    <cfRule type="expression" dxfId="255" priority="32" stopIfTrue="1">
      <formula>S6&lt;&gt;""</formula>
    </cfRule>
    <cfRule type="expression" dxfId="254" priority="33" stopIfTrue="1">
      <formula>R6&lt;&gt;""</formula>
    </cfRule>
  </conditionalFormatting>
  <conditionalFormatting sqref="V6:X6">
    <cfRule type="expression" dxfId="253" priority="30" stopIfTrue="1">
      <formula>V6&lt;&gt;""</formula>
    </cfRule>
  </conditionalFormatting>
  <conditionalFormatting sqref="O7">
    <cfRule type="expression" dxfId="252" priority="28" stopIfTrue="1">
      <formula>O7&lt;&gt;""</formula>
    </cfRule>
    <cfRule type="expression" dxfId="251" priority="29" stopIfTrue="1">
      <formula>N7&lt;&gt;""</formula>
    </cfRule>
  </conditionalFormatting>
  <conditionalFormatting sqref="Q7">
    <cfRule type="expression" dxfId="250" priority="24" stopIfTrue="1">
      <formula>Q7&lt;&gt;""</formula>
    </cfRule>
    <cfRule type="expression" dxfId="249" priority="27" stopIfTrue="1">
      <formula>P7&lt;&gt;""</formula>
    </cfRule>
  </conditionalFormatting>
  <conditionalFormatting sqref="S7:T7">
    <cfRule type="expression" dxfId="248" priority="25" stopIfTrue="1">
      <formula>S7&lt;&gt;""</formula>
    </cfRule>
    <cfRule type="expression" dxfId="247" priority="26" stopIfTrue="1">
      <formula>R7&lt;&gt;""</formula>
    </cfRule>
  </conditionalFormatting>
  <conditionalFormatting sqref="V7:X7">
    <cfRule type="expression" dxfId="246" priority="23" stopIfTrue="1">
      <formula>V7&lt;&gt;""</formula>
    </cfRule>
  </conditionalFormatting>
  <conditionalFormatting sqref="O8">
    <cfRule type="expression" dxfId="245" priority="21" stopIfTrue="1">
      <formula>O8&lt;&gt;""</formula>
    </cfRule>
    <cfRule type="expression" dxfId="244" priority="22" stopIfTrue="1">
      <formula>N8&lt;&gt;""</formula>
    </cfRule>
  </conditionalFormatting>
  <conditionalFormatting sqref="Q8">
    <cfRule type="expression" dxfId="243" priority="17" stopIfTrue="1">
      <formula>Q8&lt;&gt;""</formula>
    </cfRule>
    <cfRule type="expression" dxfId="242" priority="20" stopIfTrue="1">
      <formula>P8&lt;&gt;""</formula>
    </cfRule>
  </conditionalFormatting>
  <conditionalFormatting sqref="S8:T8">
    <cfRule type="expression" dxfId="241" priority="18" stopIfTrue="1">
      <formula>S8&lt;&gt;""</formula>
    </cfRule>
    <cfRule type="expression" dxfId="240" priority="19" stopIfTrue="1">
      <formula>R8&lt;&gt;""</formula>
    </cfRule>
  </conditionalFormatting>
  <conditionalFormatting sqref="V8:X8">
    <cfRule type="expression" dxfId="239" priority="16" stopIfTrue="1">
      <formula>V8&lt;&gt;""</formula>
    </cfRule>
  </conditionalFormatting>
  <conditionalFormatting sqref="O9">
    <cfRule type="expression" dxfId="238" priority="14" stopIfTrue="1">
      <formula>O9&lt;&gt;""</formula>
    </cfRule>
    <cfRule type="expression" dxfId="237" priority="15" stopIfTrue="1">
      <formula>N9&lt;&gt;""</formula>
    </cfRule>
  </conditionalFormatting>
  <conditionalFormatting sqref="Q9">
    <cfRule type="expression" dxfId="236" priority="10" stopIfTrue="1">
      <formula>Q9&lt;&gt;""</formula>
    </cfRule>
    <cfRule type="expression" dxfId="235" priority="13" stopIfTrue="1">
      <formula>P9&lt;&gt;""</formula>
    </cfRule>
  </conditionalFormatting>
  <conditionalFormatting sqref="S9:T9">
    <cfRule type="expression" dxfId="234" priority="11" stopIfTrue="1">
      <formula>S9&lt;&gt;""</formula>
    </cfRule>
    <cfRule type="expression" dxfId="233" priority="12" stopIfTrue="1">
      <formula>R9&lt;&gt;""</formula>
    </cfRule>
  </conditionalFormatting>
  <conditionalFormatting sqref="V9:X9">
    <cfRule type="expression" dxfId="232" priority="9" stopIfTrue="1">
      <formula>V9&lt;&gt;""</formula>
    </cfRule>
  </conditionalFormatting>
  <conditionalFormatting sqref="M17">
    <cfRule type="expression" dxfId="231" priority="7" stopIfTrue="1">
      <formula>M17&lt;&gt;""</formula>
    </cfRule>
    <cfRule type="expression" dxfId="230" priority="8" stopIfTrue="1">
      <formula>L17&lt;&gt;""</formula>
    </cfRule>
  </conditionalFormatting>
  <conditionalFormatting sqref="K17">
    <cfRule type="expression" dxfId="229" priority="5" stopIfTrue="1">
      <formula>K17&lt;&gt;""</formula>
    </cfRule>
    <cfRule type="expression" dxfId="228" priority="6" stopIfTrue="1">
      <formula>J17&lt;&gt;""</formula>
    </cfRule>
  </conditionalFormatting>
  <conditionalFormatting sqref="M18">
    <cfRule type="expression" dxfId="227" priority="3" stopIfTrue="1">
      <formula>M18&lt;&gt;""</formula>
    </cfRule>
    <cfRule type="expression" dxfId="226" priority="4" stopIfTrue="1">
      <formula>L18&lt;&gt;""</formula>
    </cfRule>
  </conditionalFormatting>
  <conditionalFormatting sqref="K18">
    <cfRule type="expression" dxfId="225" priority="1" stopIfTrue="1">
      <formula>K18&lt;&gt;""</formula>
    </cfRule>
    <cfRule type="expression" dxfId="224" priority="2" stopIfTrue="1">
      <formula>J18&lt;&gt;""</formula>
    </cfRule>
  </conditionalFormatting>
  <dataValidations xWindow="411" yWindow="957" count="10">
    <dataValidation allowBlank="1" showInputMessage="1" showErrorMessage="1" promptTitle="Attention" prompt="Ne rien inscrire, calcul automaique" sqref="C33 U33 K33"/>
    <dataValidation type="list" allowBlank="1" showInputMessage="1" showErrorMessage="1" sqref="E14:F32">
      <formula1>$E$36:$E$43</formula1>
    </dataValidation>
    <dataValidation allowBlank="1" showInputMessage="1" showErrorMessage="1" promptTitle="Attention" prompt="Ne rien inscrire, calcul automatique !" sqref="AE5:AG9"/>
    <dataValidation type="list" allowBlank="1" showInputMessage="1" showErrorMessage="1" sqref="A14:A32">
      <formula1>$A$35</formula1>
    </dataValidation>
    <dataValidation type="list" allowBlank="1" showInputMessage="1" showErrorMessage="1" sqref="J10 Y34 AA34 F8:F10 I8:I10 G10:H10 F11:I11">
      <formula1>#REF!</formula1>
    </dataValidation>
    <dataValidation type="list" allowBlank="1" showInputMessage="1" showErrorMessage="1" sqref="H14:H32 G15:G32">
      <formula1>$G$36:$G$47</formula1>
    </dataValidation>
    <dataValidation type="list" allowBlank="1" showInputMessage="1" showErrorMessage="1" sqref="AE14:AH32">
      <formula1>$AE$36:$AE$40</formula1>
    </dataValidation>
    <dataValidation type="list" allowBlank="1" showInputMessage="1" showErrorMessage="1" sqref="Y14:AD32 G8:H9">
      <formula1>$Y$36:$Y$51</formula1>
    </dataValidation>
    <dataValidation type="list" allowBlank="1" showInputMessage="1" showErrorMessage="1" sqref="T14:T32">
      <formula1>"X"</formula1>
    </dataValidation>
    <dataValidation type="list" allowBlank="1" showInputMessage="1" showErrorMessage="1" sqref="G14">
      <formula1>$G$36:$G$48</formula1>
    </dataValidation>
  </dataValidations>
  <printOptions horizontalCentered="1" verticalCentered="1"/>
  <pageMargins left="0.25" right="0.25" top="0.75" bottom="0.75" header="0.3" footer="0.3"/>
  <pageSetup paperSize="9" scale="64" orientation="landscape" horizontalDpi="4294967294" verticalDpi="300" r:id="rId1"/>
  <headerFooter alignWithMargins="0"/>
  <ignoredErrors>
    <ignoredError sqref="G42" twoDigitTextYear="1"/>
    <ignoredError sqref="S14:S32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_Déc">
                <anchor moveWithCells="1" sizeWithCells="1">
                  <from>
                    <xdr:col>38</xdr:col>
                    <xdr:colOff>95250</xdr:colOff>
                    <xdr:row>15</xdr:row>
                    <xdr:rowOff>9525</xdr:rowOff>
                  </from>
                  <to>
                    <xdr:col>40</xdr:col>
                    <xdr:colOff>666750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pyData">
                <anchor moveWithCells="1" sizeWithCells="1">
                  <from>
                    <xdr:col>38</xdr:col>
                    <xdr:colOff>285750</xdr:colOff>
                    <xdr:row>9</xdr:row>
                    <xdr:rowOff>152400</xdr:rowOff>
                  </from>
                  <to>
                    <xdr:col>40</xdr:col>
                    <xdr:colOff>371475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BA125"/>
  <sheetViews>
    <sheetView showZeros="0" workbookViewId="0">
      <selection activeCell="A12" sqref="A12"/>
    </sheetView>
  </sheetViews>
  <sheetFormatPr baseColWidth="10" defaultColWidth="11.42578125" defaultRowHeight="14.25" x14ac:dyDescent="0.15"/>
  <cols>
    <col min="1" max="1" width="15.7109375" style="1" customWidth="1"/>
    <col min="2" max="4" width="7.7109375" style="1" customWidth="1"/>
    <col min="5" max="5" width="7.7109375" style="7" customWidth="1"/>
    <col min="6" max="11" width="6.7109375" style="1" customWidth="1"/>
    <col min="12" max="13" width="7.7109375" style="1" customWidth="1"/>
    <col min="14" max="19" width="6.7109375" style="1" customWidth="1"/>
    <col min="20" max="22" width="2.5703125" style="1" customWidth="1"/>
    <col min="23" max="16384" width="11.42578125" style="1"/>
  </cols>
  <sheetData>
    <row r="1" spans="1:53" ht="28.5" customHeight="1" x14ac:dyDescent="0.15">
      <c r="A1" s="350" t="s">
        <v>64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</row>
    <row r="2" spans="1:53" ht="13.5" customHeight="1" thickBot="1" x14ac:dyDescent="0.2">
      <c r="A2" s="176"/>
      <c r="B2" s="176"/>
      <c r="C2" s="176"/>
      <c r="D2" s="176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8"/>
      <c r="P2" s="178"/>
      <c r="Q2" s="178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</row>
    <row r="3" spans="1:53" ht="13.5" customHeight="1" x14ac:dyDescent="0.15">
      <c r="A3" s="141" t="s">
        <v>63</v>
      </c>
      <c r="B3" s="180"/>
      <c r="C3" s="180"/>
      <c r="D3" s="180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81"/>
      <c r="P3" s="181"/>
      <c r="Q3" s="358" t="s">
        <v>9</v>
      </c>
      <c r="R3" s="359"/>
      <c r="S3" s="360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</row>
    <row r="4" spans="1:53" ht="13.5" customHeight="1" x14ac:dyDescent="0.15">
      <c r="A4" s="143" t="str">
        <f>Activité!G8</f>
        <v>HMR</v>
      </c>
      <c r="B4" s="180"/>
      <c r="C4" s="180"/>
      <c r="D4" s="180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81"/>
      <c r="P4" s="181"/>
      <c r="Q4" s="361" t="str">
        <f>Activité!G4</f>
        <v>21.07.2018</v>
      </c>
      <c r="R4" s="362"/>
      <c r="S4" s="363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</row>
    <row r="5" spans="1:53" ht="13.5" customHeight="1" thickBot="1" x14ac:dyDescent="0.2">
      <c r="A5" s="182" t="str">
        <f>Activité!G9</f>
        <v>FRU</v>
      </c>
      <c r="B5" s="183"/>
      <c r="C5" s="183"/>
      <c r="D5" s="184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364"/>
      <c r="R5" s="365"/>
      <c r="S5" s="366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179"/>
      <c r="BA5" s="179"/>
    </row>
    <row r="6" spans="1:53" ht="13.5" customHeight="1" x14ac:dyDescent="0.15">
      <c r="A6" s="185"/>
      <c r="B6" s="185"/>
      <c r="C6" s="185"/>
      <c r="D6" s="184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9"/>
      <c r="R6" s="179"/>
      <c r="S6" s="186"/>
      <c r="T6" s="201"/>
      <c r="U6" s="201"/>
      <c r="V6" s="201"/>
      <c r="W6" s="201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</row>
    <row r="7" spans="1:53" ht="13.5" customHeight="1" x14ac:dyDescent="0.15">
      <c r="A7" s="185"/>
      <c r="B7" s="185"/>
      <c r="C7" s="185"/>
      <c r="D7" s="184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9"/>
      <c r="R7" s="179"/>
      <c r="S7" s="186"/>
      <c r="T7" s="201"/>
      <c r="U7" s="201"/>
      <c r="V7" s="201"/>
      <c r="W7" s="201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79"/>
      <c r="AR7" s="179"/>
      <c r="AS7" s="179"/>
      <c r="AT7" s="179"/>
      <c r="AU7" s="179"/>
      <c r="AV7" s="179"/>
      <c r="AW7" s="179"/>
      <c r="AX7" s="179"/>
      <c r="AY7" s="179"/>
      <c r="AZ7" s="179"/>
      <c r="BA7" s="179"/>
    </row>
    <row r="8" spans="1:53" ht="13.5" customHeight="1" x14ac:dyDescent="0.15">
      <c r="A8" s="185"/>
      <c r="B8" s="185"/>
      <c r="C8" s="185"/>
      <c r="D8" s="184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9"/>
      <c r="R8" s="179"/>
      <c r="S8" s="186"/>
      <c r="T8" s="201"/>
      <c r="U8" s="201"/>
      <c r="V8" s="201"/>
      <c r="W8" s="201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</row>
    <row r="9" spans="1:53" ht="13.5" customHeight="1" thickBot="1" x14ac:dyDescent="0.2">
      <c r="A9" s="187"/>
      <c r="B9" s="188"/>
      <c r="C9" s="188"/>
      <c r="D9" s="189"/>
      <c r="E9" s="189"/>
      <c r="F9" s="184"/>
      <c r="G9" s="190"/>
      <c r="H9" s="190"/>
      <c r="I9" s="191"/>
      <c r="J9" s="191"/>
      <c r="K9" s="191"/>
      <c r="L9" s="191"/>
      <c r="M9" s="191"/>
      <c r="N9" s="191"/>
      <c r="O9" s="191"/>
      <c r="P9" s="192"/>
      <c r="Q9" s="193"/>
      <c r="R9" s="193"/>
      <c r="S9" s="193"/>
      <c r="T9" s="201"/>
      <c r="U9" s="201"/>
      <c r="V9" s="201"/>
      <c r="W9" s="201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  <c r="AP9" s="179"/>
      <c r="AQ9" s="179"/>
      <c r="AR9" s="179"/>
      <c r="AS9" s="179"/>
      <c r="AT9" s="179"/>
      <c r="AU9" s="179"/>
      <c r="AV9" s="179"/>
      <c r="AW9" s="179"/>
      <c r="AX9" s="179"/>
      <c r="AY9" s="179"/>
      <c r="AZ9" s="179"/>
      <c r="BA9" s="179"/>
    </row>
    <row r="10" spans="1:53" ht="24.75" customHeight="1" thickTop="1" x14ac:dyDescent="0.15">
      <c r="A10" s="352" t="s">
        <v>0</v>
      </c>
      <c r="B10" s="273" t="s">
        <v>21</v>
      </c>
      <c r="C10" s="354"/>
      <c r="D10" s="355" t="s">
        <v>1</v>
      </c>
      <c r="E10" s="354" t="s">
        <v>57</v>
      </c>
      <c r="F10" s="194" t="s">
        <v>22</v>
      </c>
      <c r="G10" s="148" t="s">
        <v>23</v>
      </c>
      <c r="H10" s="148" t="s">
        <v>22</v>
      </c>
      <c r="I10" s="148" t="s">
        <v>23</v>
      </c>
      <c r="J10" s="148" t="s">
        <v>22</v>
      </c>
      <c r="K10" s="195" t="s">
        <v>23</v>
      </c>
      <c r="L10" s="370" t="s">
        <v>58</v>
      </c>
      <c r="M10" s="370"/>
      <c r="N10" s="153" t="s">
        <v>24</v>
      </c>
      <c r="O10" s="155" t="s">
        <v>24</v>
      </c>
      <c r="P10" s="154" t="s">
        <v>24</v>
      </c>
      <c r="Q10" s="284" t="s">
        <v>3</v>
      </c>
      <c r="R10" s="285"/>
      <c r="S10" s="286"/>
      <c r="T10" s="186"/>
      <c r="U10" s="186"/>
      <c r="V10" s="186"/>
      <c r="W10" s="186"/>
      <c r="X10" s="186"/>
      <c r="Y10" s="186"/>
      <c r="Z10" s="186"/>
      <c r="AA10" s="186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9"/>
      <c r="AO10" s="179"/>
      <c r="AP10" s="179"/>
      <c r="AQ10" s="179"/>
      <c r="AR10" s="179"/>
      <c r="AS10" s="179"/>
      <c r="AT10" s="179"/>
      <c r="AU10" s="179"/>
      <c r="AV10" s="179"/>
      <c r="AW10" s="179"/>
      <c r="AX10" s="179"/>
      <c r="AY10" s="179"/>
      <c r="AZ10" s="179"/>
      <c r="BA10" s="179"/>
    </row>
    <row r="11" spans="1:53" s="8" customFormat="1" ht="21" customHeight="1" thickBot="1" x14ac:dyDescent="0.25">
      <c r="A11" s="353"/>
      <c r="B11" s="159" t="s">
        <v>16</v>
      </c>
      <c r="C11" s="160" t="s">
        <v>17</v>
      </c>
      <c r="D11" s="356"/>
      <c r="E11" s="357"/>
      <c r="F11" s="196">
        <v>1</v>
      </c>
      <c r="G11" s="163">
        <v>1</v>
      </c>
      <c r="H11" s="163">
        <v>2</v>
      </c>
      <c r="I11" s="163">
        <v>2</v>
      </c>
      <c r="J11" s="163">
        <v>3</v>
      </c>
      <c r="K11" s="197">
        <v>3</v>
      </c>
      <c r="L11" s="138" t="s">
        <v>59</v>
      </c>
      <c r="M11" s="142" t="s">
        <v>60</v>
      </c>
      <c r="N11" s="198">
        <v>1</v>
      </c>
      <c r="O11" s="199">
        <v>2</v>
      </c>
      <c r="P11" s="165">
        <v>3</v>
      </c>
      <c r="Q11" s="287"/>
      <c r="R11" s="288"/>
      <c r="S11" s="289"/>
      <c r="T11" s="202"/>
      <c r="U11" s="202"/>
      <c r="V11" s="203"/>
      <c r="W11" s="202"/>
      <c r="X11" s="202"/>
      <c r="Y11" s="202"/>
      <c r="Z11" s="202"/>
      <c r="AA11" s="202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</row>
    <row r="12" spans="1:53" s="8" customFormat="1" ht="24.95" customHeight="1" thickTop="1" x14ac:dyDescent="0.2">
      <c r="A12" s="76"/>
      <c r="B12" s="28"/>
      <c r="C12" s="29"/>
      <c r="D12" s="60"/>
      <c r="E12" s="61"/>
      <c r="F12" s="62"/>
      <c r="G12" s="51"/>
      <c r="H12" s="51"/>
      <c r="I12" s="52"/>
      <c r="J12" s="51"/>
      <c r="K12" s="53"/>
      <c r="L12" s="32"/>
      <c r="M12" s="63"/>
      <c r="N12" s="33"/>
      <c r="O12" s="35"/>
      <c r="P12" s="35"/>
      <c r="Q12" s="36"/>
      <c r="R12" s="35"/>
      <c r="S12" s="37"/>
      <c r="T12" s="202">
        <f t="shared" ref="T12:T21" si="0">IF(A12="",0,1)</f>
        <v>0</v>
      </c>
      <c r="U12" s="203">
        <f t="shared" ref="U12:U21" si="1">(G12-F12)+(I12-H12)+(K12-J12)</f>
        <v>0</v>
      </c>
      <c r="V12" s="202">
        <f>IF(U12&gt;V11,1,0)</f>
        <v>0</v>
      </c>
      <c r="W12" s="202"/>
      <c r="X12" s="202"/>
      <c r="Y12" s="202"/>
      <c r="Z12" s="202"/>
      <c r="AA12" s="202"/>
      <c r="AB12" s="204"/>
      <c r="AC12" s="204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</row>
    <row r="13" spans="1:53" s="9" customFormat="1" ht="24.95" customHeight="1" x14ac:dyDescent="0.2">
      <c r="A13" s="76"/>
      <c r="B13" s="28"/>
      <c r="C13" s="38"/>
      <c r="D13" s="60"/>
      <c r="E13" s="64"/>
      <c r="F13" s="65"/>
      <c r="G13" s="51"/>
      <c r="H13" s="51"/>
      <c r="I13" s="52"/>
      <c r="J13" s="54"/>
      <c r="K13" s="53"/>
      <c r="L13" s="40"/>
      <c r="M13" s="66"/>
      <c r="N13" s="41"/>
      <c r="O13" s="43"/>
      <c r="P13" s="43"/>
      <c r="Q13" s="44"/>
      <c r="R13" s="43"/>
      <c r="S13" s="45"/>
      <c r="T13" s="202">
        <f t="shared" si="0"/>
        <v>0</v>
      </c>
      <c r="U13" s="203">
        <f t="shared" si="1"/>
        <v>0</v>
      </c>
      <c r="V13" s="202">
        <f>IF(U13&gt;V11,1,0)</f>
        <v>0</v>
      </c>
      <c r="W13" s="205"/>
      <c r="X13" s="205"/>
      <c r="Y13" s="205"/>
      <c r="Z13" s="205"/>
      <c r="AA13" s="205"/>
      <c r="AB13" s="206"/>
      <c r="AC13" s="206"/>
      <c r="AD13" s="206"/>
      <c r="AE13" s="206"/>
      <c r="AF13" s="206"/>
      <c r="AG13" s="206"/>
      <c r="AH13" s="206"/>
      <c r="AI13" s="206"/>
      <c r="AJ13" s="206"/>
      <c r="AK13" s="206"/>
      <c r="AL13" s="206"/>
      <c r="AM13" s="206"/>
      <c r="AN13" s="206"/>
      <c r="AO13" s="206"/>
      <c r="AP13" s="206"/>
      <c r="AQ13" s="206"/>
      <c r="AR13" s="206"/>
      <c r="AS13" s="206"/>
      <c r="AT13" s="206"/>
      <c r="AU13" s="206"/>
      <c r="AV13" s="206"/>
      <c r="AW13" s="206"/>
      <c r="AX13" s="206"/>
      <c r="AY13" s="206"/>
      <c r="AZ13" s="206"/>
      <c r="BA13" s="206"/>
    </row>
    <row r="14" spans="1:53" s="9" customFormat="1" ht="24.95" customHeight="1" x14ac:dyDescent="0.2">
      <c r="A14" s="76"/>
      <c r="B14" s="28"/>
      <c r="C14" s="38"/>
      <c r="D14" s="60"/>
      <c r="E14" s="64"/>
      <c r="F14" s="65"/>
      <c r="G14" s="51"/>
      <c r="H14" s="51"/>
      <c r="I14" s="52"/>
      <c r="J14" s="54"/>
      <c r="K14" s="53"/>
      <c r="L14" s="32"/>
      <c r="M14" s="66"/>
      <c r="N14" s="41"/>
      <c r="O14" s="43"/>
      <c r="P14" s="43"/>
      <c r="Q14" s="44"/>
      <c r="R14" s="43"/>
      <c r="S14" s="45"/>
      <c r="T14" s="202">
        <f t="shared" si="0"/>
        <v>0</v>
      </c>
      <c r="U14" s="203">
        <f t="shared" si="1"/>
        <v>0</v>
      </c>
      <c r="V14" s="202">
        <f>IF(U14&gt;V11,1,0)</f>
        <v>0</v>
      </c>
      <c r="W14" s="205"/>
      <c r="X14" s="205"/>
      <c r="Y14" s="205"/>
      <c r="Z14" s="205"/>
      <c r="AA14" s="205"/>
      <c r="AB14" s="206"/>
      <c r="AC14" s="206"/>
      <c r="AD14" s="206"/>
      <c r="AE14" s="206"/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206"/>
      <c r="AU14" s="206"/>
      <c r="AV14" s="206"/>
      <c r="AW14" s="206"/>
      <c r="AX14" s="206"/>
      <c r="AY14" s="206"/>
      <c r="AZ14" s="206"/>
      <c r="BA14" s="206"/>
    </row>
    <row r="15" spans="1:53" s="9" customFormat="1" ht="24.95" customHeight="1" x14ac:dyDescent="0.2">
      <c r="A15" s="76"/>
      <c r="B15" s="46"/>
      <c r="C15" s="38"/>
      <c r="D15" s="60"/>
      <c r="E15" s="64"/>
      <c r="F15" s="65"/>
      <c r="G15" s="51"/>
      <c r="H15" s="51"/>
      <c r="I15" s="52"/>
      <c r="J15" s="54"/>
      <c r="K15" s="53"/>
      <c r="L15" s="40"/>
      <c r="M15" s="66"/>
      <c r="N15" s="41"/>
      <c r="O15" s="43"/>
      <c r="P15" s="43"/>
      <c r="Q15" s="44"/>
      <c r="R15" s="43"/>
      <c r="S15" s="45"/>
      <c r="T15" s="202">
        <f t="shared" si="0"/>
        <v>0</v>
      </c>
      <c r="U15" s="203">
        <f t="shared" si="1"/>
        <v>0</v>
      </c>
      <c r="V15" s="202">
        <f>IF(U15&gt;V11,1,0)</f>
        <v>0</v>
      </c>
      <c r="W15" s="205"/>
      <c r="X15" s="205"/>
      <c r="Y15" s="205"/>
      <c r="Z15" s="205"/>
      <c r="AA15" s="205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206"/>
      <c r="AU15" s="206"/>
      <c r="AV15" s="206"/>
      <c r="AW15" s="206"/>
      <c r="AX15" s="206"/>
      <c r="AY15" s="206"/>
      <c r="AZ15" s="206"/>
      <c r="BA15" s="206"/>
    </row>
    <row r="16" spans="1:53" s="9" customFormat="1" ht="24.95" customHeight="1" x14ac:dyDescent="0.2">
      <c r="A16" s="76"/>
      <c r="B16" s="46"/>
      <c r="C16" s="38"/>
      <c r="D16" s="60"/>
      <c r="E16" s="64"/>
      <c r="F16" s="65"/>
      <c r="G16" s="51"/>
      <c r="H16" s="51"/>
      <c r="I16" s="52"/>
      <c r="J16" s="54"/>
      <c r="K16" s="53"/>
      <c r="L16" s="32"/>
      <c r="M16" s="66"/>
      <c r="N16" s="41"/>
      <c r="O16" s="43"/>
      <c r="P16" s="43"/>
      <c r="Q16" s="44"/>
      <c r="R16" s="43"/>
      <c r="S16" s="45"/>
      <c r="T16" s="202">
        <f t="shared" si="0"/>
        <v>0</v>
      </c>
      <c r="U16" s="203">
        <f t="shared" si="1"/>
        <v>0</v>
      </c>
      <c r="V16" s="202">
        <f>IF(U16&gt;V11,1,0)</f>
        <v>0</v>
      </c>
      <c r="W16" s="205"/>
      <c r="X16" s="205"/>
      <c r="Y16" s="205"/>
      <c r="Z16" s="205"/>
      <c r="AA16" s="205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206"/>
      <c r="AU16" s="206"/>
      <c r="AV16" s="206"/>
      <c r="AW16" s="206"/>
      <c r="AX16" s="206"/>
      <c r="AY16" s="206"/>
      <c r="AZ16" s="206"/>
      <c r="BA16" s="206"/>
    </row>
    <row r="17" spans="1:53" s="9" customFormat="1" ht="24.95" customHeight="1" x14ac:dyDescent="0.2">
      <c r="A17" s="76"/>
      <c r="B17" s="46"/>
      <c r="C17" s="38"/>
      <c r="D17" s="60"/>
      <c r="E17" s="64"/>
      <c r="F17" s="65"/>
      <c r="G17" s="51"/>
      <c r="H17" s="51"/>
      <c r="I17" s="52"/>
      <c r="J17" s="54"/>
      <c r="K17" s="53"/>
      <c r="L17" s="40"/>
      <c r="M17" s="66"/>
      <c r="N17" s="47"/>
      <c r="O17" s="43"/>
      <c r="P17" s="43"/>
      <c r="Q17" s="48"/>
      <c r="R17" s="43"/>
      <c r="S17" s="45"/>
      <c r="T17" s="202">
        <f t="shared" si="0"/>
        <v>0</v>
      </c>
      <c r="U17" s="203">
        <f t="shared" si="1"/>
        <v>0</v>
      </c>
      <c r="V17" s="202">
        <f>IF(U17&gt;V11,1,0)</f>
        <v>0</v>
      </c>
      <c r="W17" s="205"/>
      <c r="X17" s="205"/>
      <c r="Y17" s="205"/>
      <c r="Z17" s="205"/>
      <c r="AA17" s="205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206"/>
      <c r="AU17" s="206"/>
      <c r="AV17" s="206"/>
      <c r="AW17" s="206"/>
      <c r="AX17" s="206"/>
      <c r="AY17" s="206"/>
      <c r="AZ17" s="206"/>
      <c r="BA17" s="206"/>
    </row>
    <row r="18" spans="1:53" s="9" customFormat="1" ht="24.95" customHeight="1" x14ac:dyDescent="0.2">
      <c r="A18" s="76"/>
      <c r="B18" s="46"/>
      <c r="C18" s="38"/>
      <c r="D18" s="60"/>
      <c r="E18" s="64"/>
      <c r="F18" s="65"/>
      <c r="G18" s="51"/>
      <c r="H18" s="51"/>
      <c r="I18" s="52"/>
      <c r="J18" s="54"/>
      <c r="K18" s="53"/>
      <c r="L18" s="32"/>
      <c r="M18" s="66"/>
      <c r="N18" s="41"/>
      <c r="O18" s="43"/>
      <c r="P18" s="43"/>
      <c r="Q18" s="44"/>
      <c r="R18" s="43"/>
      <c r="S18" s="45"/>
      <c r="T18" s="202">
        <f t="shared" si="0"/>
        <v>0</v>
      </c>
      <c r="U18" s="203">
        <f t="shared" si="1"/>
        <v>0</v>
      </c>
      <c r="V18" s="202">
        <f>IF(U18&gt;V11,1,0)</f>
        <v>0</v>
      </c>
      <c r="W18" s="205"/>
      <c r="X18" s="205"/>
      <c r="Y18" s="205"/>
      <c r="Z18" s="205"/>
      <c r="AA18" s="205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206"/>
      <c r="AU18" s="206"/>
      <c r="AV18" s="206"/>
      <c r="AW18" s="206"/>
      <c r="AX18" s="206"/>
      <c r="AY18" s="206"/>
      <c r="AZ18" s="206"/>
      <c r="BA18" s="206"/>
    </row>
    <row r="19" spans="1:53" s="9" customFormat="1" ht="24.95" customHeight="1" x14ac:dyDescent="0.2">
      <c r="A19" s="76"/>
      <c r="B19" s="46"/>
      <c r="C19" s="38"/>
      <c r="D19" s="60"/>
      <c r="E19" s="64"/>
      <c r="F19" s="65"/>
      <c r="G19" s="51"/>
      <c r="H19" s="51"/>
      <c r="I19" s="52"/>
      <c r="J19" s="54"/>
      <c r="K19" s="53"/>
      <c r="L19" s="40"/>
      <c r="M19" s="66"/>
      <c r="N19" s="41"/>
      <c r="O19" s="43"/>
      <c r="P19" s="43"/>
      <c r="Q19" s="44"/>
      <c r="R19" s="43"/>
      <c r="S19" s="45"/>
      <c r="T19" s="202">
        <f t="shared" si="0"/>
        <v>0</v>
      </c>
      <c r="U19" s="203">
        <f t="shared" si="1"/>
        <v>0</v>
      </c>
      <c r="V19" s="202">
        <f>IF(U19&gt;V11,1,0)</f>
        <v>0</v>
      </c>
      <c r="W19" s="205"/>
      <c r="X19" s="205"/>
      <c r="Y19" s="205"/>
      <c r="Z19" s="205"/>
      <c r="AA19" s="205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  <c r="BA19" s="206"/>
    </row>
    <row r="20" spans="1:53" s="9" customFormat="1" ht="24.95" customHeight="1" x14ac:dyDescent="0.2">
      <c r="A20" s="76"/>
      <c r="B20" s="46"/>
      <c r="C20" s="38"/>
      <c r="D20" s="60"/>
      <c r="E20" s="64"/>
      <c r="F20" s="65"/>
      <c r="G20" s="51"/>
      <c r="H20" s="51"/>
      <c r="I20" s="52"/>
      <c r="J20" s="54"/>
      <c r="K20" s="53"/>
      <c r="L20" s="32"/>
      <c r="M20" s="66"/>
      <c r="N20" s="41"/>
      <c r="O20" s="43"/>
      <c r="P20" s="43"/>
      <c r="Q20" s="44"/>
      <c r="R20" s="43"/>
      <c r="S20" s="45"/>
      <c r="T20" s="202">
        <f t="shared" si="0"/>
        <v>0</v>
      </c>
      <c r="U20" s="203">
        <f t="shared" si="1"/>
        <v>0</v>
      </c>
      <c r="V20" s="202">
        <f>IF(U20&gt;V11,1,0)</f>
        <v>0</v>
      </c>
      <c r="W20" s="205"/>
      <c r="X20" s="205"/>
      <c r="Y20" s="205"/>
      <c r="Z20" s="205"/>
      <c r="AA20" s="205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206"/>
      <c r="AU20" s="206"/>
      <c r="AV20" s="206"/>
      <c r="AW20" s="206"/>
      <c r="AX20" s="206"/>
      <c r="AY20" s="206"/>
      <c r="AZ20" s="206"/>
      <c r="BA20" s="206"/>
    </row>
    <row r="21" spans="1:53" s="9" customFormat="1" ht="24.95" customHeight="1" thickBot="1" x14ac:dyDescent="0.25">
      <c r="A21" s="76"/>
      <c r="B21" s="46"/>
      <c r="C21" s="38"/>
      <c r="D21" s="67"/>
      <c r="E21" s="64"/>
      <c r="F21" s="68"/>
      <c r="G21" s="69"/>
      <c r="H21" s="69"/>
      <c r="I21" s="70"/>
      <c r="J21" s="71"/>
      <c r="K21" s="72"/>
      <c r="L21" s="40"/>
      <c r="M21" s="73"/>
      <c r="N21" s="41"/>
      <c r="O21" s="43"/>
      <c r="P21" s="43"/>
      <c r="Q21" s="44"/>
      <c r="R21" s="43"/>
      <c r="S21" s="45"/>
      <c r="T21" s="202">
        <f t="shared" si="0"/>
        <v>0</v>
      </c>
      <c r="U21" s="203">
        <f t="shared" si="1"/>
        <v>0</v>
      </c>
      <c r="V21" s="202">
        <f>IF(U21&gt;V11,1,0)</f>
        <v>0</v>
      </c>
      <c r="W21" s="205"/>
      <c r="X21" s="205"/>
      <c r="Y21" s="205"/>
      <c r="Z21" s="205"/>
      <c r="AA21" s="205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206"/>
      <c r="AU21" s="206"/>
      <c r="AV21" s="206"/>
      <c r="AW21" s="206"/>
      <c r="AX21" s="206"/>
      <c r="AY21" s="206"/>
      <c r="AZ21" s="206"/>
      <c r="BA21" s="206"/>
    </row>
    <row r="22" spans="1:53" s="19" customFormat="1" ht="15.75" customHeight="1" thickTop="1" thickBot="1" x14ac:dyDescent="0.25">
      <c r="A22" s="200" t="s">
        <v>61</v>
      </c>
      <c r="B22" s="144">
        <f>SUM(T12:T21)</f>
        <v>0</v>
      </c>
      <c r="C22" s="310"/>
      <c r="D22" s="310"/>
      <c r="E22" s="310"/>
      <c r="F22" s="310"/>
      <c r="G22" s="310"/>
      <c r="H22" s="310"/>
      <c r="I22" s="310"/>
      <c r="J22" s="276" t="s">
        <v>62</v>
      </c>
      <c r="K22" s="276"/>
      <c r="L22" s="367">
        <f>SUM(U12:U21)</f>
        <v>0</v>
      </c>
      <c r="M22" s="367"/>
      <c r="N22" s="368"/>
      <c r="O22" s="368"/>
      <c r="P22" s="368"/>
      <c r="Q22" s="368"/>
      <c r="R22" s="368"/>
      <c r="S22" s="369"/>
      <c r="T22" s="207"/>
      <c r="U22" s="207"/>
      <c r="V22" s="207"/>
      <c r="W22" s="207"/>
      <c r="X22" s="207"/>
      <c r="Y22" s="207"/>
      <c r="Z22" s="207"/>
      <c r="AA22" s="207"/>
      <c r="AB22" s="208"/>
      <c r="AC22" s="208"/>
      <c r="AD22" s="208"/>
      <c r="AE22" s="208"/>
      <c r="AF22" s="208"/>
      <c r="AG22" s="208"/>
      <c r="AH22" s="208"/>
      <c r="AI22" s="208"/>
      <c r="AJ22" s="208"/>
      <c r="AK22" s="208"/>
      <c r="AL22" s="208"/>
      <c r="AM22" s="208"/>
      <c r="AN22" s="208"/>
      <c r="AO22" s="208"/>
      <c r="AP22" s="208"/>
      <c r="AQ22" s="208"/>
      <c r="AR22" s="208"/>
      <c r="AS22" s="208"/>
      <c r="AT22" s="208"/>
      <c r="AU22" s="208"/>
      <c r="AV22" s="208"/>
      <c r="AW22" s="208"/>
      <c r="AX22" s="208"/>
      <c r="AY22" s="208"/>
      <c r="AZ22" s="208"/>
      <c r="BA22" s="208"/>
    </row>
    <row r="23" spans="1:53" ht="12.75" customHeight="1" thickTop="1" x14ac:dyDescent="0.15">
      <c r="A23" s="209"/>
      <c r="B23" s="351"/>
      <c r="C23" s="351"/>
      <c r="D23" s="209"/>
      <c r="E23" s="210"/>
      <c r="F23" s="210"/>
      <c r="G23" s="210"/>
      <c r="H23" s="210"/>
      <c r="I23" s="210"/>
      <c r="J23" s="74"/>
      <c r="K23" s="74"/>
      <c r="L23" s="74"/>
      <c r="M23" s="74"/>
      <c r="N23" s="211"/>
      <c r="O23" s="211"/>
      <c r="P23" s="201"/>
      <c r="Q23" s="201"/>
      <c r="R23" s="201"/>
      <c r="S23" s="201"/>
      <c r="T23" s="201"/>
      <c r="U23" s="201"/>
      <c r="V23" s="201"/>
      <c r="W23" s="201"/>
      <c r="X23" s="186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79"/>
      <c r="AV23" s="179"/>
      <c r="AW23" s="179"/>
      <c r="AX23" s="179"/>
      <c r="AY23" s="179"/>
      <c r="AZ23" s="179"/>
      <c r="BA23" s="179"/>
    </row>
    <row r="24" spans="1:53" x14ac:dyDescent="0.15">
      <c r="A24" s="201"/>
      <c r="B24" s="201"/>
      <c r="C24" s="201"/>
      <c r="D24" s="201"/>
      <c r="E24" s="212"/>
      <c r="F24" s="201"/>
      <c r="G24" s="201"/>
      <c r="H24" s="201"/>
      <c r="I24" s="186"/>
      <c r="J24" s="186"/>
      <c r="K24" s="186"/>
      <c r="L24" s="186"/>
      <c r="M24" s="186"/>
      <c r="N24" s="186"/>
      <c r="O24" s="186"/>
      <c r="P24" s="186"/>
      <c r="Q24" s="186"/>
      <c r="R24" s="201"/>
      <c r="S24" s="201"/>
      <c r="T24" s="201"/>
      <c r="U24" s="201"/>
      <c r="V24" s="201"/>
      <c r="W24" s="201"/>
      <c r="X24" s="186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79"/>
      <c r="AY24" s="179"/>
      <c r="AZ24" s="179"/>
      <c r="BA24" s="179"/>
    </row>
    <row r="25" spans="1:53" x14ac:dyDescent="0.15">
      <c r="A25" s="201"/>
      <c r="B25" s="201"/>
      <c r="C25" s="201"/>
      <c r="D25" s="201"/>
      <c r="E25" s="212"/>
      <c r="F25" s="201"/>
      <c r="G25" s="201"/>
      <c r="H25" s="201"/>
      <c r="I25" s="186"/>
      <c r="J25" s="205" t="s">
        <v>48</v>
      </c>
      <c r="K25" s="186"/>
      <c r="L25" s="186"/>
      <c r="M25" s="186"/>
      <c r="N25" s="186"/>
      <c r="O25" s="186"/>
      <c r="P25" s="205" t="s">
        <v>34</v>
      </c>
      <c r="Q25" s="186"/>
      <c r="R25" s="201"/>
      <c r="S25" s="201"/>
      <c r="T25" s="201"/>
      <c r="U25" s="201"/>
      <c r="V25" s="201"/>
      <c r="W25" s="201"/>
      <c r="X25" s="186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  <c r="AN25" s="179"/>
      <c r="AO25" s="179"/>
      <c r="AP25" s="179"/>
      <c r="AQ25" s="179"/>
      <c r="AR25" s="179"/>
      <c r="AS25" s="179"/>
      <c r="AT25" s="179"/>
      <c r="AU25" s="179"/>
      <c r="AV25" s="179"/>
      <c r="AW25" s="179"/>
      <c r="AX25" s="179"/>
      <c r="AY25" s="179"/>
      <c r="AZ25" s="179"/>
      <c r="BA25" s="179"/>
    </row>
    <row r="26" spans="1:53" x14ac:dyDescent="0.15">
      <c r="A26" s="201"/>
      <c r="B26" s="201"/>
      <c r="C26" s="201"/>
      <c r="D26" s="201"/>
      <c r="E26" s="212"/>
      <c r="F26" s="201"/>
      <c r="G26" s="201"/>
      <c r="H26" s="201"/>
      <c r="I26" s="186"/>
      <c r="J26" s="205" t="s">
        <v>33</v>
      </c>
      <c r="K26" s="186"/>
      <c r="L26" s="186"/>
      <c r="M26" s="186"/>
      <c r="N26" s="186"/>
      <c r="O26" s="186"/>
      <c r="P26" s="205" t="s">
        <v>36</v>
      </c>
      <c r="Q26" s="186"/>
      <c r="R26" s="201"/>
      <c r="S26" s="201"/>
      <c r="T26" s="201"/>
      <c r="U26" s="201"/>
      <c r="V26" s="201"/>
      <c r="W26" s="201"/>
      <c r="X26" s="186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179"/>
      <c r="AK26" s="179"/>
      <c r="AL26" s="179"/>
      <c r="AM26" s="179"/>
      <c r="AN26" s="179"/>
      <c r="AO26" s="179"/>
      <c r="AP26" s="179"/>
      <c r="AQ26" s="179"/>
      <c r="AR26" s="179"/>
      <c r="AS26" s="179"/>
      <c r="AT26" s="179"/>
      <c r="AU26" s="179"/>
      <c r="AV26" s="179"/>
      <c r="AW26" s="179"/>
      <c r="AX26" s="179"/>
      <c r="AY26" s="179"/>
      <c r="AZ26" s="179"/>
      <c r="BA26" s="179"/>
    </row>
    <row r="27" spans="1:53" x14ac:dyDescent="0.15">
      <c r="A27" s="201"/>
      <c r="B27" s="201"/>
      <c r="C27" s="201"/>
      <c r="D27" s="201"/>
      <c r="E27" s="212"/>
      <c r="F27" s="201"/>
      <c r="G27" s="201"/>
      <c r="H27" s="201"/>
      <c r="I27" s="186"/>
      <c r="J27" s="205" t="s">
        <v>49</v>
      </c>
      <c r="K27" s="186"/>
      <c r="L27" s="186"/>
      <c r="M27" s="186"/>
      <c r="N27" s="186"/>
      <c r="O27" s="186"/>
      <c r="P27" s="205" t="s">
        <v>38</v>
      </c>
      <c r="Q27" s="186"/>
      <c r="R27" s="201"/>
      <c r="S27" s="201"/>
      <c r="T27" s="201"/>
      <c r="U27" s="201"/>
      <c r="V27" s="201"/>
      <c r="W27" s="201"/>
      <c r="X27" s="186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</row>
    <row r="28" spans="1:53" x14ac:dyDescent="0.15">
      <c r="A28" s="201"/>
      <c r="B28" s="201"/>
      <c r="C28" s="201"/>
      <c r="D28" s="201"/>
      <c r="E28" s="212"/>
      <c r="F28" s="201"/>
      <c r="G28" s="201"/>
      <c r="H28" s="201"/>
      <c r="I28" s="186"/>
      <c r="J28" s="205" t="s">
        <v>35</v>
      </c>
      <c r="K28" s="186"/>
      <c r="L28" s="186"/>
      <c r="M28" s="186"/>
      <c r="N28" s="186"/>
      <c r="O28" s="186"/>
      <c r="P28" s="205" t="s">
        <v>40</v>
      </c>
      <c r="Q28" s="186"/>
      <c r="R28" s="201"/>
      <c r="S28" s="201"/>
      <c r="T28" s="186"/>
      <c r="U28" s="186"/>
      <c r="V28" s="186"/>
      <c r="W28" s="186"/>
      <c r="X28" s="186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  <c r="AL28" s="179"/>
      <c r="AM28" s="179"/>
      <c r="AN28" s="179"/>
      <c r="AO28" s="179"/>
      <c r="AP28" s="179"/>
      <c r="AQ28" s="179"/>
      <c r="AR28" s="179"/>
      <c r="AS28" s="179"/>
      <c r="AT28" s="179"/>
      <c r="AU28" s="179"/>
      <c r="AV28" s="179"/>
      <c r="AW28" s="179"/>
      <c r="AX28" s="179"/>
      <c r="AY28" s="179"/>
      <c r="AZ28" s="179"/>
      <c r="BA28" s="179"/>
    </row>
    <row r="29" spans="1:53" x14ac:dyDescent="0.15">
      <c r="A29" s="201"/>
      <c r="B29" s="201"/>
      <c r="C29" s="201"/>
      <c r="D29" s="201"/>
      <c r="E29" s="212"/>
      <c r="F29" s="201"/>
      <c r="G29" s="201"/>
      <c r="H29" s="201"/>
      <c r="I29" s="186"/>
      <c r="J29" s="205" t="s">
        <v>37</v>
      </c>
      <c r="K29" s="186"/>
      <c r="L29" s="186"/>
      <c r="M29" s="186"/>
      <c r="N29" s="186"/>
      <c r="O29" s="186"/>
      <c r="P29" s="205" t="s">
        <v>42</v>
      </c>
      <c r="Q29" s="186"/>
      <c r="R29" s="201"/>
      <c r="S29" s="201"/>
      <c r="T29" s="186"/>
      <c r="U29" s="186"/>
      <c r="V29" s="186"/>
      <c r="W29" s="186"/>
      <c r="X29" s="186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  <c r="AN29" s="179"/>
      <c r="AO29" s="179"/>
      <c r="AP29" s="179"/>
      <c r="AQ29" s="179"/>
      <c r="AR29" s="179"/>
      <c r="AS29" s="179"/>
      <c r="AT29" s="179"/>
      <c r="AU29" s="179"/>
      <c r="AV29" s="179"/>
      <c r="AW29" s="179"/>
      <c r="AX29" s="179"/>
      <c r="AY29" s="179"/>
      <c r="AZ29" s="179"/>
      <c r="BA29" s="179"/>
    </row>
    <row r="30" spans="1:53" x14ac:dyDescent="0.15">
      <c r="A30" s="201"/>
      <c r="B30" s="201"/>
      <c r="C30" s="201"/>
      <c r="D30" s="201"/>
      <c r="E30" s="212"/>
      <c r="F30" s="201"/>
      <c r="G30" s="201"/>
      <c r="H30" s="201"/>
      <c r="I30" s="186"/>
      <c r="J30" s="205" t="s">
        <v>39</v>
      </c>
      <c r="K30" s="186"/>
      <c r="L30" s="186"/>
      <c r="M30" s="186"/>
      <c r="N30" s="186"/>
      <c r="O30" s="186"/>
      <c r="P30" s="186"/>
      <c r="Q30" s="186"/>
      <c r="R30" s="201"/>
      <c r="S30" s="201"/>
      <c r="T30" s="186"/>
      <c r="U30" s="186"/>
      <c r="V30" s="186"/>
      <c r="W30" s="186"/>
      <c r="X30" s="186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  <c r="AN30" s="179"/>
      <c r="AO30" s="179"/>
      <c r="AP30" s="179"/>
      <c r="AQ30" s="179"/>
      <c r="AR30" s="179"/>
      <c r="AS30" s="179"/>
      <c r="AT30" s="179"/>
      <c r="AU30" s="179"/>
      <c r="AV30" s="179"/>
      <c r="AW30" s="179"/>
      <c r="AX30" s="179"/>
      <c r="AY30" s="179"/>
      <c r="AZ30" s="179"/>
      <c r="BA30" s="179"/>
    </row>
    <row r="31" spans="1:53" x14ac:dyDescent="0.15">
      <c r="A31" s="201"/>
      <c r="B31" s="201"/>
      <c r="C31" s="201"/>
      <c r="D31" s="201"/>
      <c r="E31" s="212"/>
      <c r="F31" s="201"/>
      <c r="G31" s="201"/>
      <c r="H31" s="201"/>
      <c r="I31" s="186"/>
      <c r="J31" s="205" t="s">
        <v>41</v>
      </c>
      <c r="K31" s="186"/>
      <c r="L31" s="186"/>
      <c r="M31" s="186"/>
      <c r="N31" s="186"/>
      <c r="O31" s="186"/>
      <c r="P31" s="186"/>
      <c r="Q31" s="186"/>
      <c r="R31" s="201"/>
      <c r="S31" s="201"/>
      <c r="T31" s="186"/>
      <c r="U31" s="186"/>
      <c r="V31" s="186"/>
      <c r="W31" s="186"/>
      <c r="X31" s="186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79"/>
      <c r="AO31" s="179"/>
      <c r="AP31" s="179"/>
      <c r="AQ31" s="179"/>
      <c r="AR31" s="179"/>
      <c r="AS31" s="179"/>
      <c r="AT31" s="179"/>
      <c r="AU31" s="179"/>
      <c r="AV31" s="179"/>
      <c r="AW31" s="179"/>
      <c r="AX31" s="179"/>
      <c r="AY31" s="179"/>
      <c r="AZ31" s="179"/>
      <c r="BA31" s="179"/>
    </row>
    <row r="32" spans="1:53" x14ac:dyDescent="0.15">
      <c r="A32" s="201"/>
      <c r="B32" s="201"/>
      <c r="C32" s="201"/>
      <c r="D32" s="201"/>
      <c r="E32" s="212"/>
      <c r="F32" s="201"/>
      <c r="G32" s="201"/>
      <c r="H32" s="201"/>
      <c r="I32" s="186"/>
      <c r="J32" s="205" t="s">
        <v>43</v>
      </c>
      <c r="K32" s="186"/>
      <c r="L32" s="186"/>
      <c r="M32" s="186"/>
      <c r="N32" s="186"/>
      <c r="O32" s="186"/>
      <c r="P32" s="186"/>
      <c r="Q32" s="186"/>
      <c r="R32" s="201"/>
      <c r="S32" s="201"/>
      <c r="T32" s="186"/>
      <c r="U32" s="186"/>
      <c r="V32" s="186"/>
      <c r="W32" s="186"/>
      <c r="X32" s="186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  <c r="AN32" s="179"/>
      <c r="AO32" s="179"/>
      <c r="AP32" s="179"/>
      <c r="AQ32" s="179"/>
      <c r="AR32" s="179"/>
      <c r="AS32" s="179"/>
      <c r="AT32" s="179"/>
      <c r="AU32" s="179"/>
      <c r="AV32" s="179"/>
      <c r="AW32" s="179"/>
      <c r="AX32" s="179"/>
      <c r="AY32" s="179"/>
      <c r="AZ32" s="179"/>
      <c r="BA32" s="179"/>
    </row>
    <row r="33" spans="1:53" x14ac:dyDescent="0.15">
      <c r="A33" s="201"/>
      <c r="B33" s="201"/>
      <c r="C33" s="201"/>
      <c r="D33" s="201"/>
      <c r="E33" s="212"/>
      <c r="F33" s="201"/>
      <c r="G33" s="201"/>
      <c r="H33" s="201"/>
      <c r="I33" s="186"/>
      <c r="J33" s="205" t="s">
        <v>32</v>
      </c>
      <c r="K33" s="186"/>
      <c r="L33" s="186"/>
      <c r="M33" s="186"/>
      <c r="N33" s="186"/>
      <c r="O33" s="186"/>
      <c r="P33" s="186"/>
      <c r="Q33" s="186"/>
      <c r="R33" s="201"/>
      <c r="S33" s="201"/>
      <c r="T33" s="186"/>
      <c r="U33" s="186"/>
      <c r="V33" s="186"/>
      <c r="W33" s="186"/>
      <c r="X33" s="186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79"/>
      <c r="AR33" s="179"/>
      <c r="AS33" s="179"/>
      <c r="AT33" s="179"/>
      <c r="AU33" s="179"/>
      <c r="AV33" s="179"/>
      <c r="AW33" s="179"/>
      <c r="AX33" s="179"/>
      <c r="AY33" s="179"/>
      <c r="AZ33" s="179"/>
      <c r="BA33" s="179"/>
    </row>
    <row r="34" spans="1:53" x14ac:dyDescent="0.15">
      <c r="A34" s="201"/>
      <c r="B34" s="201"/>
      <c r="C34" s="201"/>
      <c r="D34" s="201"/>
      <c r="E34" s="212"/>
      <c r="F34" s="201"/>
      <c r="G34" s="201"/>
      <c r="H34" s="201"/>
      <c r="I34" s="186"/>
      <c r="J34" s="205" t="s">
        <v>44</v>
      </c>
      <c r="K34" s="186"/>
      <c r="L34" s="186"/>
      <c r="M34" s="186"/>
      <c r="N34" s="186"/>
      <c r="O34" s="186"/>
      <c r="P34" s="186"/>
      <c r="Q34" s="186"/>
      <c r="R34" s="201"/>
      <c r="S34" s="201"/>
      <c r="T34" s="186"/>
      <c r="U34" s="186"/>
      <c r="V34" s="186"/>
      <c r="W34" s="186"/>
      <c r="X34" s="186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</row>
    <row r="35" spans="1:53" x14ac:dyDescent="0.15">
      <c r="A35" s="201"/>
      <c r="B35" s="201"/>
      <c r="C35" s="201"/>
      <c r="D35" s="201"/>
      <c r="E35" s="212"/>
      <c r="F35" s="201"/>
      <c r="G35" s="201"/>
      <c r="H35" s="201"/>
      <c r="I35" s="186"/>
      <c r="J35" s="205" t="s">
        <v>45</v>
      </c>
      <c r="K35" s="186"/>
      <c r="L35" s="186"/>
      <c r="M35" s="186"/>
      <c r="N35" s="186"/>
      <c r="O35" s="186"/>
      <c r="P35" s="186"/>
      <c r="Q35" s="186"/>
      <c r="R35" s="201"/>
      <c r="S35" s="201"/>
      <c r="T35" s="186"/>
      <c r="U35" s="186"/>
      <c r="V35" s="186"/>
      <c r="W35" s="186"/>
      <c r="X35" s="186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</row>
    <row r="36" spans="1:53" x14ac:dyDescent="0.15">
      <c r="A36" s="201"/>
      <c r="B36" s="201"/>
      <c r="C36" s="201"/>
      <c r="D36" s="201"/>
      <c r="E36" s="212"/>
      <c r="F36" s="201"/>
      <c r="G36" s="201"/>
      <c r="H36" s="201"/>
      <c r="I36" s="186"/>
      <c r="J36" s="205" t="s">
        <v>46</v>
      </c>
      <c r="K36" s="186"/>
      <c r="L36" s="186"/>
      <c r="M36" s="186"/>
      <c r="N36" s="186"/>
      <c r="O36" s="186"/>
      <c r="P36" s="186"/>
      <c r="Q36" s="186"/>
      <c r="R36" s="201"/>
      <c r="S36" s="201"/>
      <c r="T36" s="186"/>
      <c r="U36" s="186"/>
      <c r="V36" s="186"/>
      <c r="W36" s="186"/>
      <c r="X36" s="186"/>
      <c r="Y36" s="179"/>
      <c r="Z36" s="179"/>
      <c r="AA36" s="179"/>
      <c r="AB36" s="179"/>
      <c r="AC36" s="179"/>
      <c r="AD36" s="179"/>
      <c r="AE36" s="179"/>
      <c r="AF36" s="179"/>
      <c r="AG36" s="179"/>
    </row>
    <row r="37" spans="1:53" x14ac:dyDescent="0.15">
      <c r="A37" s="201"/>
      <c r="B37" s="201"/>
      <c r="C37" s="201"/>
      <c r="D37" s="201"/>
      <c r="E37" s="212"/>
      <c r="F37" s="201"/>
      <c r="G37" s="201"/>
      <c r="H37" s="201"/>
      <c r="I37" s="186"/>
      <c r="J37" s="205" t="s">
        <v>47</v>
      </c>
      <c r="K37" s="186"/>
      <c r="L37" s="186"/>
      <c r="M37" s="186"/>
      <c r="N37" s="186"/>
      <c r="O37" s="186"/>
      <c r="P37" s="186"/>
      <c r="Q37" s="186"/>
      <c r="R37" s="201"/>
      <c r="S37" s="201"/>
      <c r="T37" s="186"/>
      <c r="U37" s="186"/>
      <c r="V37" s="186"/>
      <c r="W37" s="186"/>
      <c r="X37" s="186"/>
      <c r="Y37" s="179"/>
      <c r="Z37" s="179"/>
      <c r="AA37" s="179"/>
      <c r="AB37" s="179"/>
      <c r="AC37" s="179"/>
      <c r="AD37" s="179"/>
      <c r="AE37" s="179"/>
      <c r="AF37" s="179"/>
      <c r="AG37" s="179"/>
    </row>
    <row r="38" spans="1:53" x14ac:dyDescent="0.15">
      <c r="A38" s="201"/>
      <c r="B38" s="201"/>
      <c r="C38" s="201"/>
      <c r="D38" s="201"/>
      <c r="E38" s="212"/>
      <c r="F38" s="201"/>
      <c r="G38" s="201"/>
      <c r="H38" s="201"/>
      <c r="I38" s="186"/>
      <c r="J38" s="205" t="s">
        <v>50</v>
      </c>
      <c r="K38" s="186"/>
      <c r="L38" s="186"/>
      <c r="M38" s="186"/>
      <c r="N38" s="186"/>
      <c r="O38" s="186"/>
      <c r="P38" s="186"/>
      <c r="Q38" s="186"/>
      <c r="R38" s="201"/>
      <c r="S38" s="201"/>
      <c r="T38" s="186"/>
      <c r="U38" s="186"/>
      <c r="V38" s="186"/>
      <c r="W38" s="186"/>
      <c r="X38" s="186"/>
      <c r="Y38" s="179"/>
      <c r="Z38" s="179"/>
      <c r="AA38" s="179"/>
      <c r="AB38" s="179"/>
      <c r="AC38" s="179"/>
      <c r="AD38" s="179"/>
      <c r="AE38" s="179"/>
      <c r="AF38" s="179"/>
      <c r="AG38" s="179"/>
    </row>
    <row r="39" spans="1:53" x14ac:dyDescent="0.15">
      <c r="A39" s="201"/>
      <c r="B39" s="201"/>
      <c r="C39" s="201"/>
      <c r="D39" s="201"/>
      <c r="E39" s="212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186"/>
      <c r="V39" s="186"/>
      <c r="W39" s="186"/>
      <c r="X39" s="186"/>
      <c r="Y39" s="179"/>
      <c r="Z39" s="179"/>
      <c r="AA39" s="179"/>
      <c r="AB39" s="179"/>
      <c r="AC39" s="179"/>
      <c r="AD39" s="179"/>
      <c r="AE39" s="179"/>
      <c r="AF39" s="179"/>
      <c r="AG39" s="179"/>
    </row>
    <row r="40" spans="1:53" x14ac:dyDescent="0.15">
      <c r="A40" s="201"/>
      <c r="B40" s="201"/>
      <c r="C40" s="201"/>
      <c r="D40" s="201"/>
      <c r="E40" s="212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186"/>
      <c r="V40" s="186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</row>
    <row r="41" spans="1:53" x14ac:dyDescent="0.15">
      <c r="A41" s="201"/>
      <c r="B41" s="201"/>
      <c r="C41" s="201"/>
      <c r="D41" s="201"/>
      <c r="E41" s="212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186"/>
      <c r="V41" s="186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</row>
    <row r="42" spans="1:53" x14ac:dyDescent="0.15">
      <c r="A42" s="201"/>
      <c r="B42" s="201"/>
      <c r="C42" s="201"/>
      <c r="D42" s="201"/>
      <c r="E42" s="212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186"/>
      <c r="V42" s="186"/>
      <c r="W42" s="179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</row>
    <row r="43" spans="1:53" x14ac:dyDescent="0.15">
      <c r="A43" s="201"/>
      <c r="B43" s="201"/>
      <c r="C43" s="201"/>
      <c r="D43" s="201"/>
      <c r="E43" s="212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186"/>
      <c r="V43" s="186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</row>
    <row r="44" spans="1:53" x14ac:dyDescent="0.15">
      <c r="A44" s="186"/>
      <c r="B44" s="186"/>
      <c r="C44" s="201"/>
      <c r="D44" s="201"/>
      <c r="E44" s="212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186"/>
      <c r="V44" s="186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</row>
    <row r="45" spans="1:53" x14ac:dyDescent="0.15">
      <c r="A45" s="186"/>
      <c r="B45" s="186"/>
      <c r="C45" s="201"/>
      <c r="D45" s="201"/>
      <c r="E45" s="212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186"/>
      <c r="V45" s="186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</row>
    <row r="46" spans="1:53" x14ac:dyDescent="0.15">
      <c r="A46" s="186"/>
      <c r="B46" s="186"/>
      <c r="C46" s="201"/>
      <c r="D46" s="201"/>
      <c r="E46" s="212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186"/>
      <c r="V46" s="186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</row>
    <row r="47" spans="1:53" x14ac:dyDescent="0.15">
      <c r="A47" s="186"/>
      <c r="B47" s="186"/>
      <c r="C47" s="201"/>
      <c r="D47" s="201"/>
      <c r="E47" s="212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186"/>
      <c r="V47" s="186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</row>
    <row r="48" spans="1:53" x14ac:dyDescent="0.15">
      <c r="A48" s="186"/>
      <c r="B48" s="186"/>
      <c r="C48" s="201"/>
      <c r="D48" s="201"/>
      <c r="E48" s="212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186"/>
      <c r="V48" s="186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</row>
    <row r="49" spans="1:33" x14ac:dyDescent="0.15">
      <c r="A49" s="186"/>
      <c r="B49" s="186"/>
      <c r="C49" s="201"/>
      <c r="D49" s="201"/>
      <c r="E49" s="212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186"/>
      <c r="V49" s="186"/>
      <c r="W49" s="179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</row>
    <row r="50" spans="1:33" x14ac:dyDescent="0.15">
      <c r="A50" s="186"/>
      <c r="B50" s="186"/>
      <c r="C50" s="201"/>
      <c r="D50" s="201"/>
      <c r="E50" s="212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186"/>
      <c r="V50" s="186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</row>
    <row r="51" spans="1:33" x14ac:dyDescent="0.15">
      <c r="A51" s="186"/>
      <c r="B51" s="186"/>
      <c r="C51" s="201"/>
      <c r="D51" s="201"/>
      <c r="E51" s="212"/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P51" s="201"/>
      <c r="Q51" s="201"/>
      <c r="R51" s="201"/>
      <c r="S51" s="201"/>
      <c r="T51" s="201"/>
      <c r="U51" s="186"/>
      <c r="V51" s="186"/>
      <c r="W51" s="179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</row>
    <row r="52" spans="1:33" x14ac:dyDescent="0.15">
      <c r="A52" s="186"/>
      <c r="B52" s="186"/>
      <c r="C52" s="201"/>
      <c r="D52" s="201"/>
      <c r="E52" s="212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P52" s="201"/>
      <c r="Q52" s="201"/>
      <c r="R52" s="201"/>
      <c r="S52" s="201"/>
      <c r="T52" s="201"/>
      <c r="U52" s="186"/>
      <c r="V52" s="186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</row>
    <row r="53" spans="1:33" x14ac:dyDescent="0.15">
      <c r="A53" s="186"/>
      <c r="B53" s="186"/>
      <c r="C53" s="201"/>
      <c r="D53" s="201"/>
      <c r="E53" s="212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186"/>
      <c r="V53" s="186"/>
      <c r="W53" s="179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</row>
    <row r="54" spans="1:33" x14ac:dyDescent="0.15">
      <c r="A54" s="186"/>
      <c r="B54" s="186"/>
      <c r="C54" s="186"/>
      <c r="D54" s="186"/>
      <c r="E54" s="213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</row>
    <row r="55" spans="1:33" x14ac:dyDescent="0.15">
      <c r="A55" s="186"/>
      <c r="B55" s="186"/>
      <c r="C55" s="186"/>
      <c r="D55" s="186"/>
      <c r="E55" s="213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</row>
    <row r="56" spans="1:33" x14ac:dyDescent="0.15">
      <c r="A56" s="186"/>
      <c r="B56" s="186"/>
      <c r="C56" s="186"/>
      <c r="D56" s="186"/>
      <c r="E56" s="213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</row>
    <row r="57" spans="1:33" x14ac:dyDescent="0.15">
      <c r="A57" s="186"/>
      <c r="B57" s="186"/>
      <c r="C57" s="186"/>
      <c r="D57" s="186"/>
      <c r="E57" s="213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</row>
    <row r="58" spans="1:33" x14ac:dyDescent="0.15">
      <c r="A58" s="186"/>
      <c r="B58" s="186"/>
      <c r="C58" s="186"/>
      <c r="D58" s="186"/>
      <c r="E58" s="213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</row>
    <row r="59" spans="1:33" x14ac:dyDescent="0.15">
      <c r="A59" s="186"/>
      <c r="B59" s="186"/>
      <c r="C59" s="186"/>
      <c r="D59" s="186"/>
      <c r="E59" s="213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</row>
    <row r="60" spans="1:33" x14ac:dyDescent="0.15">
      <c r="A60" s="179"/>
      <c r="B60" s="179"/>
      <c r="C60" s="179"/>
      <c r="D60" s="179"/>
      <c r="E60" s="214"/>
      <c r="F60" s="179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</row>
    <row r="61" spans="1:33" x14ac:dyDescent="0.15">
      <c r="A61" s="179"/>
      <c r="B61" s="179"/>
      <c r="C61" s="179"/>
      <c r="D61" s="179"/>
      <c r="E61" s="214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</row>
    <row r="62" spans="1:33" x14ac:dyDescent="0.15">
      <c r="A62" s="179"/>
      <c r="B62" s="179"/>
      <c r="C62" s="179"/>
      <c r="D62" s="179"/>
      <c r="E62" s="214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</row>
    <row r="63" spans="1:33" x14ac:dyDescent="0.15">
      <c r="A63" s="179"/>
      <c r="B63" s="179"/>
      <c r="C63" s="179"/>
      <c r="D63" s="179"/>
      <c r="E63" s="214"/>
      <c r="F63" s="179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</row>
    <row r="64" spans="1:33" x14ac:dyDescent="0.15">
      <c r="A64" s="179"/>
      <c r="B64" s="179"/>
      <c r="C64" s="179"/>
      <c r="D64" s="179"/>
      <c r="E64" s="214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</row>
    <row r="65" spans="1:33" x14ac:dyDescent="0.15">
      <c r="A65" s="179"/>
      <c r="B65" s="179"/>
      <c r="C65" s="179"/>
      <c r="D65" s="179"/>
      <c r="E65" s="214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</row>
    <row r="66" spans="1:33" x14ac:dyDescent="0.15">
      <c r="A66" s="179"/>
      <c r="B66" s="179"/>
      <c r="C66" s="179"/>
      <c r="D66" s="179"/>
      <c r="E66" s="214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</row>
    <row r="67" spans="1:33" x14ac:dyDescent="0.15">
      <c r="A67" s="179"/>
      <c r="B67" s="179"/>
      <c r="C67" s="179"/>
      <c r="D67" s="179"/>
      <c r="E67" s="214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</row>
    <row r="68" spans="1:33" x14ac:dyDescent="0.15">
      <c r="A68" s="179"/>
      <c r="B68" s="179"/>
      <c r="C68" s="179"/>
      <c r="D68" s="179"/>
      <c r="E68" s="214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</row>
    <row r="69" spans="1:33" x14ac:dyDescent="0.15">
      <c r="A69" s="179"/>
      <c r="B69" s="179"/>
      <c r="C69" s="179"/>
      <c r="D69" s="179"/>
      <c r="E69" s="214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</row>
    <row r="70" spans="1:33" x14ac:dyDescent="0.15">
      <c r="A70" s="179"/>
      <c r="B70" s="179"/>
      <c r="C70" s="179"/>
      <c r="D70" s="179"/>
      <c r="E70" s="214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</row>
    <row r="71" spans="1:33" x14ac:dyDescent="0.15">
      <c r="A71" s="179"/>
      <c r="B71" s="179"/>
      <c r="C71" s="179"/>
      <c r="D71" s="179"/>
      <c r="E71" s="214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</row>
    <row r="72" spans="1:33" x14ac:dyDescent="0.15">
      <c r="A72" s="179"/>
      <c r="B72" s="179"/>
      <c r="C72" s="179"/>
      <c r="D72" s="179"/>
      <c r="E72" s="214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</row>
    <row r="73" spans="1:33" x14ac:dyDescent="0.15">
      <c r="A73" s="179"/>
      <c r="B73" s="179"/>
      <c r="C73" s="179"/>
      <c r="D73" s="179"/>
      <c r="E73" s="214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</row>
    <row r="74" spans="1:33" x14ac:dyDescent="0.15">
      <c r="A74" s="179"/>
      <c r="B74" s="179"/>
      <c r="C74" s="179"/>
      <c r="D74" s="179"/>
      <c r="E74" s="214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</row>
    <row r="75" spans="1:33" x14ac:dyDescent="0.15">
      <c r="A75" s="179"/>
      <c r="B75" s="179"/>
      <c r="C75" s="179"/>
      <c r="D75" s="179"/>
      <c r="E75" s="214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</row>
    <row r="76" spans="1:33" x14ac:dyDescent="0.15">
      <c r="A76" s="179"/>
      <c r="B76" s="179"/>
      <c r="C76" s="179"/>
      <c r="D76" s="179"/>
      <c r="E76" s="214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</row>
    <row r="77" spans="1:33" x14ac:dyDescent="0.15">
      <c r="A77" s="179"/>
      <c r="B77" s="179"/>
      <c r="C77" s="179"/>
      <c r="D77" s="179"/>
      <c r="E77" s="214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</row>
    <row r="78" spans="1:33" x14ac:dyDescent="0.15">
      <c r="A78" s="179"/>
      <c r="B78" s="179"/>
      <c r="C78" s="179"/>
      <c r="D78" s="179"/>
      <c r="E78" s="214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</row>
    <row r="79" spans="1:33" x14ac:dyDescent="0.15">
      <c r="A79" s="179"/>
      <c r="B79" s="179"/>
      <c r="C79" s="179"/>
      <c r="D79" s="179"/>
      <c r="E79" s="214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</row>
    <row r="80" spans="1:33" x14ac:dyDescent="0.15">
      <c r="A80" s="179"/>
      <c r="B80" s="179"/>
      <c r="C80" s="179"/>
      <c r="D80" s="179"/>
      <c r="E80" s="214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</row>
    <row r="81" spans="1:33" x14ac:dyDescent="0.15">
      <c r="A81" s="179"/>
      <c r="B81" s="179"/>
      <c r="C81" s="179"/>
      <c r="D81" s="179"/>
      <c r="E81" s="214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79"/>
      <c r="AD81" s="179"/>
      <c r="AE81" s="179"/>
      <c r="AF81" s="179"/>
      <c r="AG81" s="179"/>
    </row>
    <row r="82" spans="1:33" x14ac:dyDescent="0.15">
      <c r="A82" s="179"/>
      <c r="B82" s="179"/>
      <c r="C82" s="179"/>
      <c r="D82" s="179"/>
      <c r="E82" s="214"/>
      <c r="F82" s="179"/>
      <c r="G82" s="179"/>
      <c r="H82" s="179"/>
      <c r="I82" s="179"/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  <c r="AB82" s="179"/>
      <c r="AC82" s="179"/>
      <c r="AD82" s="179"/>
      <c r="AE82" s="179"/>
      <c r="AF82" s="179"/>
      <c r="AG82" s="179"/>
    </row>
    <row r="83" spans="1:33" x14ac:dyDescent="0.15">
      <c r="A83" s="179"/>
      <c r="B83" s="179"/>
      <c r="C83" s="179"/>
      <c r="D83" s="179"/>
      <c r="E83" s="214"/>
      <c r="F83" s="179"/>
      <c r="G83" s="179"/>
      <c r="H83" s="179"/>
      <c r="I83" s="179"/>
      <c r="J83" s="179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</row>
    <row r="84" spans="1:33" x14ac:dyDescent="0.15">
      <c r="A84" s="179"/>
      <c r="B84" s="179"/>
      <c r="C84" s="179"/>
      <c r="D84" s="179"/>
      <c r="E84" s="214"/>
      <c r="F84" s="179"/>
      <c r="G84" s="179"/>
      <c r="H84" s="179"/>
      <c r="I84" s="179"/>
      <c r="J84" s="179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79"/>
      <c r="AD84" s="179"/>
      <c r="AE84" s="179"/>
      <c r="AF84" s="179"/>
      <c r="AG84" s="179"/>
    </row>
    <row r="85" spans="1:33" x14ac:dyDescent="0.15">
      <c r="A85" s="179"/>
      <c r="B85" s="179"/>
      <c r="C85" s="179"/>
      <c r="D85" s="179"/>
      <c r="E85" s="214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</row>
    <row r="86" spans="1:33" x14ac:dyDescent="0.15">
      <c r="A86" s="179"/>
      <c r="B86" s="179"/>
      <c r="C86" s="179"/>
      <c r="D86" s="179"/>
      <c r="E86" s="214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</row>
    <row r="87" spans="1:33" x14ac:dyDescent="0.15">
      <c r="A87" s="179"/>
      <c r="B87" s="179"/>
      <c r="C87" s="179"/>
      <c r="D87" s="179"/>
      <c r="E87" s="214"/>
      <c r="F87" s="179"/>
      <c r="G87" s="179"/>
      <c r="H87" s="179"/>
      <c r="I87" s="179"/>
      <c r="J87" s="179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</row>
    <row r="88" spans="1:33" x14ac:dyDescent="0.15">
      <c r="A88" s="179"/>
      <c r="B88" s="179"/>
      <c r="C88" s="179"/>
      <c r="D88" s="179"/>
      <c r="E88" s="214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</row>
    <row r="89" spans="1:33" x14ac:dyDescent="0.15">
      <c r="A89" s="179"/>
      <c r="B89" s="179"/>
      <c r="C89" s="179"/>
      <c r="D89" s="179"/>
      <c r="E89" s="214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</row>
    <row r="90" spans="1:33" x14ac:dyDescent="0.15">
      <c r="A90" s="179"/>
      <c r="B90" s="179"/>
      <c r="C90" s="179"/>
      <c r="D90" s="179"/>
      <c r="E90" s="214"/>
      <c r="F90" s="179"/>
      <c r="G90" s="179"/>
      <c r="H90" s="179"/>
      <c r="I90" s="179"/>
      <c r="J90" s="179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</row>
    <row r="91" spans="1:33" x14ac:dyDescent="0.15">
      <c r="A91" s="179"/>
      <c r="B91" s="179"/>
      <c r="C91" s="179"/>
      <c r="D91" s="179"/>
      <c r="E91" s="214"/>
      <c r="F91" s="179"/>
      <c r="G91" s="179"/>
      <c r="H91" s="179"/>
      <c r="I91" s="179"/>
      <c r="J91" s="179"/>
      <c r="K91" s="179"/>
      <c r="L91" s="179"/>
      <c r="M91" s="179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  <c r="AF91" s="179"/>
      <c r="AG91" s="179"/>
    </row>
    <row r="92" spans="1:33" x14ac:dyDescent="0.15">
      <c r="A92" s="179"/>
      <c r="B92" s="179"/>
      <c r="C92" s="179"/>
      <c r="D92" s="179"/>
      <c r="E92" s="214"/>
      <c r="F92" s="179"/>
      <c r="G92" s="179"/>
      <c r="H92" s="179"/>
      <c r="I92" s="179"/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</row>
    <row r="93" spans="1:33" x14ac:dyDescent="0.15">
      <c r="A93" s="179"/>
      <c r="B93" s="179"/>
      <c r="C93" s="179"/>
      <c r="D93" s="179"/>
      <c r="E93" s="214"/>
      <c r="F93" s="179"/>
      <c r="G93" s="179"/>
      <c r="H93" s="179"/>
      <c r="I93" s="179"/>
      <c r="J93" s="179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</row>
    <row r="94" spans="1:33" x14ac:dyDescent="0.15">
      <c r="A94" s="179"/>
      <c r="B94" s="179"/>
      <c r="C94" s="179"/>
      <c r="D94" s="179"/>
      <c r="E94" s="214"/>
      <c r="F94" s="179"/>
      <c r="G94" s="179"/>
      <c r="H94" s="179"/>
      <c r="I94" s="179"/>
      <c r="J94" s="179"/>
      <c r="K94" s="179"/>
      <c r="L94" s="179"/>
      <c r="M94" s="179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  <c r="AB94" s="179"/>
      <c r="AC94" s="179"/>
      <c r="AD94" s="179"/>
      <c r="AE94" s="179"/>
      <c r="AF94" s="179"/>
      <c r="AG94" s="179"/>
    </row>
    <row r="95" spans="1:33" x14ac:dyDescent="0.15">
      <c r="A95" s="179"/>
      <c r="B95" s="179"/>
      <c r="C95" s="179"/>
      <c r="D95" s="179"/>
      <c r="E95" s="214"/>
      <c r="F95" s="179"/>
      <c r="G95" s="179"/>
      <c r="H95" s="179"/>
      <c r="I95" s="179"/>
      <c r="J95" s="179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  <c r="AB95" s="179"/>
      <c r="AC95" s="179"/>
      <c r="AD95" s="179"/>
      <c r="AE95" s="179"/>
      <c r="AF95" s="179"/>
      <c r="AG95" s="179"/>
    </row>
    <row r="96" spans="1:33" x14ac:dyDescent="0.15">
      <c r="A96" s="179"/>
      <c r="B96" s="179"/>
      <c r="C96" s="179"/>
      <c r="D96" s="179"/>
      <c r="E96" s="214"/>
      <c r="F96" s="179"/>
      <c r="G96" s="179"/>
      <c r="H96" s="179"/>
      <c r="I96" s="179"/>
      <c r="J96" s="179"/>
      <c r="K96" s="179"/>
      <c r="L96" s="179"/>
      <c r="M96" s="179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  <c r="AB96" s="179"/>
      <c r="AC96" s="179"/>
      <c r="AD96" s="179"/>
      <c r="AE96" s="179"/>
      <c r="AF96" s="179"/>
      <c r="AG96" s="179"/>
    </row>
    <row r="97" spans="1:33" x14ac:dyDescent="0.15">
      <c r="A97" s="179"/>
      <c r="B97" s="179"/>
      <c r="C97" s="179"/>
      <c r="D97" s="179"/>
      <c r="E97" s="214"/>
      <c r="F97" s="179"/>
      <c r="G97" s="179"/>
      <c r="H97" s="179"/>
      <c r="I97" s="179"/>
      <c r="J97" s="179"/>
      <c r="K97" s="179"/>
      <c r="L97" s="179"/>
      <c r="M97" s="179"/>
      <c r="N97" s="179"/>
      <c r="O97" s="179"/>
      <c r="P97" s="179"/>
      <c r="Q97" s="179"/>
      <c r="R97" s="179"/>
      <c r="S97" s="179"/>
      <c r="T97" s="179"/>
      <c r="U97" s="179"/>
      <c r="V97" s="179"/>
      <c r="W97" s="179"/>
      <c r="X97" s="179"/>
      <c r="Y97" s="179"/>
      <c r="Z97" s="179"/>
      <c r="AA97" s="179"/>
      <c r="AB97" s="179"/>
      <c r="AC97" s="179"/>
      <c r="AD97" s="179"/>
      <c r="AE97" s="179"/>
      <c r="AF97" s="179"/>
      <c r="AG97" s="179"/>
    </row>
    <row r="98" spans="1:33" x14ac:dyDescent="0.15">
      <c r="A98" s="179"/>
      <c r="B98" s="179"/>
      <c r="C98" s="179"/>
      <c r="D98" s="179"/>
      <c r="E98" s="214"/>
      <c r="F98" s="179"/>
      <c r="G98" s="179"/>
      <c r="H98" s="179"/>
      <c r="I98" s="179"/>
      <c r="J98" s="179"/>
      <c r="K98" s="179"/>
      <c r="L98" s="179"/>
      <c r="M98" s="179"/>
      <c r="N98" s="179"/>
      <c r="O98" s="179"/>
      <c r="P98" s="179"/>
      <c r="Q98" s="179"/>
      <c r="R98" s="179"/>
      <c r="S98" s="179"/>
      <c r="T98" s="179"/>
      <c r="U98" s="179"/>
      <c r="V98" s="179"/>
      <c r="W98" s="179"/>
      <c r="X98" s="179"/>
      <c r="Y98" s="179"/>
      <c r="Z98" s="179"/>
      <c r="AA98" s="179"/>
      <c r="AB98" s="179"/>
      <c r="AC98" s="179"/>
      <c r="AD98" s="179"/>
      <c r="AE98" s="179"/>
      <c r="AF98" s="179"/>
      <c r="AG98" s="179"/>
    </row>
    <row r="99" spans="1:33" x14ac:dyDescent="0.15">
      <c r="A99" s="179"/>
      <c r="B99" s="179"/>
      <c r="C99" s="179"/>
      <c r="D99" s="179"/>
      <c r="E99" s="214"/>
      <c r="F99" s="179"/>
      <c r="G99" s="179"/>
      <c r="H99" s="179"/>
      <c r="I99" s="179"/>
      <c r="J99" s="179"/>
      <c r="K99" s="179"/>
      <c r="L99" s="179"/>
      <c r="M99" s="179"/>
      <c r="N99" s="179"/>
      <c r="O99" s="179"/>
      <c r="P99" s="179"/>
      <c r="Q99" s="179"/>
      <c r="R99" s="179"/>
      <c r="S99" s="179"/>
      <c r="T99" s="179"/>
      <c r="U99" s="179"/>
      <c r="V99" s="179"/>
      <c r="W99" s="179"/>
      <c r="X99" s="179"/>
      <c r="Y99" s="179"/>
      <c r="Z99" s="179"/>
      <c r="AA99" s="179"/>
      <c r="AB99" s="179"/>
      <c r="AC99" s="179"/>
      <c r="AD99" s="179"/>
      <c r="AE99" s="179"/>
      <c r="AF99" s="179"/>
      <c r="AG99" s="179"/>
    </row>
    <row r="100" spans="1:33" x14ac:dyDescent="0.15">
      <c r="A100" s="179"/>
      <c r="B100" s="179"/>
      <c r="C100" s="179"/>
      <c r="D100" s="179"/>
      <c r="E100" s="214"/>
      <c r="F100" s="179"/>
      <c r="G100" s="179"/>
      <c r="H100" s="179"/>
      <c r="I100" s="179"/>
      <c r="J100" s="179"/>
      <c r="K100" s="179"/>
      <c r="L100" s="179"/>
      <c r="M100" s="179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79"/>
      <c r="AG100" s="179"/>
    </row>
    <row r="101" spans="1:33" x14ac:dyDescent="0.15">
      <c r="A101" s="179"/>
      <c r="B101" s="179"/>
      <c r="C101" s="179"/>
      <c r="D101" s="179"/>
      <c r="E101" s="214"/>
      <c r="F101" s="179"/>
      <c r="G101" s="179"/>
      <c r="H101" s="179"/>
      <c r="I101" s="179"/>
      <c r="J101" s="179"/>
      <c r="K101" s="179"/>
      <c r="L101" s="179"/>
      <c r="M101" s="179"/>
      <c r="N101" s="179"/>
      <c r="O101" s="179"/>
      <c r="P101" s="179"/>
      <c r="Q101" s="179"/>
      <c r="R101" s="179"/>
      <c r="S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  <c r="AF101" s="179"/>
      <c r="AG101" s="179"/>
    </row>
    <row r="102" spans="1:33" x14ac:dyDescent="0.15">
      <c r="A102" s="179"/>
      <c r="B102" s="179"/>
      <c r="C102" s="179"/>
      <c r="D102" s="179"/>
      <c r="E102" s="214"/>
      <c r="F102" s="179"/>
      <c r="G102" s="179"/>
      <c r="H102" s="179"/>
      <c r="I102" s="179"/>
      <c r="J102" s="179"/>
      <c r="K102" s="179"/>
      <c r="L102" s="179"/>
      <c r="M102" s="179"/>
      <c r="N102" s="179"/>
      <c r="O102" s="179"/>
      <c r="P102" s="179"/>
      <c r="Q102" s="179"/>
      <c r="R102" s="179"/>
      <c r="S102" s="179"/>
      <c r="T102" s="179"/>
      <c r="U102" s="179"/>
      <c r="V102" s="179"/>
      <c r="W102" s="179"/>
      <c r="X102" s="179"/>
      <c r="Y102" s="179"/>
      <c r="Z102" s="179"/>
      <c r="AA102" s="179"/>
      <c r="AB102" s="179"/>
      <c r="AC102" s="179"/>
      <c r="AD102" s="179"/>
      <c r="AE102" s="179"/>
      <c r="AF102" s="179"/>
      <c r="AG102" s="179"/>
    </row>
    <row r="103" spans="1:33" x14ac:dyDescent="0.15">
      <c r="A103" s="179"/>
      <c r="B103" s="179"/>
      <c r="C103" s="179"/>
      <c r="D103" s="179"/>
      <c r="E103" s="214"/>
      <c r="F103" s="179"/>
      <c r="G103" s="179"/>
      <c r="H103" s="179"/>
      <c r="I103" s="179"/>
      <c r="J103" s="179"/>
      <c r="K103" s="179"/>
      <c r="L103" s="179"/>
      <c r="M103" s="179"/>
      <c r="N103" s="179"/>
      <c r="O103" s="179"/>
      <c r="P103" s="179"/>
      <c r="Q103" s="179"/>
      <c r="R103" s="179"/>
      <c r="S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C103" s="179"/>
      <c r="AD103" s="179"/>
      <c r="AE103" s="179"/>
      <c r="AF103" s="179"/>
      <c r="AG103" s="179"/>
    </row>
    <row r="104" spans="1:33" x14ac:dyDescent="0.15">
      <c r="A104" s="179"/>
      <c r="B104" s="179"/>
      <c r="C104" s="179"/>
      <c r="D104" s="179"/>
      <c r="E104" s="214"/>
      <c r="F104" s="179"/>
      <c r="G104" s="179"/>
      <c r="H104" s="179"/>
      <c r="I104" s="179"/>
      <c r="J104" s="179"/>
      <c r="K104" s="179"/>
      <c r="L104" s="179"/>
      <c r="M104" s="179"/>
      <c r="N104" s="179"/>
      <c r="O104" s="179"/>
      <c r="P104" s="179"/>
      <c r="Q104" s="179"/>
      <c r="R104" s="179"/>
      <c r="S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C104" s="179"/>
      <c r="AD104" s="179"/>
      <c r="AE104" s="179"/>
      <c r="AF104" s="179"/>
      <c r="AG104" s="179"/>
    </row>
    <row r="105" spans="1:33" x14ac:dyDescent="0.15">
      <c r="A105" s="179"/>
      <c r="B105" s="179"/>
      <c r="C105" s="179"/>
      <c r="D105" s="179"/>
      <c r="E105" s="214"/>
      <c r="F105" s="179"/>
      <c r="G105" s="179"/>
      <c r="H105" s="179"/>
      <c r="I105" s="179"/>
      <c r="J105" s="179"/>
      <c r="K105" s="179"/>
      <c r="L105" s="179"/>
      <c r="M105" s="179"/>
      <c r="N105" s="179"/>
      <c r="O105" s="179"/>
      <c r="P105" s="179"/>
      <c r="Q105" s="179"/>
      <c r="R105" s="179"/>
      <c r="S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C105" s="179"/>
      <c r="AD105" s="179"/>
      <c r="AE105" s="179"/>
      <c r="AF105" s="179"/>
      <c r="AG105" s="179"/>
    </row>
    <row r="106" spans="1:33" x14ac:dyDescent="0.15">
      <c r="A106" s="179"/>
      <c r="B106" s="179"/>
      <c r="C106" s="179"/>
      <c r="D106" s="179"/>
      <c r="E106" s="214"/>
      <c r="F106" s="179"/>
      <c r="G106" s="179"/>
      <c r="H106" s="179"/>
      <c r="I106" s="179"/>
      <c r="J106" s="179"/>
      <c r="K106" s="179"/>
      <c r="L106" s="179"/>
      <c r="M106" s="179"/>
      <c r="N106" s="179"/>
      <c r="O106" s="179"/>
      <c r="P106" s="179"/>
      <c r="Q106" s="179"/>
      <c r="R106" s="179"/>
      <c r="S106" s="179"/>
      <c r="T106" s="179"/>
      <c r="U106" s="179"/>
      <c r="V106" s="179"/>
      <c r="W106" s="179"/>
      <c r="X106" s="179"/>
      <c r="Y106" s="179"/>
      <c r="Z106" s="179"/>
      <c r="AA106" s="179"/>
      <c r="AB106" s="179"/>
      <c r="AC106" s="179"/>
      <c r="AD106" s="179"/>
      <c r="AE106" s="179"/>
      <c r="AF106" s="179"/>
      <c r="AG106" s="179"/>
    </row>
    <row r="107" spans="1:33" x14ac:dyDescent="0.15">
      <c r="A107" s="179"/>
      <c r="B107" s="179"/>
      <c r="C107" s="179"/>
      <c r="D107" s="179"/>
      <c r="E107" s="214"/>
      <c r="F107" s="179"/>
      <c r="G107" s="179"/>
      <c r="H107" s="179"/>
      <c r="I107" s="179"/>
      <c r="J107" s="179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179"/>
      <c r="AG107" s="179"/>
    </row>
    <row r="108" spans="1:33" x14ac:dyDescent="0.15">
      <c r="A108" s="179"/>
      <c r="B108" s="179"/>
      <c r="C108" s="179"/>
      <c r="D108" s="179"/>
      <c r="E108" s="214"/>
      <c r="F108" s="179"/>
      <c r="G108" s="179"/>
      <c r="H108" s="179"/>
      <c r="I108" s="179"/>
      <c r="J108" s="179"/>
      <c r="K108" s="179"/>
      <c r="L108" s="179"/>
      <c r="M108" s="179"/>
      <c r="N108" s="179"/>
      <c r="O108" s="179"/>
      <c r="P108" s="179"/>
      <c r="Q108" s="179"/>
      <c r="R108" s="179"/>
      <c r="S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C108" s="179"/>
      <c r="AD108" s="179"/>
      <c r="AE108" s="179"/>
      <c r="AF108" s="179"/>
      <c r="AG108" s="179"/>
    </row>
    <row r="109" spans="1:33" x14ac:dyDescent="0.15">
      <c r="A109" s="179"/>
      <c r="B109" s="179"/>
      <c r="C109" s="179"/>
      <c r="D109" s="179"/>
      <c r="E109" s="214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179"/>
      <c r="Q109" s="179"/>
      <c r="R109" s="179"/>
      <c r="S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C109" s="179"/>
      <c r="AD109" s="179"/>
      <c r="AE109" s="179"/>
      <c r="AF109" s="179"/>
      <c r="AG109" s="179"/>
    </row>
    <row r="110" spans="1:33" x14ac:dyDescent="0.15">
      <c r="A110" s="179"/>
      <c r="B110" s="179"/>
      <c r="C110" s="179"/>
      <c r="D110" s="179"/>
      <c r="E110" s="214"/>
      <c r="F110" s="179"/>
      <c r="G110" s="179"/>
      <c r="H110" s="179"/>
      <c r="I110" s="179"/>
      <c r="J110" s="179"/>
      <c r="K110" s="179"/>
      <c r="L110" s="179"/>
      <c r="M110" s="179"/>
      <c r="N110" s="179"/>
      <c r="O110" s="179"/>
      <c r="P110" s="179"/>
      <c r="Q110" s="179"/>
      <c r="R110" s="179"/>
      <c r="S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C110" s="179"/>
      <c r="AD110" s="179"/>
      <c r="AE110" s="179"/>
      <c r="AF110" s="179"/>
      <c r="AG110" s="179"/>
    </row>
    <row r="111" spans="1:33" x14ac:dyDescent="0.15">
      <c r="A111" s="179"/>
      <c r="B111" s="179"/>
      <c r="C111" s="179"/>
      <c r="D111" s="179"/>
      <c r="E111" s="214"/>
      <c r="F111" s="179"/>
      <c r="G111" s="179"/>
      <c r="H111" s="179"/>
      <c r="I111" s="179"/>
      <c r="J111" s="179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C111" s="179"/>
      <c r="AD111" s="179"/>
      <c r="AE111" s="179"/>
      <c r="AF111" s="179"/>
      <c r="AG111" s="179"/>
    </row>
    <row r="112" spans="1:33" x14ac:dyDescent="0.15">
      <c r="A112" s="179"/>
      <c r="B112" s="179"/>
      <c r="C112" s="179"/>
      <c r="D112" s="179"/>
      <c r="E112" s="214"/>
      <c r="F112" s="179"/>
      <c r="G112" s="179"/>
      <c r="H112" s="179"/>
      <c r="I112" s="179"/>
      <c r="J112" s="179"/>
      <c r="K112" s="179"/>
      <c r="L112" s="179"/>
      <c r="M112" s="179"/>
      <c r="N112" s="179"/>
      <c r="O112" s="179"/>
      <c r="P112" s="179"/>
      <c r="Q112" s="179"/>
      <c r="R112" s="179"/>
      <c r="S112" s="179"/>
      <c r="T112" s="179"/>
      <c r="U112" s="179"/>
      <c r="V112" s="179"/>
      <c r="W112" s="179"/>
      <c r="X112" s="179"/>
      <c r="Y112" s="179"/>
      <c r="Z112" s="179"/>
      <c r="AA112" s="179"/>
      <c r="AB112" s="179"/>
      <c r="AC112" s="179"/>
      <c r="AD112" s="179"/>
      <c r="AE112" s="179"/>
      <c r="AF112" s="179"/>
      <c r="AG112" s="179"/>
    </row>
    <row r="113" spans="1:33" x14ac:dyDescent="0.15">
      <c r="A113" s="179"/>
      <c r="B113" s="179"/>
      <c r="C113" s="179"/>
      <c r="D113" s="179"/>
      <c r="E113" s="214"/>
      <c r="F113" s="179"/>
      <c r="G113" s="179"/>
      <c r="H113" s="179"/>
      <c r="I113" s="179"/>
      <c r="J113" s="179"/>
      <c r="K113" s="179"/>
      <c r="L113" s="179"/>
      <c r="M113" s="179"/>
      <c r="N113" s="179"/>
      <c r="O113" s="179"/>
      <c r="P113" s="179"/>
      <c r="Q113" s="179"/>
      <c r="R113" s="179"/>
      <c r="S113" s="179"/>
      <c r="T113" s="179"/>
      <c r="U113" s="179"/>
      <c r="V113" s="179"/>
      <c r="W113" s="179"/>
      <c r="X113" s="179"/>
      <c r="Y113" s="179"/>
      <c r="Z113" s="179"/>
      <c r="AA113" s="179"/>
      <c r="AB113" s="179"/>
      <c r="AC113" s="179"/>
      <c r="AD113" s="179"/>
      <c r="AE113" s="179"/>
      <c r="AF113" s="179"/>
      <c r="AG113" s="179"/>
    </row>
    <row r="114" spans="1:33" x14ac:dyDescent="0.15">
      <c r="A114" s="179"/>
      <c r="B114" s="179"/>
      <c r="C114" s="179"/>
      <c r="D114" s="179"/>
      <c r="E114" s="214"/>
      <c r="F114" s="179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C114" s="179"/>
      <c r="AD114" s="179"/>
      <c r="AE114" s="179"/>
      <c r="AF114" s="179"/>
      <c r="AG114" s="179"/>
    </row>
    <row r="115" spans="1:33" x14ac:dyDescent="0.15">
      <c r="A115" s="179"/>
      <c r="B115" s="179"/>
      <c r="C115" s="179"/>
      <c r="D115" s="179"/>
      <c r="E115" s="214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79"/>
      <c r="AG115" s="179"/>
    </row>
    <row r="116" spans="1:33" x14ac:dyDescent="0.15">
      <c r="A116" s="179"/>
      <c r="B116" s="179"/>
      <c r="C116" s="179"/>
      <c r="D116" s="179"/>
      <c r="E116" s="214"/>
      <c r="F116" s="179"/>
      <c r="G116" s="179"/>
      <c r="H116" s="179"/>
      <c r="I116" s="179"/>
      <c r="J116" s="179"/>
      <c r="K116" s="179"/>
      <c r="L116" s="179"/>
      <c r="M116" s="179"/>
      <c r="N116" s="179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C116" s="179"/>
      <c r="AD116" s="179"/>
      <c r="AE116" s="179"/>
      <c r="AF116" s="179"/>
      <c r="AG116" s="179"/>
    </row>
    <row r="117" spans="1:33" x14ac:dyDescent="0.15">
      <c r="A117" s="179"/>
      <c r="B117" s="179"/>
      <c r="C117" s="179"/>
      <c r="D117" s="179"/>
      <c r="E117" s="214"/>
      <c r="F117" s="179"/>
      <c r="G117" s="179"/>
      <c r="H117" s="179"/>
      <c r="I117" s="179"/>
      <c r="J117" s="179"/>
      <c r="K117" s="179"/>
      <c r="L117" s="179"/>
      <c r="M117" s="179"/>
      <c r="N117" s="179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C117" s="179"/>
      <c r="AD117" s="179"/>
      <c r="AE117" s="179"/>
      <c r="AF117" s="179"/>
      <c r="AG117" s="179"/>
    </row>
    <row r="118" spans="1:33" x14ac:dyDescent="0.15">
      <c r="A118" s="179"/>
      <c r="B118" s="179"/>
      <c r="C118" s="179"/>
      <c r="D118" s="179"/>
      <c r="E118" s="214"/>
      <c r="F118" s="179"/>
      <c r="G118" s="179"/>
      <c r="H118" s="179"/>
      <c r="I118" s="179"/>
      <c r="J118" s="179"/>
      <c r="K118" s="179"/>
      <c r="L118" s="179"/>
      <c r="M118" s="179"/>
      <c r="N118" s="179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  <c r="AB118" s="179"/>
      <c r="AC118" s="179"/>
      <c r="AD118" s="179"/>
      <c r="AE118" s="179"/>
      <c r="AF118" s="179"/>
      <c r="AG118" s="179"/>
    </row>
    <row r="119" spans="1:33" x14ac:dyDescent="0.15">
      <c r="A119" s="179"/>
      <c r="B119" s="179"/>
      <c r="C119" s="179"/>
      <c r="D119" s="179"/>
      <c r="E119" s="214"/>
      <c r="F119" s="179"/>
      <c r="G119" s="179"/>
      <c r="H119" s="179"/>
      <c r="I119" s="179"/>
      <c r="J119" s="179"/>
      <c r="K119" s="179"/>
      <c r="L119" s="179"/>
      <c r="M119" s="179"/>
      <c r="N119" s="179"/>
      <c r="O119" s="179"/>
      <c r="P119" s="179"/>
      <c r="Q119" s="179"/>
      <c r="R119" s="179"/>
      <c r="S119" s="179"/>
      <c r="T119" s="179"/>
      <c r="U119" s="179"/>
      <c r="V119" s="179"/>
      <c r="W119" s="179"/>
      <c r="X119" s="179"/>
      <c r="Y119" s="179"/>
      <c r="Z119" s="179"/>
      <c r="AA119" s="179"/>
      <c r="AB119" s="179"/>
      <c r="AC119" s="179"/>
      <c r="AD119" s="179"/>
      <c r="AE119" s="179"/>
      <c r="AF119" s="179"/>
      <c r="AG119" s="179"/>
    </row>
    <row r="120" spans="1:33" x14ac:dyDescent="0.15">
      <c r="A120" s="179"/>
      <c r="B120" s="179"/>
      <c r="C120" s="179"/>
      <c r="D120" s="179"/>
      <c r="E120" s="214"/>
      <c r="F120" s="179"/>
      <c r="G120" s="179"/>
      <c r="H120" s="179"/>
      <c r="I120" s="179"/>
      <c r="J120" s="179"/>
      <c r="K120" s="179"/>
      <c r="L120" s="179"/>
      <c r="M120" s="179"/>
      <c r="N120" s="179"/>
      <c r="O120" s="179"/>
      <c r="P120" s="179"/>
      <c r="Q120" s="179"/>
      <c r="R120" s="179"/>
      <c r="S120" s="179"/>
      <c r="T120" s="179"/>
      <c r="U120" s="179"/>
      <c r="V120" s="179"/>
      <c r="W120" s="179"/>
      <c r="X120" s="179"/>
      <c r="Y120" s="179"/>
      <c r="Z120" s="179"/>
      <c r="AA120" s="179"/>
      <c r="AB120" s="179"/>
      <c r="AC120" s="179"/>
      <c r="AD120" s="179"/>
      <c r="AE120" s="179"/>
      <c r="AF120" s="179"/>
      <c r="AG120" s="179"/>
    </row>
    <row r="121" spans="1:33" x14ac:dyDescent="0.15">
      <c r="A121" s="179"/>
      <c r="B121" s="179"/>
      <c r="C121" s="179"/>
      <c r="D121" s="179"/>
      <c r="E121" s="214"/>
      <c r="F121" s="179"/>
      <c r="G121" s="179"/>
      <c r="H121" s="179"/>
      <c r="I121" s="179"/>
      <c r="J121" s="179"/>
      <c r="K121" s="179"/>
      <c r="L121" s="179"/>
      <c r="M121" s="179"/>
      <c r="N121" s="179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179"/>
      <c r="AG121" s="179"/>
    </row>
    <row r="122" spans="1:33" x14ac:dyDescent="0.15">
      <c r="A122" s="179"/>
      <c r="B122" s="179"/>
      <c r="C122" s="179"/>
      <c r="D122" s="179"/>
      <c r="E122" s="214"/>
      <c r="F122" s="179"/>
      <c r="G122" s="179"/>
      <c r="H122" s="179"/>
      <c r="I122" s="179"/>
      <c r="J122" s="179"/>
      <c r="K122" s="179"/>
      <c r="L122" s="179"/>
      <c r="M122" s="179"/>
      <c r="N122" s="179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C122" s="179"/>
      <c r="AD122" s="179"/>
      <c r="AE122" s="179"/>
      <c r="AF122" s="179"/>
      <c r="AG122" s="179"/>
    </row>
    <row r="123" spans="1:33" x14ac:dyDescent="0.15">
      <c r="A123" s="179"/>
      <c r="B123" s="179"/>
      <c r="C123" s="179"/>
      <c r="D123" s="179"/>
      <c r="E123" s="214"/>
      <c r="F123" s="179"/>
      <c r="G123" s="179"/>
      <c r="H123" s="179"/>
      <c r="I123" s="179"/>
      <c r="J123" s="179"/>
      <c r="K123" s="179"/>
      <c r="L123" s="179"/>
      <c r="M123" s="179"/>
      <c r="N123" s="179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F123" s="179"/>
      <c r="AG123" s="179"/>
    </row>
    <row r="124" spans="1:33" x14ac:dyDescent="0.15">
      <c r="A124" s="179"/>
      <c r="B124" s="179"/>
      <c r="C124" s="179"/>
      <c r="D124" s="179"/>
      <c r="E124" s="214"/>
      <c r="F124" s="179"/>
      <c r="G124" s="179"/>
      <c r="H124" s="179"/>
      <c r="I124" s="179"/>
      <c r="J124" s="179"/>
      <c r="K124" s="179"/>
      <c r="L124" s="179"/>
      <c r="M124" s="179"/>
      <c r="N124" s="179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79"/>
      <c r="AG124" s="179"/>
    </row>
    <row r="125" spans="1:33" x14ac:dyDescent="0.15">
      <c r="A125" s="179"/>
      <c r="B125" s="179"/>
      <c r="C125" s="179"/>
      <c r="D125" s="179"/>
      <c r="E125" s="214"/>
      <c r="F125" s="179"/>
      <c r="G125" s="179"/>
      <c r="H125" s="179"/>
      <c r="I125" s="179"/>
      <c r="J125" s="179"/>
      <c r="K125" s="179"/>
      <c r="L125" s="179"/>
      <c r="M125" s="179"/>
      <c r="N125" s="179"/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C125" s="179"/>
      <c r="AD125" s="179"/>
      <c r="AE125" s="179"/>
      <c r="AF125" s="179"/>
      <c r="AG125" s="179"/>
    </row>
  </sheetData>
  <sheetProtection password="C81E" sheet="1" objects="1" scenarios="1" formatCells="0" selectLockedCells="1"/>
  <protectedRanges>
    <protectedRange password="C94D" sqref="L11:L21" name="Plage1"/>
  </protectedRanges>
  <mergeCells count="14">
    <mergeCell ref="A1:S1"/>
    <mergeCell ref="B23:C23"/>
    <mergeCell ref="A10:A11"/>
    <mergeCell ref="B10:C10"/>
    <mergeCell ref="D10:D11"/>
    <mergeCell ref="E10:E11"/>
    <mergeCell ref="Q3:S3"/>
    <mergeCell ref="Q4:S5"/>
    <mergeCell ref="Q10:S11"/>
    <mergeCell ref="C22:I22"/>
    <mergeCell ref="J22:K22"/>
    <mergeCell ref="L22:M22"/>
    <mergeCell ref="N22:S22"/>
    <mergeCell ref="L10:M10"/>
  </mergeCells>
  <conditionalFormatting sqref="G12:G21 I12:I21 K12:K21">
    <cfRule type="expression" dxfId="223" priority="6" stopIfTrue="1">
      <formula>G12&lt;&gt;""</formula>
    </cfRule>
    <cfRule type="expression" dxfId="222" priority="7" stopIfTrue="1">
      <formula>F12&lt;&gt;""</formula>
    </cfRule>
  </conditionalFormatting>
  <conditionalFormatting sqref="A12:A21">
    <cfRule type="expression" dxfId="221" priority="5" stopIfTrue="1">
      <formula>G12&lt;&gt;""</formula>
    </cfRule>
  </conditionalFormatting>
  <conditionalFormatting sqref="A12:A21">
    <cfRule type="expression" dxfId="220" priority="1" stopIfTrue="1">
      <formula>K12&lt;&gt;""</formula>
    </cfRule>
    <cfRule type="expression" dxfId="219" priority="3" stopIfTrue="1">
      <formula>I12&lt;&gt;""</formula>
    </cfRule>
  </conditionalFormatting>
  <conditionalFormatting sqref="A12:A21">
    <cfRule type="expression" dxfId="218" priority="2" stopIfTrue="1">
      <formula>J12&lt;&gt;""</formula>
    </cfRule>
    <cfRule type="expression" dxfId="217" priority="4" stopIfTrue="1">
      <formula>H12&lt;&gt;""</formula>
    </cfRule>
  </conditionalFormatting>
  <conditionalFormatting sqref="A12:A21">
    <cfRule type="expression" dxfId="216" priority="8" stopIfTrue="1">
      <formula>#REF!&lt;&gt;""</formula>
    </cfRule>
  </conditionalFormatting>
  <dataValidations xWindow="1770" yWindow="754" count="4">
    <dataValidation type="list" allowBlank="1" showInputMessage="1" showErrorMessage="1" sqref="N12:P21">
      <formula1>$J$25:$J$38</formula1>
    </dataValidation>
    <dataValidation type="list" allowBlank="1" showInputMessage="1" showErrorMessage="1" sqref="D9:E9">
      <formula1>#REF!</formula1>
    </dataValidation>
    <dataValidation allowBlank="1" showInputMessage="1" showErrorMessage="1" promptTitle="Attention" prompt="Ne rien inscrire, calcul automaique" sqref="B22"/>
    <dataValidation type="list" allowBlank="1" showInputMessage="1" showErrorMessage="1" sqref="Q12:S21">
      <formula1>$P$25:$P$29</formula1>
    </dataValidation>
  </dataValidations>
  <pageMargins left="3.937007874015748E-2" right="3.937007874015748E-2" top="0.19685039370078741" bottom="0.19685039370078741" header="0.11811023622047245" footer="0.11811023622047245"/>
  <pageSetup paperSize="9" orientation="landscape" horizontalDpi="4294967294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"/>
  <sheetViews>
    <sheetView showZeros="0" workbookViewId="0"/>
  </sheetViews>
  <sheetFormatPr baseColWidth="10" defaultRowHeight="12.75" x14ac:dyDescent="0.2"/>
  <cols>
    <col min="1" max="1" width="14.42578125" customWidth="1"/>
    <col min="2" max="2" width="13.5703125" customWidth="1"/>
    <col min="3" max="3" width="12.140625" customWidth="1"/>
    <col min="4" max="4" width="28.7109375" customWidth="1"/>
  </cols>
  <sheetData>
    <row r="1" spans="1:4" s="216" customFormat="1" x14ac:dyDescent="0.2">
      <c r="A1" s="215" t="s">
        <v>78</v>
      </c>
      <c r="B1" s="215" t="s">
        <v>79</v>
      </c>
      <c r="C1" s="215" t="s">
        <v>80</v>
      </c>
      <c r="D1" s="215" t="s">
        <v>81</v>
      </c>
    </row>
    <row r="2" spans="1:4" x14ac:dyDescent="0.2">
      <c r="A2" s="217" t="str">
        <f>Activité!B14</f>
        <v>MEDOC03</v>
      </c>
      <c r="B2" s="217" t="str">
        <f>Activité!C14</f>
        <v>FA8X</v>
      </c>
      <c r="C2" s="217">
        <f>Activité!D14</f>
        <v>449</v>
      </c>
      <c r="D2" s="226">
        <f>IF(Activité!T14="X",0.8*Activité!S14,0)</f>
        <v>0</v>
      </c>
    </row>
    <row r="3" spans="1:4" x14ac:dyDescent="0.2">
      <c r="A3" s="217" t="str">
        <f>Activité!B15</f>
        <v>AIB94TN</v>
      </c>
      <c r="B3" s="217" t="str">
        <f>Activité!C15</f>
        <v>A339</v>
      </c>
      <c r="C3" s="217">
        <f>Activité!D15</f>
        <v>1795</v>
      </c>
      <c r="D3" s="226">
        <f>IF(Activité!T15="X",0.8*Activité!S15,0)</f>
        <v>0</v>
      </c>
    </row>
    <row r="4" spans="1:4" x14ac:dyDescent="0.2">
      <c r="A4" s="217" t="str">
        <f>Activité!B16</f>
        <v>AIB41ZO</v>
      </c>
      <c r="B4" s="217" t="str">
        <f>Activité!C16</f>
        <v>A321</v>
      </c>
      <c r="C4" s="217">
        <f>Activité!D16</f>
        <v>7877</v>
      </c>
      <c r="D4" s="226">
        <f>IF(Activité!T16="X",0.8*Activité!S16,0)</f>
        <v>0</v>
      </c>
    </row>
    <row r="5" spans="1:4" x14ac:dyDescent="0.2">
      <c r="A5" s="217" t="str">
        <f>Activité!B17</f>
        <v>TARPON 19</v>
      </c>
      <c r="B5" s="217" t="str">
        <f>Activité!C17</f>
        <v>C160</v>
      </c>
      <c r="C5" s="217" t="str">
        <f>Activité!D17</f>
        <v>G01</v>
      </c>
      <c r="D5" s="226">
        <f>IF(Activité!T17="X",0.8*Activité!S17,0)</f>
        <v>0</v>
      </c>
    </row>
    <row r="6" spans="1:4" x14ac:dyDescent="0.2">
      <c r="A6" s="217" t="str">
        <f>Activité!B18</f>
        <v>AIB01CG</v>
      </c>
      <c r="B6" s="217" t="str">
        <f>Activité!C18</f>
        <v>A332</v>
      </c>
      <c r="C6" s="217">
        <f>Activité!D18</f>
        <v>1882</v>
      </c>
      <c r="D6" s="226">
        <f>IF(Activité!T18="X",0.8*Activité!S18,0)</f>
        <v>0</v>
      </c>
    </row>
    <row r="7" spans="1:4" x14ac:dyDescent="0.2">
      <c r="A7" s="217" t="str">
        <f>Activité!B19</f>
        <v>MEDOC02</v>
      </c>
      <c r="B7" s="217" t="str">
        <f>Activité!C19</f>
        <v>F2TH</v>
      </c>
      <c r="C7" s="217">
        <f>Activité!D19</f>
        <v>743</v>
      </c>
      <c r="D7" s="226">
        <f>IF(Activité!T19="X",0.8*Activité!S19,0)</f>
        <v>0</v>
      </c>
    </row>
    <row r="8" spans="1:4" x14ac:dyDescent="0.2">
      <c r="A8" s="217" t="str">
        <f>Activité!B20</f>
        <v>MEDOC05</v>
      </c>
      <c r="B8" s="217" t="str">
        <f>Activité!C20</f>
        <v>RFAL</v>
      </c>
      <c r="C8" s="217" t="str">
        <f>Activité!D20</f>
        <v>DM10</v>
      </c>
      <c r="D8" s="226">
        <f>IF(Activité!T20="X",0.8*Activité!S20,0)</f>
        <v>0</v>
      </c>
    </row>
    <row r="9" spans="1:4" x14ac:dyDescent="0.2">
      <c r="A9" s="217" t="str">
        <f>Activité!B21</f>
        <v>TARPON</v>
      </c>
      <c r="B9" s="217" t="str">
        <f>Activité!C21</f>
        <v>F100</v>
      </c>
      <c r="C9" s="217">
        <f>Activité!D21</f>
        <v>290</v>
      </c>
      <c r="D9" s="226">
        <f>IF(Activité!T21="X",0.8*Activité!S21,0)</f>
        <v>0</v>
      </c>
    </row>
    <row r="10" spans="1:4" x14ac:dyDescent="0.2">
      <c r="A10" s="217" t="str">
        <f>Activité!B22</f>
        <v>AIB01HC</v>
      </c>
      <c r="B10" s="217" t="str">
        <f>Activité!C22</f>
        <v>A359</v>
      </c>
      <c r="C10" s="217">
        <f>Activité!D22</f>
        <v>227</v>
      </c>
      <c r="D10" s="226">
        <f>IF(Activité!T22="X",0.8*Activité!S22,0)</f>
        <v>0</v>
      </c>
    </row>
    <row r="11" spans="1:4" x14ac:dyDescent="0.2">
      <c r="A11" s="217" t="str">
        <f>Activité!B23</f>
        <v>AIB99XA</v>
      </c>
      <c r="B11" s="217" t="str">
        <f>Activité!C23</f>
        <v>A321</v>
      </c>
      <c r="C11" s="217">
        <f>Activité!D23</f>
        <v>6673</v>
      </c>
      <c r="D11" s="226">
        <f>IF(Activité!T23="X",0.8*Activité!S23,0)</f>
        <v>0</v>
      </c>
    </row>
    <row r="12" spans="1:4" x14ac:dyDescent="0.2">
      <c r="A12" s="217" t="str">
        <f>Activité!B24</f>
        <v>AIB01BN</v>
      </c>
      <c r="B12" s="217" t="str">
        <f>Activité!C24</f>
        <v>A320</v>
      </c>
      <c r="C12" s="217">
        <f>Activité!D24</f>
        <v>8360</v>
      </c>
      <c r="D12" s="226">
        <f>IF(Activité!T24="X",0.8*Activité!S24,0)</f>
        <v>0</v>
      </c>
    </row>
    <row r="13" spans="1:4" x14ac:dyDescent="0.2">
      <c r="A13" s="217" t="str">
        <f>Activité!B25</f>
        <v>AIB58IL</v>
      </c>
      <c r="B13" s="217" t="str">
        <f>Activité!C25</f>
        <v>A35K</v>
      </c>
      <c r="C13" s="217">
        <f>Activité!D25</f>
        <v>59</v>
      </c>
      <c r="D13" s="226">
        <f>IF(Activité!T25="X",0.8*Activité!S25,0)</f>
        <v>0</v>
      </c>
    </row>
    <row r="14" spans="1:4" x14ac:dyDescent="0.2">
      <c r="A14" s="217" t="str">
        <f>Activité!B26</f>
        <v>MEDOC06</v>
      </c>
      <c r="B14" s="217" t="str">
        <f>Activité!C26</f>
        <v>FA7X</v>
      </c>
      <c r="C14" s="217">
        <f>Activité!D26</f>
        <v>283</v>
      </c>
      <c r="D14" s="226">
        <f>IF(Activité!T26="X",0.8*Activité!S26,0)</f>
        <v>0</v>
      </c>
    </row>
    <row r="15" spans="1:4" x14ac:dyDescent="0.2">
      <c r="A15" s="217" t="str">
        <f>Activité!B27</f>
        <v>AIB02DQ</v>
      </c>
      <c r="B15" s="217" t="str">
        <f>Activité!C27</f>
        <v>A320</v>
      </c>
      <c r="C15" s="217">
        <f>Activité!D27</f>
        <v>8357</v>
      </c>
      <c r="D15" s="226">
        <f>IF(Activité!T27="X",0.8*Activité!S27,0)</f>
        <v>0</v>
      </c>
    </row>
    <row r="16" spans="1:4" x14ac:dyDescent="0.2">
      <c r="A16" s="217" t="str">
        <f>Activité!B28</f>
        <v>AIB01DK</v>
      </c>
      <c r="B16" s="217" t="str">
        <f>Activité!C28</f>
        <v>A320</v>
      </c>
      <c r="C16" s="217">
        <f>Activité!D28</f>
        <v>8363</v>
      </c>
      <c r="D16" s="226">
        <f>IF(Activité!T28="X",0.8*Activité!S28,0)</f>
        <v>0</v>
      </c>
    </row>
    <row r="17" spans="1:4" x14ac:dyDescent="0.2">
      <c r="A17" s="217">
        <f>Activité!B29</f>
        <v>0</v>
      </c>
      <c r="B17" s="217">
        <f>Activité!C29</f>
        <v>0</v>
      </c>
      <c r="C17" s="217">
        <f>Activité!D29</f>
        <v>0</v>
      </c>
      <c r="D17" s="226">
        <f>IF(Activité!T29="X",0.8*Activité!S29,0)</f>
        <v>0</v>
      </c>
    </row>
    <row r="18" spans="1:4" x14ac:dyDescent="0.2">
      <c r="A18" s="217">
        <f>Activité!B30</f>
        <v>0</v>
      </c>
      <c r="B18" s="217">
        <f>Activité!C30</f>
        <v>0</v>
      </c>
      <c r="C18" s="217">
        <f>Activité!D30</f>
        <v>0</v>
      </c>
      <c r="D18" s="226">
        <f>IF(Activité!T30="X",0.8*Activité!S30,0)</f>
        <v>0</v>
      </c>
    </row>
    <row r="19" spans="1:4" x14ac:dyDescent="0.2">
      <c r="A19" s="217">
        <f>Activité!B31</f>
        <v>0</v>
      </c>
      <c r="B19" s="217">
        <f>Activité!C31</f>
        <v>0</v>
      </c>
      <c r="C19" s="217">
        <f>Activité!D31</f>
        <v>0</v>
      </c>
      <c r="D19" s="226">
        <f>IF(Activité!T31="X",0.8*Activité!S31,0)</f>
        <v>0</v>
      </c>
    </row>
    <row r="20" spans="1:4" x14ac:dyDescent="0.2">
      <c r="A20" s="217">
        <f>Activité!B32</f>
        <v>0</v>
      </c>
      <c r="B20" s="217">
        <f>Activité!C32</f>
        <v>0</v>
      </c>
      <c r="C20" s="217">
        <f>Activité!D32</f>
        <v>0</v>
      </c>
      <c r="D20" s="226">
        <f>IF(Activité!T32="X",0.8*Activité!S32,0)</f>
        <v>0</v>
      </c>
    </row>
    <row r="23" spans="1:4" x14ac:dyDescent="0.2">
      <c r="C23" s="218" t="s">
        <v>82</v>
      </c>
      <c r="D23" s="219">
        <f>SUM(D2:D20)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35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5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</row>
    <row r="2" spans="1:5" ht="18" customHeight="1" x14ac:dyDescent="0.25">
      <c r="A2" s="372"/>
      <c r="B2" s="372"/>
      <c r="C2" s="249" t="s">
        <v>16</v>
      </c>
      <c r="D2" s="249" t="s">
        <v>17</v>
      </c>
      <c r="E2" s="372"/>
    </row>
    <row r="3" spans="1:5" x14ac:dyDescent="0.25">
      <c r="A3" s="245" t="s">
        <v>137</v>
      </c>
      <c r="B3" s="250" t="s">
        <v>127</v>
      </c>
      <c r="C3" s="259" t="s">
        <v>94</v>
      </c>
      <c r="D3" s="264" t="s">
        <v>95</v>
      </c>
      <c r="E3" s="254">
        <v>4.9999999999999989E-2</v>
      </c>
    </row>
    <row r="4" spans="1:5" x14ac:dyDescent="0.25">
      <c r="A4" s="245" t="s">
        <v>137</v>
      </c>
      <c r="B4" s="250" t="s">
        <v>127</v>
      </c>
      <c r="C4" s="259" t="s">
        <v>94</v>
      </c>
      <c r="D4" s="264" t="s">
        <v>95</v>
      </c>
      <c r="E4" s="254">
        <v>4.9999999999999989E-2</v>
      </c>
    </row>
    <row r="5" spans="1:5" x14ac:dyDescent="0.25">
      <c r="A5" s="245" t="s">
        <v>136</v>
      </c>
      <c r="B5" s="250" t="s">
        <v>127</v>
      </c>
      <c r="C5" s="259" t="s">
        <v>94</v>
      </c>
      <c r="D5" s="264" t="s">
        <v>95</v>
      </c>
      <c r="E5" s="254">
        <v>4.9999999999999989E-2</v>
      </c>
    </row>
    <row r="6" spans="1:5" x14ac:dyDescent="0.25">
      <c r="A6" s="245" t="s">
        <v>135</v>
      </c>
      <c r="B6" s="250" t="s">
        <v>127</v>
      </c>
      <c r="C6" s="259" t="s">
        <v>94</v>
      </c>
      <c r="D6" s="264" t="s">
        <v>95</v>
      </c>
      <c r="E6" s="254">
        <v>4.9999999999999989E-2</v>
      </c>
    </row>
    <row r="7" spans="1:5" x14ac:dyDescent="0.25">
      <c r="A7" s="245" t="s">
        <v>135</v>
      </c>
      <c r="B7" s="250" t="s">
        <v>127</v>
      </c>
      <c r="C7" s="259" t="s">
        <v>94</v>
      </c>
      <c r="D7" s="264" t="s">
        <v>95</v>
      </c>
      <c r="E7" s="254">
        <v>4.9999999999999989E-2</v>
      </c>
    </row>
    <row r="8" spans="1:5" x14ac:dyDescent="0.25">
      <c r="A8" s="245" t="s">
        <v>135</v>
      </c>
      <c r="B8" s="250" t="s">
        <v>127</v>
      </c>
      <c r="C8" s="259" t="s">
        <v>94</v>
      </c>
      <c r="D8" s="264" t="s">
        <v>95</v>
      </c>
      <c r="E8" s="254">
        <v>4.9999999999999989E-2</v>
      </c>
    </row>
    <row r="110" ht="15.75" customHeight="1" x14ac:dyDescent="0.25"/>
    <row r="122" ht="15.75" customHeight="1" x14ac:dyDescent="0.25"/>
    <row r="133" spans="1:6" s="240" customFormat="1" x14ac:dyDescent="0.25">
      <c r="A133" s="245"/>
      <c r="B133" s="250"/>
      <c r="C133" s="259"/>
      <c r="D133" s="264"/>
      <c r="E133" s="254"/>
      <c r="F133" s="239"/>
    </row>
    <row r="134" spans="1:6" s="240" customFormat="1" x14ac:dyDescent="0.25">
      <c r="A134" s="245"/>
      <c r="B134" s="250"/>
      <c r="C134" s="259"/>
      <c r="D134" s="264"/>
      <c r="E134" s="254"/>
      <c r="F134" s="239"/>
    </row>
    <row r="135" spans="1:6" s="240" customFormat="1" x14ac:dyDescent="0.25">
      <c r="A135" s="245"/>
      <c r="B135" s="250"/>
      <c r="C135" s="259"/>
      <c r="D135" s="264"/>
      <c r="E135" s="254"/>
      <c r="F135" s="239"/>
    </row>
    <row r="136" spans="1:6" s="240" customFormat="1" x14ac:dyDescent="0.25">
      <c r="A136" s="245"/>
      <c r="B136" s="250"/>
      <c r="C136" s="259"/>
      <c r="D136" s="264"/>
      <c r="E136" s="254"/>
      <c r="F136" s="239"/>
    </row>
    <row r="137" spans="1:6" s="240" customFormat="1" x14ac:dyDescent="0.25">
      <c r="A137" s="245"/>
      <c r="B137" s="250"/>
      <c r="C137" s="259"/>
      <c r="D137" s="264"/>
      <c r="E137" s="254"/>
      <c r="F137" s="239"/>
    </row>
    <row r="138" spans="1:6" s="240" customFormat="1" x14ac:dyDescent="0.25">
      <c r="A138" s="245"/>
      <c r="B138" s="250"/>
      <c r="C138" s="259"/>
      <c r="D138" s="264"/>
      <c r="E138" s="254"/>
      <c r="F138" s="239"/>
    </row>
    <row r="139" spans="1:6" s="240" customFormat="1" x14ac:dyDescent="0.25">
      <c r="A139" s="245"/>
      <c r="B139" s="250"/>
      <c r="C139" s="259"/>
      <c r="D139" s="264"/>
      <c r="E139" s="254"/>
      <c r="F139" s="239"/>
    </row>
    <row r="140" spans="1:6" s="240" customFormat="1" x14ac:dyDescent="0.25">
      <c r="A140" s="245"/>
      <c r="B140" s="250"/>
      <c r="C140" s="259"/>
      <c r="D140" s="264"/>
      <c r="E140" s="254"/>
      <c r="F140" s="239"/>
    </row>
    <row r="141" spans="1:6" s="240" customFormat="1" x14ac:dyDescent="0.25">
      <c r="A141" s="246"/>
      <c r="B141" s="251"/>
      <c r="C141" s="260"/>
      <c r="D141" s="265"/>
      <c r="E141" s="255"/>
      <c r="F141" s="239"/>
    </row>
    <row r="142" spans="1:6" s="240" customFormat="1" x14ac:dyDescent="0.25">
      <c r="A142" s="246"/>
      <c r="B142" s="251"/>
      <c r="C142" s="260"/>
      <c r="D142" s="265"/>
      <c r="E142" s="255"/>
      <c r="F142" s="239"/>
    </row>
    <row r="143" spans="1:6" s="240" customFormat="1" x14ac:dyDescent="0.25">
      <c r="A143" s="246"/>
      <c r="B143" s="251"/>
      <c r="C143" s="260"/>
      <c r="D143" s="265"/>
      <c r="E143" s="255"/>
      <c r="F143" s="239"/>
    </row>
    <row r="144" spans="1:6" s="240" customFormat="1" x14ac:dyDescent="0.25">
      <c r="A144" s="246"/>
      <c r="B144" s="251"/>
      <c r="C144" s="260"/>
      <c r="D144" s="265"/>
      <c r="E144" s="255"/>
      <c r="F144" s="239"/>
    </row>
    <row r="145" spans="1:6" s="240" customFormat="1" x14ac:dyDescent="0.25">
      <c r="A145" s="246"/>
      <c r="B145" s="251"/>
      <c r="C145" s="260"/>
      <c r="D145" s="265"/>
      <c r="E145" s="255"/>
      <c r="F145" s="239"/>
    </row>
    <row r="146" spans="1:6" s="242" customFormat="1" x14ac:dyDescent="0.25">
      <c r="A146" s="246"/>
      <c r="B146" s="251"/>
      <c r="C146" s="260"/>
      <c r="D146" s="265"/>
      <c r="E146" s="255"/>
      <c r="F146" s="241"/>
    </row>
    <row r="147" spans="1:6" s="242" customFormat="1" x14ac:dyDescent="0.25">
      <c r="A147" s="246"/>
      <c r="B147" s="251"/>
      <c r="C147" s="260"/>
      <c r="D147" s="265"/>
      <c r="E147" s="255"/>
      <c r="F147" s="241"/>
    </row>
    <row r="148" spans="1:6" s="242" customFormat="1" x14ac:dyDescent="0.25">
      <c r="A148" s="246"/>
      <c r="B148" s="251"/>
      <c r="C148" s="260"/>
      <c r="D148" s="265"/>
      <c r="E148" s="255"/>
      <c r="F148" s="241"/>
    </row>
    <row r="149" spans="1:6" s="242" customFormat="1" x14ac:dyDescent="0.25">
      <c r="A149" s="246"/>
      <c r="B149" s="251"/>
      <c r="C149" s="260"/>
      <c r="D149" s="265"/>
      <c r="E149" s="255"/>
      <c r="F149" s="241"/>
    </row>
    <row r="150" spans="1:6" s="242" customFormat="1" x14ac:dyDescent="0.25">
      <c r="A150" s="246"/>
      <c r="B150" s="251"/>
      <c r="C150" s="260"/>
      <c r="D150" s="265"/>
      <c r="E150" s="255"/>
      <c r="F150" s="241"/>
    </row>
    <row r="151" spans="1:6" s="242" customFormat="1" x14ac:dyDescent="0.25">
      <c r="A151" s="246"/>
      <c r="B151" s="251"/>
      <c r="C151" s="260"/>
      <c r="D151" s="265"/>
      <c r="E151" s="255"/>
      <c r="F151" s="241"/>
    </row>
    <row r="152" spans="1:6" s="242" customFormat="1" x14ac:dyDescent="0.25">
      <c r="A152" s="246"/>
      <c r="B152" s="251"/>
      <c r="C152" s="260"/>
      <c r="D152" s="265"/>
      <c r="E152" s="255"/>
      <c r="F152" s="241"/>
    </row>
    <row r="153" spans="1:6" s="242" customFormat="1" x14ac:dyDescent="0.25">
      <c r="A153" s="246"/>
      <c r="B153" s="251"/>
      <c r="C153" s="260"/>
      <c r="D153" s="265"/>
      <c r="E153" s="255"/>
      <c r="F153" s="241"/>
    </row>
    <row r="154" spans="1:6" s="242" customFormat="1" x14ac:dyDescent="0.2">
      <c r="A154" s="247"/>
      <c r="B154" s="252"/>
      <c r="C154" s="261"/>
      <c r="D154" s="266"/>
      <c r="E154" s="256"/>
      <c r="F154" s="241"/>
    </row>
    <row r="155" spans="1:6" s="242" customFormat="1" x14ac:dyDescent="0.2">
      <c r="A155" s="247"/>
      <c r="B155" s="252"/>
      <c r="C155" s="261"/>
      <c r="D155" s="266"/>
      <c r="E155" s="256"/>
      <c r="F155" s="241"/>
    </row>
    <row r="156" spans="1:6" s="242" customFormat="1" x14ac:dyDescent="0.2">
      <c r="A156" s="247"/>
      <c r="B156" s="252"/>
      <c r="C156" s="261"/>
      <c r="D156" s="266"/>
      <c r="E156" s="256"/>
      <c r="F156" s="241"/>
    </row>
    <row r="157" spans="1:6" s="242" customFormat="1" x14ac:dyDescent="0.2">
      <c r="A157" s="247"/>
      <c r="B157" s="252"/>
      <c r="C157" s="261"/>
      <c r="D157" s="266"/>
      <c r="E157" s="256"/>
      <c r="F157" s="241"/>
    </row>
    <row r="158" spans="1:6" s="240" customFormat="1" x14ac:dyDescent="0.25">
      <c r="A158" s="247"/>
      <c r="B158" s="252"/>
      <c r="C158" s="261"/>
      <c r="D158" s="266"/>
      <c r="E158" s="256"/>
      <c r="F158" s="239"/>
    </row>
    <row r="159" spans="1:6" s="240" customFormat="1" x14ac:dyDescent="0.25">
      <c r="A159" s="247"/>
      <c r="B159" s="252"/>
      <c r="C159" s="261"/>
      <c r="D159" s="266"/>
      <c r="E159" s="256"/>
      <c r="F159" s="239"/>
    </row>
    <row r="160" spans="1:6" s="240" customFormat="1" x14ac:dyDescent="0.25">
      <c r="A160" s="247"/>
      <c r="B160" s="252"/>
      <c r="C160" s="261"/>
      <c r="D160" s="266"/>
      <c r="E160" s="256"/>
      <c r="F160" s="239"/>
    </row>
    <row r="161" spans="1:6" s="240" customFormat="1" x14ac:dyDescent="0.25">
      <c r="A161" s="247"/>
      <c r="B161" s="252"/>
      <c r="C161" s="261"/>
      <c r="D161" s="266"/>
      <c r="E161" s="256"/>
      <c r="F161" s="239"/>
    </row>
    <row r="162" spans="1:6" s="240" customFormat="1" x14ac:dyDescent="0.25">
      <c r="A162" s="247"/>
      <c r="B162" s="252"/>
      <c r="C162" s="261"/>
      <c r="D162" s="266"/>
      <c r="E162" s="256"/>
      <c r="F162" s="239"/>
    </row>
    <row r="163" spans="1:6" s="240" customFormat="1" x14ac:dyDescent="0.25">
      <c r="A163" s="247"/>
      <c r="B163" s="252"/>
      <c r="C163" s="261"/>
      <c r="D163" s="266"/>
      <c r="E163" s="256"/>
      <c r="F163" s="239"/>
    </row>
    <row r="164" spans="1:6" s="240" customFormat="1" x14ac:dyDescent="0.25">
      <c r="A164" s="247"/>
      <c r="B164" s="252"/>
      <c r="C164" s="261"/>
      <c r="D164" s="266"/>
      <c r="E164" s="256"/>
      <c r="F164" s="239"/>
    </row>
    <row r="165" spans="1:6" s="240" customFormat="1" x14ac:dyDescent="0.25">
      <c r="A165" s="247"/>
      <c r="B165" s="252"/>
      <c r="C165" s="261"/>
      <c r="D165" s="266"/>
      <c r="E165" s="256"/>
      <c r="F165" s="239"/>
    </row>
    <row r="166" spans="1:6" s="240" customFormat="1" x14ac:dyDescent="0.25">
      <c r="A166" s="246"/>
      <c r="B166" s="251"/>
      <c r="C166" s="260"/>
      <c r="D166" s="265"/>
      <c r="E166" s="255"/>
      <c r="F166" s="239"/>
    </row>
    <row r="167" spans="1:6" s="240" customFormat="1" x14ac:dyDescent="0.25">
      <c r="A167" s="246"/>
      <c r="B167" s="251"/>
      <c r="C167" s="260"/>
      <c r="D167" s="265"/>
      <c r="E167" s="255"/>
      <c r="F167" s="239"/>
    </row>
    <row r="168" spans="1:6" s="240" customFormat="1" x14ac:dyDescent="0.25">
      <c r="A168" s="246"/>
      <c r="B168" s="251"/>
      <c r="C168" s="260"/>
      <c r="D168" s="265"/>
      <c r="E168" s="255"/>
      <c r="F168" s="239"/>
    </row>
    <row r="169" spans="1:6" s="240" customFormat="1" x14ac:dyDescent="0.25">
      <c r="A169" s="246"/>
      <c r="B169" s="251"/>
      <c r="C169" s="260"/>
      <c r="D169" s="265"/>
      <c r="E169" s="255"/>
      <c r="F169" s="239"/>
    </row>
    <row r="170" spans="1:6" s="240" customFormat="1" x14ac:dyDescent="0.25">
      <c r="A170" s="246"/>
      <c r="B170" s="251"/>
      <c r="C170" s="260"/>
      <c r="D170" s="265"/>
      <c r="E170" s="255"/>
      <c r="F170" s="239"/>
    </row>
    <row r="171" spans="1:6" s="240" customFormat="1" x14ac:dyDescent="0.25">
      <c r="A171" s="246"/>
      <c r="B171" s="251"/>
      <c r="C171" s="260"/>
      <c r="D171" s="265"/>
      <c r="E171" s="255"/>
      <c r="F171" s="239"/>
    </row>
    <row r="172" spans="1:6" s="240" customFormat="1" x14ac:dyDescent="0.25">
      <c r="A172" s="246"/>
      <c r="B172" s="251"/>
      <c r="C172" s="260"/>
      <c r="D172" s="265"/>
      <c r="E172" s="255"/>
      <c r="F172" s="239"/>
    </row>
    <row r="173" spans="1:6" s="240" customFormat="1" x14ac:dyDescent="0.25">
      <c r="A173" s="246"/>
      <c r="B173" s="251"/>
      <c r="C173" s="260"/>
      <c r="D173" s="265"/>
      <c r="E173" s="255"/>
      <c r="F173" s="239"/>
    </row>
    <row r="174" spans="1:6" s="240" customFormat="1" x14ac:dyDescent="0.25">
      <c r="A174" s="246"/>
      <c r="B174" s="251"/>
      <c r="C174" s="260"/>
      <c r="D174" s="265"/>
      <c r="E174" s="255"/>
      <c r="F174" s="239"/>
    </row>
    <row r="175" spans="1:6" s="240" customFormat="1" x14ac:dyDescent="0.25">
      <c r="A175" s="246"/>
      <c r="B175" s="251"/>
      <c r="C175" s="260"/>
      <c r="D175" s="265"/>
      <c r="E175" s="255"/>
      <c r="F175" s="239"/>
    </row>
    <row r="176" spans="1:6" s="240" customFormat="1" x14ac:dyDescent="0.25">
      <c r="A176" s="246"/>
      <c r="B176" s="251"/>
      <c r="C176" s="260"/>
      <c r="D176" s="265"/>
      <c r="E176" s="255"/>
      <c r="F176" s="239"/>
    </row>
    <row r="177" spans="1:6" s="240" customFormat="1" x14ac:dyDescent="0.25">
      <c r="A177" s="246"/>
      <c r="B177" s="251"/>
      <c r="C177" s="260"/>
      <c r="D177" s="265"/>
      <c r="E177" s="255"/>
      <c r="F177" s="239"/>
    </row>
    <row r="178" spans="1:6" s="240" customFormat="1" x14ac:dyDescent="0.25">
      <c r="A178" s="246"/>
      <c r="B178" s="251"/>
      <c r="C178" s="260"/>
      <c r="D178" s="265"/>
      <c r="E178" s="255"/>
      <c r="F178" s="239"/>
    </row>
    <row r="179" spans="1:6" s="240" customFormat="1" x14ac:dyDescent="0.25">
      <c r="A179" s="246"/>
      <c r="B179" s="251"/>
      <c r="C179" s="260"/>
      <c r="D179" s="265"/>
      <c r="E179" s="255"/>
      <c r="F179" s="239"/>
    </row>
    <row r="180" spans="1:6" s="240" customFormat="1" x14ac:dyDescent="0.25">
      <c r="A180" s="246"/>
      <c r="B180" s="251"/>
      <c r="C180" s="260"/>
      <c r="D180" s="265"/>
      <c r="E180" s="255"/>
      <c r="F180" s="239"/>
    </row>
    <row r="181" spans="1:6" s="240" customFormat="1" x14ac:dyDescent="0.25">
      <c r="A181" s="246"/>
      <c r="B181" s="251"/>
      <c r="C181" s="260"/>
      <c r="D181" s="265"/>
      <c r="E181" s="255"/>
      <c r="F181" s="239"/>
    </row>
    <row r="182" spans="1:6" s="240" customFormat="1" x14ac:dyDescent="0.25">
      <c r="A182" s="246"/>
      <c r="B182" s="251"/>
      <c r="C182" s="260"/>
      <c r="D182" s="265"/>
      <c r="E182" s="255"/>
      <c r="F182" s="239"/>
    </row>
    <row r="183" spans="1:6" s="240" customFormat="1" x14ac:dyDescent="0.25">
      <c r="A183" s="246"/>
      <c r="B183" s="251"/>
      <c r="C183" s="260"/>
      <c r="D183" s="265"/>
      <c r="E183" s="255"/>
      <c r="F183" s="239"/>
    </row>
    <row r="184" spans="1:6" s="240" customFormat="1" x14ac:dyDescent="0.25">
      <c r="A184" s="246"/>
      <c r="B184" s="251"/>
      <c r="C184" s="260"/>
      <c r="D184" s="265"/>
      <c r="E184" s="255"/>
      <c r="F184" s="239"/>
    </row>
    <row r="185" spans="1:6" s="240" customFormat="1" x14ac:dyDescent="0.25">
      <c r="A185" s="246"/>
      <c r="B185" s="251"/>
      <c r="C185" s="260"/>
      <c r="D185" s="265"/>
      <c r="E185" s="255"/>
      <c r="F185" s="239"/>
    </row>
    <row r="186" spans="1:6" s="240" customFormat="1" x14ac:dyDescent="0.25">
      <c r="A186" s="246"/>
      <c r="B186" s="251"/>
      <c r="C186" s="260"/>
      <c r="D186" s="265"/>
      <c r="E186" s="255"/>
      <c r="F186" s="239"/>
    </row>
    <row r="187" spans="1:6" s="240" customFormat="1" x14ac:dyDescent="0.25">
      <c r="A187" s="246"/>
      <c r="B187" s="251"/>
      <c r="C187" s="260"/>
      <c r="D187" s="265"/>
      <c r="E187" s="255"/>
      <c r="F187" s="239"/>
    </row>
    <row r="188" spans="1:6" s="240" customFormat="1" x14ac:dyDescent="0.25">
      <c r="A188" s="246"/>
      <c r="B188" s="251"/>
      <c r="C188" s="260"/>
      <c r="D188" s="265"/>
      <c r="E188" s="255"/>
      <c r="F188" s="239"/>
    </row>
    <row r="189" spans="1:6" s="240" customFormat="1" x14ac:dyDescent="0.25">
      <c r="A189" s="246"/>
      <c r="B189" s="251"/>
      <c r="C189" s="260"/>
      <c r="D189" s="265"/>
      <c r="E189" s="255"/>
      <c r="F189" s="239"/>
    </row>
    <row r="190" spans="1:6" s="240" customFormat="1" x14ac:dyDescent="0.25">
      <c r="A190" s="246"/>
      <c r="B190" s="251"/>
      <c r="C190" s="260"/>
      <c r="D190" s="265"/>
      <c r="E190" s="255"/>
      <c r="F190" s="239"/>
    </row>
    <row r="191" spans="1:6" s="240" customFormat="1" x14ac:dyDescent="0.25">
      <c r="A191" s="246"/>
      <c r="B191" s="251"/>
      <c r="C191" s="260"/>
      <c r="D191" s="265"/>
      <c r="E191" s="255"/>
      <c r="F191" s="239"/>
    </row>
    <row r="192" spans="1:6" s="240" customFormat="1" x14ac:dyDescent="0.25">
      <c r="A192" s="246"/>
      <c r="B192" s="251"/>
      <c r="C192" s="260"/>
      <c r="D192" s="265"/>
      <c r="E192" s="255"/>
      <c r="F192" s="239"/>
    </row>
    <row r="193" spans="1:6" s="240" customFormat="1" x14ac:dyDescent="0.25">
      <c r="A193" s="246"/>
      <c r="B193" s="251"/>
      <c r="C193" s="260"/>
      <c r="D193" s="265"/>
      <c r="E193" s="255"/>
      <c r="F193" s="239"/>
    </row>
    <row r="194" spans="1:6" s="240" customFormat="1" x14ac:dyDescent="0.25">
      <c r="A194" s="246"/>
      <c r="B194" s="251"/>
      <c r="C194" s="260"/>
      <c r="D194" s="265"/>
      <c r="E194" s="255"/>
      <c r="F194" s="239"/>
    </row>
    <row r="195" spans="1:6" s="240" customFormat="1" x14ac:dyDescent="0.25">
      <c r="A195" s="246"/>
      <c r="B195" s="251"/>
      <c r="C195" s="260"/>
      <c r="D195" s="265"/>
      <c r="E195" s="255"/>
      <c r="F195" s="239"/>
    </row>
    <row r="196" spans="1:6" s="240" customFormat="1" x14ac:dyDescent="0.25">
      <c r="A196" s="246"/>
      <c r="B196" s="251"/>
      <c r="C196" s="260"/>
      <c r="D196" s="265"/>
      <c r="E196" s="255"/>
      <c r="F196" s="239"/>
    </row>
    <row r="197" spans="1:6" s="240" customFormat="1" x14ac:dyDescent="0.25">
      <c r="A197" s="246"/>
      <c r="B197" s="251"/>
      <c r="C197" s="260"/>
      <c r="D197" s="265"/>
      <c r="E197" s="255"/>
      <c r="F197" s="239"/>
    </row>
    <row r="198" spans="1:6" s="240" customFormat="1" x14ac:dyDescent="0.25">
      <c r="A198" s="246"/>
      <c r="B198" s="251"/>
      <c r="C198" s="260"/>
      <c r="D198" s="265"/>
      <c r="E198" s="255"/>
      <c r="F198" s="239"/>
    </row>
    <row r="199" spans="1:6" s="240" customFormat="1" x14ac:dyDescent="0.25">
      <c r="A199" s="246"/>
      <c r="B199" s="251"/>
      <c r="C199" s="260"/>
      <c r="D199" s="265"/>
      <c r="E199" s="255"/>
      <c r="F199" s="239"/>
    </row>
    <row r="200" spans="1:6" s="240" customFormat="1" x14ac:dyDescent="0.25">
      <c r="A200" s="246"/>
      <c r="B200" s="251"/>
      <c r="C200" s="260"/>
      <c r="D200" s="265"/>
      <c r="E200" s="255"/>
      <c r="F200" s="239"/>
    </row>
    <row r="201" spans="1:6" s="240" customFormat="1" x14ac:dyDescent="0.25">
      <c r="A201" s="246"/>
      <c r="B201" s="251"/>
      <c r="C201" s="260"/>
      <c r="D201" s="265"/>
      <c r="E201" s="255"/>
      <c r="F201" s="239"/>
    </row>
    <row r="202" spans="1:6" s="240" customFormat="1" x14ac:dyDescent="0.25">
      <c r="A202" s="246"/>
      <c r="B202" s="251"/>
      <c r="C202" s="260"/>
      <c r="D202" s="265"/>
      <c r="E202" s="255"/>
      <c r="F202" s="239"/>
    </row>
    <row r="203" spans="1:6" s="240" customFormat="1" x14ac:dyDescent="0.25">
      <c r="A203" s="246"/>
      <c r="B203" s="251"/>
      <c r="C203" s="260"/>
      <c r="D203" s="265"/>
      <c r="E203" s="255"/>
      <c r="F203" s="239"/>
    </row>
    <row r="204" spans="1:6" s="240" customFormat="1" x14ac:dyDescent="0.25">
      <c r="A204" s="246"/>
      <c r="B204" s="251"/>
      <c r="C204" s="260"/>
      <c r="D204" s="265"/>
      <c r="E204" s="255"/>
      <c r="F204" s="239"/>
    </row>
    <row r="205" spans="1:6" s="240" customFormat="1" x14ac:dyDescent="0.25">
      <c r="A205" s="246"/>
      <c r="B205" s="251"/>
      <c r="C205" s="260"/>
      <c r="D205" s="265"/>
      <c r="E205" s="255"/>
      <c r="F205" s="239"/>
    </row>
    <row r="206" spans="1:6" s="240" customFormat="1" x14ac:dyDescent="0.25">
      <c r="A206" s="246"/>
      <c r="B206" s="251"/>
      <c r="C206" s="260"/>
      <c r="D206" s="265"/>
      <c r="E206" s="255"/>
      <c r="F206" s="239"/>
    </row>
    <row r="207" spans="1:6" s="240" customFormat="1" x14ac:dyDescent="0.25">
      <c r="A207" s="246"/>
      <c r="B207" s="251"/>
      <c r="C207" s="260"/>
      <c r="D207" s="265"/>
      <c r="E207" s="255"/>
      <c r="F207" s="239"/>
    </row>
    <row r="208" spans="1:6" s="240" customFormat="1" x14ac:dyDescent="0.25">
      <c r="A208" s="246"/>
      <c r="B208" s="251"/>
      <c r="C208" s="260"/>
      <c r="D208" s="265"/>
      <c r="E208" s="255"/>
      <c r="F208" s="239"/>
    </row>
    <row r="209" spans="1:6" s="240" customFormat="1" x14ac:dyDescent="0.25">
      <c r="A209" s="246"/>
      <c r="B209" s="251"/>
      <c r="C209" s="260"/>
      <c r="D209" s="265"/>
      <c r="E209" s="255"/>
      <c r="F209" s="239"/>
    </row>
    <row r="210" spans="1:6" s="240" customFormat="1" x14ac:dyDescent="0.25">
      <c r="A210" s="246"/>
      <c r="B210" s="251"/>
      <c r="C210" s="260"/>
      <c r="D210" s="265"/>
      <c r="E210" s="255"/>
      <c r="F210" s="239"/>
    </row>
    <row r="211" spans="1:6" s="240" customFormat="1" x14ac:dyDescent="0.25">
      <c r="A211" s="246"/>
      <c r="B211" s="251"/>
      <c r="C211" s="260"/>
      <c r="D211" s="265"/>
      <c r="E211" s="255"/>
      <c r="F211" s="239"/>
    </row>
    <row r="212" spans="1:6" s="240" customFormat="1" x14ac:dyDescent="0.25">
      <c r="A212" s="246"/>
      <c r="B212" s="251"/>
      <c r="C212" s="260"/>
      <c r="D212" s="265"/>
      <c r="E212" s="255"/>
      <c r="F212" s="239"/>
    </row>
    <row r="213" spans="1:6" s="240" customFormat="1" x14ac:dyDescent="0.25">
      <c r="A213" s="246"/>
      <c r="B213" s="251"/>
      <c r="C213" s="260"/>
      <c r="D213" s="265"/>
      <c r="E213" s="255"/>
      <c r="F213" s="239"/>
    </row>
    <row r="214" spans="1:6" s="240" customFormat="1" x14ac:dyDescent="0.25">
      <c r="A214" s="246"/>
      <c r="B214" s="251"/>
      <c r="C214" s="260"/>
      <c r="D214" s="265"/>
      <c r="E214" s="255"/>
      <c r="F214" s="239"/>
    </row>
    <row r="215" spans="1:6" s="240" customFormat="1" x14ac:dyDescent="0.25">
      <c r="A215" s="246"/>
      <c r="B215" s="251"/>
      <c r="C215" s="260"/>
      <c r="D215" s="265"/>
      <c r="E215" s="255"/>
      <c r="F215" s="239"/>
    </row>
    <row r="216" spans="1:6" s="240" customFormat="1" x14ac:dyDescent="0.25">
      <c r="A216" s="246"/>
      <c r="B216" s="251"/>
      <c r="C216" s="260"/>
      <c r="D216" s="265"/>
      <c r="E216" s="255"/>
      <c r="F216" s="239"/>
    </row>
    <row r="217" spans="1:6" s="240" customFormat="1" x14ac:dyDescent="0.25">
      <c r="A217" s="246"/>
      <c r="B217" s="251"/>
      <c r="C217" s="260"/>
      <c r="D217" s="265"/>
      <c r="E217" s="255"/>
      <c r="F217" s="239"/>
    </row>
    <row r="218" spans="1:6" s="240" customFormat="1" x14ac:dyDescent="0.25">
      <c r="A218" s="246"/>
      <c r="B218" s="251"/>
      <c r="C218" s="260"/>
      <c r="D218" s="265"/>
      <c r="E218" s="255"/>
      <c r="F218" s="239"/>
    </row>
    <row r="219" spans="1:6" s="240" customFormat="1" x14ac:dyDescent="0.25">
      <c r="A219" s="246"/>
      <c r="B219" s="251"/>
      <c r="C219" s="260"/>
      <c r="D219" s="265"/>
      <c r="E219" s="255"/>
      <c r="F219" s="239"/>
    </row>
    <row r="220" spans="1:6" s="240" customFormat="1" x14ac:dyDescent="0.25">
      <c r="A220" s="246"/>
      <c r="B220" s="251"/>
      <c r="C220" s="260"/>
      <c r="D220" s="265"/>
      <c r="E220" s="255"/>
      <c r="F220" s="239"/>
    </row>
    <row r="221" spans="1:6" s="240" customFormat="1" x14ac:dyDescent="0.25">
      <c r="A221" s="246"/>
      <c r="B221" s="251"/>
      <c r="C221" s="260"/>
      <c r="D221" s="265"/>
      <c r="E221" s="255"/>
      <c r="F221" s="239"/>
    </row>
    <row r="222" spans="1:6" s="240" customFormat="1" x14ac:dyDescent="0.25">
      <c r="A222" s="246"/>
      <c r="B222" s="251"/>
      <c r="C222" s="260"/>
      <c r="D222" s="265"/>
      <c r="E222" s="255"/>
      <c r="F222" s="239"/>
    </row>
    <row r="223" spans="1:6" s="240" customFormat="1" x14ac:dyDescent="0.25">
      <c r="A223" s="246"/>
      <c r="B223" s="251"/>
      <c r="C223" s="260"/>
      <c r="D223" s="265"/>
      <c r="E223" s="255"/>
      <c r="F223" s="239"/>
    </row>
    <row r="224" spans="1:6" s="240" customFormat="1" x14ac:dyDescent="0.25">
      <c r="A224" s="246"/>
      <c r="B224" s="251"/>
      <c r="C224" s="260"/>
      <c r="D224" s="265"/>
      <c r="E224" s="255"/>
      <c r="F224" s="239"/>
    </row>
    <row r="225" spans="1:6" s="240" customFormat="1" x14ac:dyDescent="0.25">
      <c r="A225" s="246"/>
      <c r="B225" s="251"/>
      <c r="C225" s="260"/>
      <c r="D225" s="265"/>
      <c r="E225" s="255"/>
      <c r="F225" s="239"/>
    </row>
    <row r="226" spans="1:6" s="240" customFormat="1" x14ac:dyDescent="0.25">
      <c r="A226" s="246"/>
      <c r="B226" s="251"/>
      <c r="C226" s="260"/>
      <c r="D226" s="265"/>
      <c r="E226" s="255"/>
      <c r="F226" s="239"/>
    </row>
    <row r="227" spans="1:6" s="240" customFormat="1" x14ac:dyDescent="0.25">
      <c r="A227" s="246"/>
      <c r="B227" s="251"/>
      <c r="C227" s="260"/>
      <c r="D227" s="265"/>
      <c r="E227" s="255"/>
      <c r="F227" s="239"/>
    </row>
    <row r="228" spans="1:6" x14ac:dyDescent="0.25">
      <c r="A228" s="246"/>
      <c r="B228" s="251"/>
      <c r="C228" s="260"/>
      <c r="D228" s="265"/>
      <c r="E228" s="255"/>
    </row>
    <row r="229" spans="1:6" x14ac:dyDescent="0.25">
      <c r="A229" s="246"/>
      <c r="B229" s="251"/>
      <c r="C229" s="260"/>
      <c r="D229" s="265"/>
      <c r="E229" s="255"/>
    </row>
    <row r="230" spans="1:6" x14ac:dyDescent="0.25">
      <c r="A230" s="269"/>
      <c r="B230" s="270"/>
      <c r="C230" s="263"/>
      <c r="D230" s="267"/>
      <c r="E230" s="257"/>
    </row>
    <row r="231" spans="1:6" x14ac:dyDescent="0.25">
      <c r="A231" s="269"/>
      <c r="B231" s="270"/>
      <c r="C231" s="263"/>
      <c r="D231" s="267"/>
      <c r="E231" s="257"/>
    </row>
    <row r="232" spans="1:6" x14ac:dyDescent="0.25">
      <c r="A232" s="269"/>
      <c r="B232" s="270"/>
      <c r="C232" s="263"/>
      <c r="D232" s="267"/>
      <c r="E232" s="257"/>
    </row>
    <row r="233" spans="1:6" x14ac:dyDescent="0.25">
      <c r="A233" s="246"/>
      <c r="B233" s="251"/>
      <c r="C233" s="260"/>
      <c r="D233" s="265"/>
      <c r="E233" s="255"/>
    </row>
    <row r="234" spans="1:6" x14ac:dyDescent="0.25">
      <c r="A234" s="246"/>
      <c r="B234" s="251"/>
      <c r="C234" s="260"/>
      <c r="D234" s="265"/>
      <c r="E234" s="255"/>
    </row>
    <row r="235" spans="1:6" x14ac:dyDescent="0.25">
      <c r="A235" s="246"/>
      <c r="B235" s="251"/>
      <c r="C235" s="260"/>
      <c r="D235" s="265"/>
      <c r="E235" s="255"/>
    </row>
  </sheetData>
  <protectedRanges>
    <protectedRange password="C94D" sqref="D232" name="Plage1"/>
    <protectedRange password="C94D" sqref="D231" name="Plage1_1"/>
    <protectedRange password="C94D" sqref="D230" name="Plage1_2"/>
  </protectedRanges>
  <mergeCells count="4">
    <mergeCell ref="A1:A2"/>
    <mergeCell ref="B1:B2"/>
    <mergeCell ref="E1:E2"/>
    <mergeCell ref="C1:D1"/>
  </mergeCells>
  <conditionalFormatting sqref="A232">
    <cfRule type="expression" dxfId="215" priority="18" stopIfTrue="1">
      <formula>Q224&lt;&gt;""</formula>
    </cfRule>
  </conditionalFormatting>
  <conditionalFormatting sqref="A232">
    <cfRule type="expression" dxfId="214" priority="17" stopIfTrue="1">
      <formula>J224&lt;&gt;""</formula>
    </cfRule>
  </conditionalFormatting>
  <conditionalFormatting sqref="A232">
    <cfRule type="expression" dxfId="213" priority="13" stopIfTrue="1">
      <formula>N224&lt;&gt;""</formula>
    </cfRule>
    <cfRule type="expression" dxfId="212" priority="15" stopIfTrue="1">
      <formula>L224&lt;&gt;""</formula>
    </cfRule>
  </conditionalFormatting>
  <conditionalFormatting sqref="A232">
    <cfRule type="expression" dxfId="211" priority="14" stopIfTrue="1">
      <formula>M224&lt;&gt;""</formula>
    </cfRule>
    <cfRule type="expression" dxfId="210" priority="16" stopIfTrue="1">
      <formula>K224&lt;&gt;""</formula>
    </cfRule>
  </conditionalFormatting>
  <conditionalFormatting sqref="A231">
    <cfRule type="expression" dxfId="209" priority="12" stopIfTrue="1">
      <formula>Q223&lt;&gt;""</formula>
    </cfRule>
  </conditionalFormatting>
  <conditionalFormatting sqref="A231">
    <cfRule type="expression" dxfId="208" priority="11" stopIfTrue="1">
      <formula>J223&lt;&gt;""</formula>
    </cfRule>
  </conditionalFormatting>
  <conditionalFormatting sqref="A231">
    <cfRule type="expression" dxfId="207" priority="7" stopIfTrue="1">
      <formula>N223&lt;&gt;""</formula>
    </cfRule>
    <cfRule type="expression" dxfId="206" priority="9" stopIfTrue="1">
      <formula>L223&lt;&gt;""</formula>
    </cfRule>
  </conditionalFormatting>
  <conditionalFormatting sqref="A231">
    <cfRule type="expression" dxfId="205" priority="8" stopIfTrue="1">
      <formula>M223&lt;&gt;""</formula>
    </cfRule>
    <cfRule type="expression" dxfId="204" priority="10" stopIfTrue="1">
      <formula>K223&lt;&gt;""</formula>
    </cfRule>
  </conditionalFormatting>
  <conditionalFormatting sqref="A230">
    <cfRule type="expression" dxfId="203" priority="6" stopIfTrue="1">
      <formula>Q222&lt;&gt;""</formula>
    </cfRule>
  </conditionalFormatting>
  <conditionalFormatting sqref="A230">
    <cfRule type="expression" dxfId="202" priority="5" stopIfTrue="1">
      <formula>J222&lt;&gt;""</formula>
    </cfRule>
  </conditionalFormatting>
  <conditionalFormatting sqref="A230">
    <cfRule type="expression" dxfId="201" priority="1" stopIfTrue="1">
      <formula>N222&lt;&gt;""</formula>
    </cfRule>
    <cfRule type="expression" dxfId="200" priority="3" stopIfTrue="1">
      <formula>L222&lt;&gt;""</formula>
    </cfRule>
  </conditionalFormatting>
  <conditionalFormatting sqref="A230">
    <cfRule type="expression" dxfId="199" priority="2" stopIfTrue="1">
      <formula>M222&lt;&gt;""</formula>
    </cfRule>
    <cfRule type="expression" dxfId="198" priority="4" stopIfTrue="1">
      <formula>K222&lt;&gt;""</formula>
    </cfRule>
  </conditionalFormatting>
  <dataValidations count="3">
    <dataValidation type="list" allowBlank="1" showInputMessage="1" showErrorMessage="1" sqref="E232">
      <formula1>$X$258:$X$273</formula1>
    </dataValidation>
    <dataValidation type="list" allowBlank="1" showInputMessage="1" showErrorMessage="1" sqref="E231">
      <formula1>$X$257:$X$272</formula1>
    </dataValidation>
    <dataValidation type="list" allowBlank="1" showInputMessage="1" showErrorMessage="1" sqref="E230">
      <formula1>$X$256:$X$271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92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5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</row>
    <row r="2" spans="1:5" ht="18" customHeight="1" x14ac:dyDescent="0.25">
      <c r="A2" s="372"/>
      <c r="B2" s="372"/>
      <c r="C2" s="249" t="s">
        <v>16</v>
      </c>
      <c r="D2" s="249" t="s">
        <v>17</v>
      </c>
      <c r="E2" s="372"/>
    </row>
    <row r="48" spans="1:6" s="244" customFormat="1" x14ac:dyDescent="0.2">
      <c r="A48" s="248"/>
      <c r="B48" s="253"/>
      <c r="C48" s="262"/>
      <c r="D48" s="268"/>
      <c r="E48" s="258"/>
      <c r="F48" s="243"/>
    </row>
    <row r="49" spans="1:6" s="244" customFormat="1" x14ac:dyDescent="0.2">
      <c r="A49" s="248"/>
      <c r="B49" s="253"/>
      <c r="C49" s="262"/>
      <c r="D49" s="268"/>
      <c r="E49" s="258"/>
      <c r="F49" s="243"/>
    </row>
    <row r="50" spans="1:6" s="244" customFormat="1" x14ac:dyDescent="0.2">
      <c r="A50" s="248"/>
      <c r="B50" s="253"/>
      <c r="C50" s="262"/>
      <c r="D50" s="268"/>
      <c r="E50" s="258"/>
      <c r="F50" s="243"/>
    </row>
    <row r="51" spans="1:6" s="244" customFormat="1" x14ac:dyDescent="0.2">
      <c r="A51" s="248"/>
      <c r="B51" s="253"/>
      <c r="C51" s="262"/>
      <c r="D51" s="268"/>
      <c r="E51" s="258"/>
      <c r="F51" s="243"/>
    </row>
    <row r="52" spans="1:6" s="244" customFormat="1" x14ac:dyDescent="0.2">
      <c r="A52" s="248"/>
      <c r="B52" s="253"/>
      <c r="C52" s="262"/>
      <c r="D52" s="268"/>
      <c r="E52" s="258"/>
      <c r="F52" s="243"/>
    </row>
    <row r="53" spans="1:6" s="244" customFormat="1" x14ac:dyDescent="0.2">
      <c r="A53" s="248"/>
      <c r="B53" s="253"/>
      <c r="C53" s="262"/>
      <c r="D53" s="268"/>
      <c r="E53" s="258"/>
      <c r="F53" s="243"/>
    </row>
    <row r="54" spans="1:6" s="244" customFormat="1" x14ac:dyDescent="0.2">
      <c r="A54" s="248"/>
      <c r="B54" s="253"/>
      <c r="C54" s="262"/>
      <c r="D54" s="268"/>
      <c r="E54" s="258"/>
      <c r="F54" s="243"/>
    </row>
    <row r="55" spans="1:6" s="244" customFormat="1" x14ac:dyDescent="0.2">
      <c r="A55" s="248"/>
      <c r="B55" s="253"/>
      <c r="C55" s="262"/>
      <c r="D55" s="268"/>
      <c r="E55" s="258"/>
      <c r="F55" s="243"/>
    </row>
    <row r="56" spans="1:6" s="244" customFormat="1" x14ac:dyDescent="0.2">
      <c r="A56" s="248"/>
      <c r="B56" s="253"/>
      <c r="C56" s="262"/>
      <c r="D56" s="268"/>
      <c r="E56" s="258"/>
      <c r="F56" s="243"/>
    </row>
    <row r="57" spans="1:6" s="244" customFormat="1" x14ac:dyDescent="0.2">
      <c r="A57" s="248"/>
      <c r="B57" s="253"/>
      <c r="C57" s="262"/>
      <c r="D57" s="268"/>
      <c r="E57" s="258"/>
      <c r="F57" s="243"/>
    </row>
    <row r="58" spans="1:6" s="244" customFormat="1" x14ac:dyDescent="0.2">
      <c r="A58" s="248"/>
      <c r="B58" s="253"/>
      <c r="C58" s="262"/>
      <c r="D58" s="268"/>
      <c r="E58" s="258"/>
      <c r="F58" s="243"/>
    </row>
    <row r="59" spans="1:6" s="244" customFormat="1" x14ac:dyDescent="0.2">
      <c r="A59" s="248"/>
      <c r="B59" s="253"/>
      <c r="C59" s="262"/>
      <c r="D59" s="268"/>
      <c r="E59" s="258"/>
      <c r="F59" s="243"/>
    </row>
    <row r="60" spans="1:6" s="244" customFormat="1" x14ac:dyDescent="0.2">
      <c r="A60" s="248"/>
      <c r="B60" s="253"/>
      <c r="C60" s="262"/>
      <c r="D60" s="268"/>
      <c r="E60" s="258"/>
      <c r="F60" s="243"/>
    </row>
    <row r="61" spans="1:6" s="244" customFormat="1" x14ac:dyDescent="0.2">
      <c r="A61" s="248"/>
      <c r="B61" s="253"/>
      <c r="C61" s="262"/>
      <c r="D61" s="268"/>
      <c r="E61" s="258"/>
      <c r="F61" s="243"/>
    </row>
    <row r="62" spans="1:6" s="244" customFormat="1" x14ac:dyDescent="0.2">
      <c r="A62" s="248"/>
      <c r="B62" s="253"/>
      <c r="C62" s="262"/>
      <c r="D62" s="268"/>
      <c r="E62" s="258"/>
      <c r="F62" s="243"/>
    </row>
    <row r="63" spans="1:6" s="244" customFormat="1" x14ac:dyDescent="0.2">
      <c r="A63" s="248"/>
      <c r="B63" s="253"/>
      <c r="C63" s="262"/>
      <c r="D63" s="268"/>
      <c r="E63" s="258"/>
      <c r="F63" s="243"/>
    </row>
    <row r="64" spans="1:6" s="244" customFormat="1" x14ac:dyDescent="0.2">
      <c r="A64" s="248"/>
      <c r="B64" s="253"/>
      <c r="C64" s="262"/>
      <c r="D64" s="268"/>
      <c r="E64" s="258"/>
      <c r="F64" s="243"/>
    </row>
    <row r="65" spans="1:6" s="244" customFormat="1" x14ac:dyDescent="0.2">
      <c r="A65" s="248"/>
      <c r="B65" s="253"/>
      <c r="C65" s="262"/>
      <c r="D65" s="268"/>
      <c r="E65" s="258"/>
      <c r="F65" s="243"/>
    </row>
    <row r="66" spans="1:6" s="244" customFormat="1" x14ac:dyDescent="0.2">
      <c r="A66" s="248"/>
      <c r="B66" s="253"/>
      <c r="C66" s="262"/>
      <c r="D66" s="268"/>
      <c r="E66" s="258"/>
      <c r="F66" s="243"/>
    </row>
    <row r="67" spans="1:6" s="244" customFormat="1" x14ac:dyDescent="0.2">
      <c r="A67" s="248"/>
      <c r="B67" s="253"/>
      <c r="C67" s="262"/>
      <c r="D67" s="268"/>
      <c r="E67" s="258"/>
      <c r="F67" s="243"/>
    </row>
    <row r="68" spans="1:6" s="244" customFormat="1" x14ac:dyDescent="0.2">
      <c r="A68" s="248"/>
      <c r="B68" s="253"/>
      <c r="C68" s="262"/>
      <c r="D68" s="268"/>
      <c r="E68" s="258"/>
      <c r="F68" s="243"/>
    </row>
    <row r="69" spans="1:6" s="244" customFormat="1" x14ac:dyDescent="0.2">
      <c r="A69" s="248"/>
      <c r="B69" s="253"/>
      <c r="C69" s="262"/>
      <c r="D69" s="268"/>
      <c r="E69" s="258"/>
      <c r="F69" s="243"/>
    </row>
    <row r="70" spans="1:6" s="244" customFormat="1" x14ac:dyDescent="0.2">
      <c r="A70" s="248"/>
      <c r="B70" s="253"/>
      <c r="C70" s="262"/>
      <c r="D70" s="268"/>
      <c r="E70" s="258"/>
      <c r="F70" s="243"/>
    </row>
    <row r="71" spans="1:6" s="244" customFormat="1" x14ac:dyDescent="0.2">
      <c r="A71" s="248"/>
      <c r="B71" s="253"/>
      <c r="C71" s="262"/>
      <c r="D71" s="268"/>
      <c r="E71" s="258"/>
      <c r="F71" s="243"/>
    </row>
    <row r="72" spans="1:6" s="244" customFormat="1" x14ac:dyDescent="0.2">
      <c r="A72" s="248"/>
      <c r="B72" s="253"/>
      <c r="C72" s="262"/>
      <c r="D72" s="268"/>
      <c r="E72" s="258"/>
      <c r="F72" s="243"/>
    </row>
    <row r="73" spans="1:6" s="244" customFormat="1" x14ac:dyDescent="0.2">
      <c r="A73" s="248"/>
      <c r="B73" s="253"/>
      <c r="C73" s="262"/>
      <c r="D73" s="268"/>
      <c r="E73" s="258"/>
      <c r="F73" s="243"/>
    </row>
    <row r="74" spans="1:6" s="244" customFormat="1" x14ac:dyDescent="0.2">
      <c r="A74" s="248"/>
      <c r="B74" s="253"/>
      <c r="C74" s="262"/>
      <c r="D74" s="268"/>
      <c r="E74" s="258"/>
      <c r="F74" s="243"/>
    </row>
    <row r="75" spans="1:6" s="244" customFormat="1" x14ac:dyDescent="0.2">
      <c r="A75" s="248"/>
      <c r="B75" s="253"/>
      <c r="C75" s="262"/>
      <c r="D75" s="268"/>
      <c r="E75" s="258"/>
      <c r="F75" s="243"/>
    </row>
    <row r="76" spans="1:6" s="244" customFormat="1" x14ac:dyDescent="0.2">
      <c r="A76" s="248"/>
      <c r="B76" s="253"/>
      <c r="C76" s="262"/>
      <c r="D76" s="268"/>
      <c r="E76" s="258"/>
      <c r="F76" s="243"/>
    </row>
    <row r="77" spans="1:6" s="244" customFormat="1" x14ac:dyDescent="0.2">
      <c r="A77" s="248"/>
      <c r="B77" s="253"/>
      <c r="C77" s="262"/>
      <c r="D77" s="268"/>
      <c r="E77" s="258"/>
      <c r="F77" s="243"/>
    </row>
    <row r="78" spans="1:6" s="244" customFormat="1" x14ac:dyDescent="0.2">
      <c r="A78" s="248"/>
      <c r="B78" s="253"/>
      <c r="C78" s="262"/>
      <c r="D78" s="268"/>
      <c r="E78" s="258"/>
      <c r="F78" s="243"/>
    </row>
    <row r="79" spans="1:6" s="244" customFormat="1" x14ac:dyDescent="0.2">
      <c r="A79" s="248"/>
      <c r="B79" s="253"/>
      <c r="C79" s="262"/>
      <c r="D79" s="268"/>
      <c r="E79" s="258"/>
      <c r="F79" s="243"/>
    </row>
    <row r="80" spans="1:6" s="244" customFormat="1" x14ac:dyDescent="0.2">
      <c r="A80" s="248"/>
      <c r="B80" s="253"/>
      <c r="C80" s="262"/>
      <c r="D80" s="268"/>
      <c r="E80" s="258"/>
      <c r="F80" s="243"/>
    </row>
    <row r="81" spans="1:6" s="244" customFormat="1" x14ac:dyDescent="0.2">
      <c r="A81" s="248"/>
      <c r="B81" s="253"/>
      <c r="C81" s="262"/>
      <c r="D81" s="268"/>
      <c r="E81" s="258"/>
      <c r="F81" s="243"/>
    </row>
    <row r="82" spans="1:6" s="244" customFormat="1" x14ac:dyDescent="0.2">
      <c r="A82" s="248"/>
      <c r="B82" s="253"/>
      <c r="C82" s="262"/>
      <c r="D82" s="268"/>
      <c r="E82" s="258"/>
      <c r="F82" s="243"/>
    </row>
    <row r="83" spans="1:6" s="244" customFormat="1" x14ac:dyDescent="0.2">
      <c r="A83" s="248"/>
      <c r="B83" s="253"/>
      <c r="C83" s="262"/>
      <c r="D83" s="268"/>
      <c r="E83" s="258"/>
      <c r="F83" s="243"/>
    </row>
    <row r="84" spans="1:6" s="244" customFormat="1" x14ac:dyDescent="0.2">
      <c r="A84" s="248"/>
      <c r="B84" s="253"/>
      <c r="C84" s="262"/>
      <c r="D84" s="268"/>
      <c r="E84" s="258"/>
      <c r="F84" s="243"/>
    </row>
    <row r="85" spans="1:6" s="244" customFormat="1" x14ac:dyDescent="0.2">
      <c r="A85" s="248"/>
      <c r="B85" s="253"/>
      <c r="C85" s="262"/>
      <c r="D85" s="268"/>
      <c r="E85" s="258"/>
      <c r="F85" s="243"/>
    </row>
    <row r="86" spans="1:6" s="244" customFormat="1" x14ac:dyDescent="0.2">
      <c r="A86" s="248"/>
      <c r="B86" s="253"/>
      <c r="C86" s="262"/>
      <c r="D86" s="268"/>
      <c r="E86" s="258"/>
      <c r="F86" s="243"/>
    </row>
    <row r="87" spans="1:6" s="244" customFormat="1" x14ac:dyDescent="0.2">
      <c r="A87" s="248"/>
      <c r="B87" s="253"/>
      <c r="C87" s="262"/>
      <c r="D87" s="268"/>
      <c r="E87" s="258"/>
      <c r="F87" s="243"/>
    </row>
    <row r="88" spans="1:6" s="244" customFormat="1" x14ac:dyDescent="0.2">
      <c r="A88" s="248"/>
      <c r="B88" s="253"/>
      <c r="C88" s="262"/>
      <c r="D88" s="268"/>
      <c r="E88" s="258"/>
      <c r="F88" s="243"/>
    </row>
    <row r="89" spans="1:6" s="244" customFormat="1" x14ac:dyDescent="0.2">
      <c r="A89" s="248"/>
      <c r="B89" s="253"/>
      <c r="C89" s="262"/>
      <c r="D89" s="268"/>
      <c r="E89" s="258"/>
      <c r="F89" s="243"/>
    </row>
    <row r="90" spans="1:6" s="244" customFormat="1" x14ac:dyDescent="0.2">
      <c r="A90" s="248"/>
      <c r="B90" s="253"/>
      <c r="C90" s="262"/>
      <c r="D90" s="268"/>
      <c r="E90" s="258"/>
      <c r="F90" s="243"/>
    </row>
    <row r="91" spans="1:6" s="244" customFormat="1" x14ac:dyDescent="0.2">
      <c r="A91" s="248"/>
      <c r="B91" s="253"/>
      <c r="C91" s="262"/>
      <c r="D91" s="268"/>
      <c r="E91" s="258"/>
      <c r="F91" s="243"/>
    </row>
    <row r="92" spans="1:6" s="244" customFormat="1" x14ac:dyDescent="0.2">
      <c r="A92" s="248"/>
      <c r="B92" s="253"/>
      <c r="C92" s="262"/>
      <c r="D92" s="268"/>
      <c r="E92" s="258"/>
      <c r="F92" s="243"/>
    </row>
  </sheetData>
  <mergeCells count="4">
    <mergeCell ref="A1:A2"/>
    <mergeCell ref="B1:B2"/>
    <mergeCell ref="E1:E2"/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01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/>
      <c r="B3" s="251"/>
      <c r="C3" s="260"/>
      <c r="D3" s="265"/>
      <c r="E3" s="255"/>
      <c r="F3" s="239"/>
    </row>
    <row r="4" spans="1:6" s="240" customFormat="1" x14ac:dyDescent="0.25">
      <c r="A4" s="246"/>
      <c r="B4" s="251"/>
      <c r="C4" s="260"/>
      <c r="D4" s="265"/>
      <c r="E4" s="255"/>
      <c r="F4" s="239"/>
    </row>
    <row r="5" spans="1:6" s="240" customFormat="1" x14ac:dyDescent="0.25">
      <c r="A5" s="246"/>
      <c r="B5" s="251"/>
      <c r="C5" s="260"/>
      <c r="D5" s="265"/>
      <c r="E5" s="255"/>
      <c r="F5" s="239"/>
    </row>
    <row r="6" spans="1:6" s="240" customFormat="1" x14ac:dyDescent="0.25">
      <c r="A6" s="246"/>
      <c r="B6" s="251"/>
      <c r="C6" s="260"/>
      <c r="D6" s="265"/>
      <c r="E6" s="255"/>
      <c r="F6" s="239"/>
    </row>
    <row r="7" spans="1:6" s="240" customFormat="1" x14ac:dyDescent="0.25">
      <c r="A7" s="246"/>
      <c r="B7" s="251"/>
      <c r="C7" s="260"/>
      <c r="D7" s="265"/>
      <c r="E7" s="255"/>
      <c r="F7" s="239"/>
    </row>
    <row r="8" spans="1:6" s="240" customFormat="1" x14ac:dyDescent="0.25">
      <c r="A8" s="246"/>
      <c r="B8" s="251"/>
      <c r="C8" s="260"/>
      <c r="D8" s="265"/>
      <c r="E8" s="255"/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2" customFormat="1" x14ac:dyDescent="0.2">
      <c r="A67" s="247"/>
      <c r="B67" s="252"/>
      <c r="C67" s="261"/>
      <c r="D67" s="266"/>
      <c r="E67" s="256"/>
      <c r="F67" s="241"/>
    </row>
    <row r="68" spans="1:6" s="242" customFormat="1" x14ac:dyDescent="0.2">
      <c r="A68" s="247"/>
      <c r="B68" s="252"/>
      <c r="C68" s="261"/>
      <c r="D68" s="266"/>
      <c r="E68" s="256"/>
      <c r="F68" s="241"/>
    </row>
    <row r="69" spans="1:6" s="242" customFormat="1" x14ac:dyDescent="0.2">
      <c r="A69" s="247"/>
      <c r="B69" s="252"/>
      <c r="C69" s="261"/>
      <c r="D69" s="266"/>
      <c r="E69" s="256"/>
      <c r="F69" s="241"/>
    </row>
    <row r="70" spans="1:6" s="242" customFormat="1" x14ac:dyDescent="0.2">
      <c r="A70" s="247"/>
      <c r="B70" s="252"/>
      <c r="C70" s="261"/>
      <c r="D70" s="266"/>
      <c r="E70" s="256"/>
      <c r="F70" s="241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46"/>
      <c r="B76" s="251"/>
      <c r="C76" s="260"/>
      <c r="D76" s="265"/>
      <c r="E76" s="255"/>
      <c r="F76" s="239"/>
    </row>
    <row r="77" spans="1:6" s="240" customFormat="1" x14ac:dyDescent="0.25">
      <c r="A77" s="246"/>
      <c r="B77" s="251"/>
      <c r="C77" s="260"/>
      <c r="D77" s="265"/>
      <c r="E77" s="255"/>
      <c r="F77" s="239"/>
    </row>
    <row r="78" spans="1:6" s="240" customFormat="1" x14ac:dyDescent="0.25">
      <c r="A78" s="246"/>
      <c r="B78" s="251"/>
      <c r="C78" s="260"/>
      <c r="D78" s="265"/>
      <c r="E78" s="255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  <row r="82" spans="1:6" s="240" customFormat="1" x14ac:dyDescent="0.25">
      <c r="A82" s="246"/>
      <c r="B82" s="251"/>
      <c r="C82" s="260"/>
      <c r="D82" s="265"/>
      <c r="E82" s="255"/>
      <c r="F82" s="239"/>
    </row>
    <row r="83" spans="1:6" s="240" customFormat="1" x14ac:dyDescent="0.25">
      <c r="A83" s="246"/>
      <c r="B83" s="251"/>
      <c r="C83" s="260"/>
      <c r="D83" s="265"/>
      <c r="E83" s="255"/>
      <c r="F83" s="239"/>
    </row>
    <row r="84" spans="1:6" s="240" customFormat="1" x14ac:dyDescent="0.25">
      <c r="A84" s="246"/>
      <c r="B84" s="251"/>
      <c r="C84" s="260"/>
      <c r="D84" s="265"/>
      <c r="E84" s="255"/>
      <c r="F84" s="239"/>
    </row>
    <row r="85" spans="1:6" s="240" customFormat="1" x14ac:dyDescent="0.25">
      <c r="A85" s="246"/>
      <c r="B85" s="251"/>
      <c r="C85" s="260"/>
      <c r="D85" s="265"/>
      <c r="E85" s="255"/>
      <c r="F85" s="239"/>
    </row>
    <row r="86" spans="1:6" s="240" customFormat="1" x14ac:dyDescent="0.25">
      <c r="A86" s="246"/>
      <c r="B86" s="251"/>
      <c r="C86" s="260"/>
      <c r="D86" s="265"/>
      <c r="E86" s="255"/>
      <c r="F86" s="239"/>
    </row>
    <row r="87" spans="1:6" s="240" customFormat="1" x14ac:dyDescent="0.25">
      <c r="A87" s="246"/>
      <c r="B87" s="251"/>
      <c r="C87" s="260"/>
      <c r="D87" s="265"/>
      <c r="E87" s="255"/>
      <c r="F87" s="239"/>
    </row>
    <row r="88" spans="1:6" s="240" customFormat="1" x14ac:dyDescent="0.25">
      <c r="A88" s="246"/>
      <c r="B88" s="251"/>
      <c r="C88" s="260"/>
      <c r="D88" s="265"/>
      <c r="E88" s="255"/>
      <c r="F88" s="239"/>
    </row>
    <row r="89" spans="1:6" s="240" customFormat="1" x14ac:dyDescent="0.25">
      <c r="A89" s="246"/>
      <c r="B89" s="251"/>
      <c r="C89" s="260"/>
      <c r="D89" s="265"/>
      <c r="E89" s="255"/>
      <c r="F89" s="239"/>
    </row>
    <row r="90" spans="1:6" s="240" customFormat="1" x14ac:dyDescent="0.25">
      <c r="A90" s="246"/>
      <c r="B90" s="251"/>
      <c r="C90" s="260"/>
      <c r="D90" s="265"/>
      <c r="E90" s="255"/>
      <c r="F90" s="239"/>
    </row>
    <row r="91" spans="1:6" s="240" customFormat="1" x14ac:dyDescent="0.25">
      <c r="A91" s="246"/>
      <c r="B91" s="251"/>
      <c r="C91" s="260"/>
      <c r="D91" s="265"/>
      <c r="E91" s="255"/>
      <c r="F91" s="239"/>
    </row>
    <row r="92" spans="1:6" s="240" customFormat="1" x14ac:dyDescent="0.25">
      <c r="A92" s="246"/>
      <c r="B92" s="251"/>
      <c r="C92" s="260"/>
      <c r="D92" s="265"/>
      <c r="E92" s="255"/>
      <c r="F92" s="239"/>
    </row>
    <row r="93" spans="1:6" s="240" customFormat="1" x14ac:dyDescent="0.25">
      <c r="A93" s="246"/>
      <c r="B93" s="251"/>
      <c r="C93" s="260"/>
      <c r="D93" s="265"/>
      <c r="E93" s="255"/>
      <c r="F93" s="239"/>
    </row>
    <row r="94" spans="1:6" s="240" customFormat="1" x14ac:dyDescent="0.25">
      <c r="A94" s="246"/>
      <c r="B94" s="251"/>
      <c r="C94" s="260"/>
      <c r="D94" s="265"/>
      <c r="E94" s="255"/>
      <c r="F94" s="239"/>
    </row>
    <row r="95" spans="1:6" s="240" customFormat="1" x14ac:dyDescent="0.25">
      <c r="A95" s="246"/>
      <c r="B95" s="251"/>
      <c r="C95" s="260"/>
      <c r="D95" s="265"/>
      <c r="E95" s="255"/>
      <c r="F95" s="239"/>
    </row>
    <row r="96" spans="1:6" s="240" customFormat="1" x14ac:dyDescent="0.25">
      <c r="A96" s="269"/>
      <c r="B96" s="270"/>
      <c r="C96" s="263"/>
      <c r="D96" s="267"/>
      <c r="E96" s="257"/>
      <c r="F96" s="239"/>
    </row>
    <row r="97" spans="1:6" s="240" customFormat="1" x14ac:dyDescent="0.25">
      <c r="A97" s="269"/>
      <c r="B97" s="270"/>
      <c r="C97" s="263"/>
      <c r="D97" s="267"/>
      <c r="E97" s="257"/>
      <c r="F97" s="239"/>
    </row>
    <row r="98" spans="1:6" s="240" customFormat="1" x14ac:dyDescent="0.25">
      <c r="A98" s="269"/>
      <c r="B98" s="270"/>
      <c r="C98" s="263"/>
      <c r="D98" s="267"/>
      <c r="E98" s="257"/>
      <c r="F98" s="239"/>
    </row>
    <row r="99" spans="1:6" s="240" customFormat="1" x14ac:dyDescent="0.25">
      <c r="A99" s="246"/>
      <c r="B99" s="251"/>
      <c r="C99" s="260"/>
      <c r="D99" s="265"/>
      <c r="E99" s="255"/>
      <c r="F99" s="239"/>
    </row>
    <row r="100" spans="1:6" s="240" customFormat="1" x14ac:dyDescent="0.25">
      <c r="A100" s="246"/>
      <c r="B100" s="251"/>
      <c r="C100" s="260"/>
      <c r="D100" s="265"/>
      <c r="E100" s="255"/>
      <c r="F100" s="239"/>
    </row>
    <row r="101" spans="1:6" s="240" customFormat="1" x14ac:dyDescent="0.25">
      <c r="A101" s="246"/>
      <c r="B101" s="251"/>
      <c r="C101" s="260"/>
      <c r="D101" s="265"/>
      <c r="E101" s="255"/>
      <c r="F101" s="239"/>
    </row>
  </sheetData>
  <protectedRanges>
    <protectedRange password="C94D" sqref="D98" name="Plage1"/>
    <protectedRange password="C94D" sqref="D97" name="Plage1_1"/>
    <protectedRange password="C94D" sqref="D96" name="Plage1_2"/>
  </protectedRanges>
  <mergeCells count="4">
    <mergeCell ref="A1:A2"/>
    <mergeCell ref="B1:B2"/>
    <mergeCell ref="E1:E2"/>
    <mergeCell ref="C1:D1"/>
  </mergeCells>
  <conditionalFormatting sqref="A98">
    <cfRule type="expression" dxfId="197" priority="18" stopIfTrue="1">
      <formula>Q98&lt;&gt;""</formula>
    </cfRule>
  </conditionalFormatting>
  <conditionalFormatting sqref="A98">
    <cfRule type="expression" dxfId="196" priority="17" stopIfTrue="1">
      <formula>J98&lt;&gt;""</formula>
    </cfRule>
  </conditionalFormatting>
  <conditionalFormatting sqref="A98">
    <cfRule type="expression" dxfId="195" priority="13" stopIfTrue="1">
      <formula>N98&lt;&gt;""</formula>
    </cfRule>
    <cfRule type="expression" dxfId="194" priority="15" stopIfTrue="1">
      <formula>L98&lt;&gt;""</formula>
    </cfRule>
  </conditionalFormatting>
  <conditionalFormatting sqref="A98">
    <cfRule type="expression" dxfId="193" priority="14" stopIfTrue="1">
      <formula>M98&lt;&gt;""</formula>
    </cfRule>
    <cfRule type="expression" dxfId="192" priority="16" stopIfTrue="1">
      <formula>K98&lt;&gt;""</formula>
    </cfRule>
  </conditionalFormatting>
  <conditionalFormatting sqref="A97">
    <cfRule type="expression" dxfId="191" priority="12" stopIfTrue="1">
      <formula>Q97&lt;&gt;""</formula>
    </cfRule>
  </conditionalFormatting>
  <conditionalFormatting sqref="A97">
    <cfRule type="expression" dxfId="190" priority="11" stopIfTrue="1">
      <formula>J97&lt;&gt;""</formula>
    </cfRule>
  </conditionalFormatting>
  <conditionalFormatting sqref="A97">
    <cfRule type="expression" dxfId="189" priority="7" stopIfTrue="1">
      <formula>N97&lt;&gt;""</formula>
    </cfRule>
    <cfRule type="expression" dxfId="188" priority="9" stopIfTrue="1">
      <formula>L97&lt;&gt;""</formula>
    </cfRule>
  </conditionalFormatting>
  <conditionalFormatting sqref="A97">
    <cfRule type="expression" dxfId="187" priority="8" stopIfTrue="1">
      <formula>M97&lt;&gt;""</formula>
    </cfRule>
    <cfRule type="expression" dxfId="186" priority="10" stopIfTrue="1">
      <formula>K97&lt;&gt;""</formula>
    </cfRule>
  </conditionalFormatting>
  <conditionalFormatting sqref="A96">
    <cfRule type="expression" dxfId="185" priority="6" stopIfTrue="1">
      <formula>Q96&lt;&gt;""</formula>
    </cfRule>
  </conditionalFormatting>
  <conditionalFormatting sqref="A96">
    <cfRule type="expression" dxfId="184" priority="5" stopIfTrue="1">
      <formula>J96&lt;&gt;""</formula>
    </cfRule>
  </conditionalFormatting>
  <conditionalFormatting sqref="A96">
    <cfRule type="expression" dxfId="183" priority="1" stopIfTrue="1">
      <formula>N96&lt;&gt;""</formula>
    </cfRule>
    <cfRule type="expression" dxfId="182" priority="3" stopIfTrue="1">
      <formula>L96&lt;&gt;""</formula>
    </cfRule>
  </conditionalFormatting>
  <conditionalFormatting sqref="A96">
    <cfRule type="expression" dxfId="181" priority="2" stopIfTrue="1">
      <formula>M96&lt;&gt;""</formula>
    </cfRule>
    <cfRule type="expression" dxfId="180" priority="4" stopIfTrue="1">
      <formula>K96&lt;&gt;""</formula>
    </cfRule>
  </conditionalFormatting>
  <dataValidations count="3">
    <dataValidation type="list" allowBlank="1" showInputMessage="1" showErrorMessage="1" sqref="E96">
      <formula1>$X$130:$X$145</formula1>
    </dataValidation>
    <dataValidation type="list" allowBlank="1" showInputMessage="1" showErrorMessage="1" sqref="E97">
      <formula1>$X$131:$X$146</formula1>
    </dataValidation>
    <dataValidation type="list" allowBlank="1" showInputMessage="1" showErrorMessage="1" sqref="E98">
      <formula1>$X$132:$X$147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146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 t="s">
        <v>137</v>
      </c>
      <c r="B3" s="251" t="s">
        <v>127</v>
      </c>
      <c r="C3" s="260" t="s">
        <v>94</v>
      </c>
      <c r="D3" s="265" t="s">
        <v>95</v>
      </c>
      <c r="E3" s="255">
        <v>4.9999999999999989E-2</v>
      </c>
      <c r="F3" s="239"/>
    </row>
    <row r="4" spans="1:6" s="240" customFormat="1" x14ac:dyDescent="0.25">
      <c r="A4" s="246" t="s">
        <v>137</v>
      </c>
      <c r="B4" s="251" t="s">
        <v>127</v>
      </c>
      <c r="C4" s="260" t="s">
        <v>94</v>
      </c>
      <c r="D4" s="265" t="s">
        <v>95</v>
      </c>
      <c r="E4" s="255">
        <v>4.9999999999999989E-2</v>
      </c>
      <c r="F4" s="239"/>
    </row>
    <row r="5" spans="1:6" s="240" customFormat="1" x14ac:dyDescent="0.25">
      <c r="A5" s="246" t="s">
        <v>136</v>
      </c>
      <c r="B5" s="251" t="s">
        <v>127</v>
      </c>
      <c r="C5" s="260" t="s">
        <v>94</v>
      </c>
      <c r="D5" s="265" t="s">
        <v>95</v>
      </c>
      <c r="E5" s="255">
        <v>4.9999999999999989E-2</v>
      </c>
      <c r="F5" s="239"/>
    </row>
    <row r="6" spans="1:6" s="240" customFormat="1" x14ac:dyDescent="0.25">
      <c r="A6" s="246" t="s">
        <v>135</v>
      </c>
      <c r="B6" s="251" t="s">
        <v>127</v>
      </c>
      <c r="C6" s="260" t="s">
        <v>94</v>
      </c>
      <c r="D6" s="265" t="s">
        <v>95</v>
      </c>
      <c r="E6" s="255">
        <v>4.9999999999999989E-2</v>
      </c>
      <c r="F6" s="239"/>
    </row>
    <row r="7" spans="1:6" s="240" customFormat="1" x14ac:dyDescent="0.25">
      <c r="A7" s="246" t="s">
        <v>135</v>
      </c>
      <c r="B7" s="251" t="s">
        <v>127</v>
      </c>
      <c r="C7" s="260" t="s">
        <v>94</v>
      </c>
      <c r="D7" s="265" t="s">
        <v>95</v>
      </c>
      <c r="E7" s="255">
        <v>4.9999999999999989E-2</v>
      </c>
      <c r="F7" s="239"/>
    </row>
    <row r="8" spans="1:6" s="240" customFormat="1" x14ac:dyDescent="0.25">
      <c r="A8" s="246" t="s">
        <v>135</v>
      </c>
      <c r="B8" s="251" t="s">
        <v>127</v>
      </c>
      <c r="C8" s="260" t="s">
        <v>94</v>
      </c>
      <c r="D8" s="265" t="s">
        <v>95</v>
      </c>
      <c r="E8" s="255">
        <v>4.9999999999999989E-2</v>
      </c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46"/>
      <c r="B76" s="251"/>
      <c r="C76" s="260"/>
      <c r="D76" s="265"/>
      <c r="E76" s="255"/>
      <c r="F76" s="239"/>
    </row>
    <row r="77" spans="1:6" s="240" customFormat="1" x14ac:dyDescent="0.25">
      <c r="A77" s="246"/>
      <c r="B77" s="251"/>
      <c r="C77" s="260"/>
      <c r="D77" s="265"/>
      <c r="E77" s="255"/>
      <c r="F77" s="239"/>
    </row>
    <row r="78" spans="1:6" s="240" customFormat="1" x14ac:dyDescent="0.25">
      <c r="A78" s="246"/>
      <c r="B78" s="251"/>
      <c r="C78" s="260"/>
      <c r="D78" s="265"/>
      <c r="E78" s="255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  <row r="82" spans="1:6" s="240" customFormat="1" x14ac:dyDescent="0.25">
      <c r="A82" s="246"/>
      <c r="B82" s="251"/>
      <c r="C82" s="260"/>
      <c r="D82" s="265"/>
      <c r="E82" s="255"/>
      <c r="F82" s="239"/>
    </row>
    <row r="83" spans="1:6" s="240" customFormat="1" x14ac:dyDescent="0.25">
      <c r="A83" s="246"/>
      <c r="B83" s="251"/>
      <c r="C83" s="260"/>
      <c r="D83" s="265"/>
      <c r="E83" s="255"/>
      <c r="F83" s="239"/>
    </row>
    <row r="84" spans="1:6" s="240" customFormat="1" x14ac:dyDescent="0.25">
      <c r="A84" s="246"/>
      <c r="B84" s="251"/>
      <c r="C84" s="260"/>
      <c r="D84" s="265"/>
      <c r="E84" s="255"/>
      <c r="F84" s="239"/>
    </row>
    <row r="85" spans="1:6" s="240" customFormat="1" x14ac:dyDescent="0.25">
      <c r="A85" s="246"/>
      <c r="B85" s="251"/>
      <c r="C85" s="260"/>
      <c r="D85" s="265"/>
      <c r="E85" s="255"/>
      <c r="F85" s="239"/>
    </row>
    <row r="86" spans="1:6" s="240" customFormat="1" x14ac:dyDescent="0.25">
      <c r="A86" s="246"/>
      <c r="B86" s="251"/>
      <c r="C86" s="260"/>
      <c r="D86" s="265"/>
      <c r="E86" s="255"/>
      <c r="F86" s="239"/>
    </row>
    <row r="87" spans="1:6" s="240" customFormat="1" x14ac:dyDescent="0.25">
      <c r="A87" s="246"/>
      <c r="B87" s="251"/>
      <c r="C87" s="260"/>
      <c r="D87" s="265"/>
      <c r="E87" s="255"/>
      <c r="F87" s="239"/>
    </row>
    <row r="88" spans="1:6" s="240" customFormat="1" x14ac:dyDescent="0.25">
      <c r="A88" s="246"/>
      <c r="B88" s="251"/>
      <c r="C88" s="260"/>
      <c r="D88" s="265"/>
      <c r="E88" s="255"/>
      <c r="F88" s="239"/>
    </row>
    <row r="89" spans="1:6" s="240" customFormat="1" x14ac:dyDescent="0.25">
      <c r="A89" s="246"/>
      <c r="B89" s="251"/>
      <c r="C89" s="260"/>
      <c r="D89" s="265"/>
      <c r="E89" s="255"/>
      <c r="F89" s="239"/>
    </row>
    <row r="90" spans="1:6" s="240" customFormat="1" x14ac:dyDescent="0.25">
      <c r="A90" s="246"/>
      <c r="B90" s="251"/>
      <c r="C90" s="260"/>
      <c r="D90" s="265"/>
      <c r="E90" s="255"/>
      <c r="F90" s="239"/>
    </row>
    <row r="91" spans="1:6" s="240" customFormat="1" x14ac:dyDescent="0.25">
      <c r="A91" s="246"/>
      <c r="B91" s="251"/>
      <c r="C91" s="260"/>
      <c r="D91" s="265"/>
      <c r="E91" s="255"/>
      <c r="F91" s="239"/>
    </row>
    <row r="92" spans="1:6" s="240" customFormat="1" x14ac:dyDescent="0.25">
      <c r="A92" s="246"/>
      <c r="B92" s="251"/>
      <c r="C92" s="260"/>
      <c r="D92" s="265"/>
      <c r="E92" s="255"/>
      <c r="F92" s="239"/>
    </row>
    <row r="93" spans="1:6" s="240" customFormat="1" x14ac:dyDescent="0.25">
      <c r="A93" s="246"/>
      <c r="B93" s="251"/>
      <c r="C93" s="260"/>
      <c r="D93" s="265"/>
      <c r="E93" s="255"/>
      <c r="F93" s="239"/>
    </row>
    <row r="94" spans="1:6" s="240" customFormat="1" x14ac:dyDescent="0.25">
      <c r="A94" s="246"/>
      <c r="B94" s="251"/>
      <c r="C94" s="260"/>
      <c r="D94" s="265"/>
      <c r="E94" s="255"/>
      <c r="F94" s="239"/>
    </row>
    <row r="95" spans="1:6" s="240" customFormat="1" x14ac:dyDescent="0.25">
      <c r="A95" s="246"/>
      <c r="B95" s="251"/>
      <c r="C95" s="260"/>
      <c r="D95" s="265"/>
      <c r="E95" s="255"/>
      <c r="F95" s="239"/>
    </row>
    <row r="96" spans="1:6" s="240" customFormat="1" x14ac:dyDescent="0.25">
      <c r="A96" s="246"/>
      <c r="B96" s="251"/>
      <c r="C96" s="260"/>
      <c r="D96" s="265"/>
      <c r="E96" s="255"/>
      <c r="F96" s="239"/>
    </row>
    <row r="97" spans="1:6" s="240" customFormat="1" x14ac:dyDescent="0.25">
      <c r="A97" s="246"/>
      <c r="B97" s="251"/>
      <c r="C97" s="260"/>
      <c r="D97" s="265"/>
      <c r="E97" s="255"/>
      <c r="F97" s="239"/>
    </row>
    <row r="98" spans="1:6" s="240" customFormat="1" x14ac:dyDescent="0.25">
      <c r="A98" s="246"/>
      <c r="B98" s="251"/>
      <c r="C98" s="260"/>
      <c r="D98" s="265"/>
      <c r="E98" s="255"/>
      <c r="F98" s="239"/>
    </row>
    <row r="99" spans="1:6" s="240" customFormat="1" x14ac:dyDescent="0.25">
      <c r="A99" s="246"/>
      <c r="B99" s="251"/>
      <c r="C99" s="260"/>
      <c r="D99" s="265"/>
      <c r="E99" s="255"/>
      <c r="F99" s="239"/>
    </row>
    <row r="100" spans="1:6" s="240" customFormat="1" x14ac:dyDescent="0.25">
      <c r="A100" s="246"/>
      <c r="B100" s="251"/>
      <c r="C100" s="260"/>
      <c r="D100" s="265"/>
      <c r="E100" s="255"/>
      <c r="F100" s="239"/>
    </row>
    <row r="101" spans="1:6" s="240" customFormat="1" x14ac:dyDescent="0.25">
      <c r="A101" s="246"/>
      <c r="B101" s="251"/>
      <c r="C101" s="260"/>
      <c r="D101" s="265"/>
      <c r="E101" s="255"/>
      <c r="F101" s="239"/>
    </row>
    <row r="102" spans="1:6" s="240" customFormat="1" x14ac:dyDescent="0.25">
      <c r="A102" s="246"/>
      <c r="B102" s="251"/>
      <c r="C102" s="260"/>
      <c r="D102" s="265"/>
      <c r="E102" s="255"/>
      <c r="F102" s="239"/>
    </row>
    <row r="103" spans="1:6" s="240" customFormat="1" ht="21" customHeight="1" x14ac:dyDescent="0.25">
      <c r="A103" s="246"/>
      <c r="B103" s="251"/>
      <c r="C103" s="260"/>
      <c r="D103" s="265"/>
      <c r="E103" s="255"/>
      <c r="F103" s="239"/>
    </row>
    <row r="104" spans="1:6" s="240" customFormat="1" x14ac:dyDescent="0.25">
      <c r="A104" s="246"/>
      <c r="B104" s="251"/>
      <c r="C104" s="260"/>
      <c r="D104" s="265"/>
      <c r="E104" s="255"/>
      <c r="F104" s="239"/>
    </row>
    <row r="105" spans="1:6" s="240" customFormat="1" x14ac:dyDescent="0.25">
      <c r="A105" s="246"/>
      <c r="B105" s="251"/>
      <c r="C105" s="260"/>
      <c r="D105" s="265"/>
      <c r="E105" s="255"/>
      <c r="F105" s="239"/>
    </row>
    <row r="106" spans="1:6" s="240" customFormat="1" x14ac:dyDescent="0.25">
      <c r="A106" s="246"/>
      <c r="B106" s="251"/>
      <c r="C106" s="260"/>
      <c r="D106" s="265"/>
      <c r="E106" s="255"/>
      <c r="F106" s="239"/>
    </row>
    <row r="107" spans="1:6" s="240" customFormat="1" x14ac:dyDescent="0.25">
      <c r="A107" s="246"/>
      <c r="B107" s="251"/>
      <c r="C107" s="260"/>
      <c r="D107" s="265"/>
      <c r="E107" s="255"/>
      <c r="F107" s="239"/>
    </row>
    <row r="108" spans="1:6" s="240" customFormat="1" x14ac:dyDescent="0.25">
      <c r="A108" s="246"/>
      <c r="B108" s="251"/>
      <c r="C108" s="260"/>
      <c r="D108" s="265"/>
      <c r="E108" s="255"/>
      <c r="F108" s="239"/>
    </row>
    <row r="109" spans="1:6" s="240" customFormat="1" x14ac:dyDescent="0.25">
      <c r="A109" s="246"/>
      <c r="B109" s="251"/>
      <c r="C109" s="260"/>
      <c r="D109" s="265"/>
      <c r="E109" s="255"/>
      <c r="F109" s="239"/>
    </row>
    <row r="110" spans="1:6" s="240" customFormat="1" x14ac:dyDescent="0.25">
      <c r="A110" s="246"/>
      <c r="B110" s="251"/>
      <c r="C110" s="260"/>
      <c r="D110" s="265"/>
      <c r="E110" s="255"/>
      <c r="F110" s="239"/>
    </row>
    <row r="111" spans="1:6" s="240" customFormat="1" x14ac:dyDescent="0.25">
      <c r="A111" s="246"/>
      <c r="B111" s="251"/>
      <c r="C111" s="260"/>
      <c r="D111" s="265"/>
      <c r="E111" s="255"/>
      <c r="F111" s="239"/>
    </row>
    <row r="112" spans="1:6" s="240" customFormat="1" x14ac:dyDescent="0.25">
      <c r="A112" s="246"/>
      <c r="B112" s="251"/>
      <c r="C112" s="260"/>
      <c r="D112" s="265"/>
      <c r="E112" s="255"/>
      <c r="F112" s="239"/>
    </row>
    <row r="113" spans="1:6" s="240" customFormat="1" x14ac:dyDescent="0.25">
      <c r="A113" s="246"/>
      <c r="B113" s="251"/>
      <c r="C113" s="260"/>
      <c r="D113" s="265"/>
      <c r="E113" s="255"/>
      <c r="F113" s="239"/>
    </row>
    <row r="114" spans="1:6" s="240" customFormat="1" x14ac:dyDescent="0.25">
      <c r="A114" s="246"/>
      <c r="B114" s="251"/>
      <c r="C114" s="260"/>
      <c r="D114" s="265"/>
      <c r="E114" s="255"/>
      <c r="F114" s="239"/>
    </row>
    <row r="115" spans="1:6" s="240" customFormat="1" x14ac:dyDescent="0.25">
      <c r="A115" s="246"/>
      <c r="B115" s="251"/>
      <c r="C115" s="260"/>
      <c r="D115" s="265"/>
      <c r="E115" s="255"/>
      <c r="F115" s="239"/>
    </row>
    <row r="116" spans="1:6" s="240" customFormat="1" x14ac:dyDescent="0.25">
      <c r="A116" s="246"/>
      <c r="B116" s="251"/>
      <c r="C116" s="260"/>
      <c r="D116" s="265"/>
      <c r="E116" s="255"/>
      <c r="F116" s="239"/>
    </row>
    <row r="117" spans="1:6" s="240" customFormat="1" x14ac:dyDescent="0.25">
      <c r="A117" s="246"/>
      <c r="B117" s="251"/>
      <c r="C117" s="260"/>
      <c r="D117" s="265"/>
      <c r="E117" s="255"/>
      <c r="F117" s="239"/>
    </row>
    <row r="118" spans="1:6" s="240" customFormat="1" x14ac:dyDescent="0.25">
      <c r="A118" s="246"/>
      <c r="B118" s="251"/>
      <c r="C118" s="260"/>
      <c r="D118" s="265"/>
      <c r="E118" s="255"/>
      <c r="F118" s="239"/>
    </row>
    <row r="119" spans="1:6" s="240" customFormat="1" x14ac:dyDescent="0.25">
      <c r="A119" s="246"/>
      <c r="B119" s="251"/>
      <c r="C119" s="260"/>
      <c r="D119" s="265"/>
      <c r="E119" s="255"/>
      <c r="F119" s="239"/>
    </row>
    <row r="120" spans="1:6" s="240" customFormat="1" x14ac:dyDescent="0.25">
      <c r="A120" s="246"/>
      <c r="B120" s="251"/>
      <c r="C120" s="260"/>
      <c r="D120" s="265"/>
      <c r="E120" s="255"/>
      <c r="F120" s="239"/>
    </row>
    <row r="121" spans="1:6" s="240" customFormat="1" x14ac:dyDescent="0.25">
      <c r="A121" s="246"/>
      <c r="B121" s="251"/>
      <c r="C121" s="260"/>
      <c r="D121" s="265"/>
      <c r="E121" s="255"/>
      <c r="F121" s="239"/>
    </row>
    <row r="122" spans="1:6" s="240" customFormat="1" x14ac:dyDescent="0.25">
      <c r="A122" s="246"/>
      <c r="B122" s="251"/>
      <c r="C122" s="260"/>
      <c r="D122" s="265"/>
      <c r="E122" s="255"/>
      <c r="F122" s="239"/>
    </row>
    <row r="123" spans="1:6" s="240" customFormat="1" x14ac:dyDescent="0.25">
      <c r="A123" s="246"/>
      <c r="B123" s="251"/>
      <c r="C123" s="260"/>
      <c r="D123" s="265"/>
      <c r="E123" s="255"/>
      <c r="F123" s="239"/>
    </row>
    <row r="124" spans="1:6" s="240" customFormat="1" x14ac:dyDescent="0.25">
      <c r="A124" s="246"/>
      <c r="B124" s="251"/>
      <c r="C124" s="260"/>
      <c r="D124" s="265"/>
      <c r="E124" s="255"/>
      <c r="F124" s="239"/>
    </row>
    <row r="125" spans="1:6" s="240" customFormat="1" x14ac:dyDescent="0.25">
      <c r="A125" s="246"/>
      <c r="B125" s="251"/>
      <c r="C125" s="260"/>
      <c r="D125" s="265"/>
      <c r="E125" s="255"/>
      <c r="F125" s="239"/>
    </row>
    <row r="126" spans="1:6" s="240" customFormat="1" x14ac:dyDescent="0.25">
      <c r="A126" s="246"/>
      <c r="B126" s="251"/>
      <c r="C126" s="260"/>
      <c r="D126" s="265"/>
      <c r="E126" s="255"/>
      <c r="F126" s="239"/>
    </row>
    <row r="127" spans="1:6" s="240" customFormat="1" x14ac:dyDescent="0.25">
      <c r="A127" s="246"/>
      <c r="B127" s="251"/>
      <c r="C127" s="260"/>
      <c r="D127" s="265"/>
      <c r="E127" s="255"/>
      <c r="F127" s="239"/>
    </row>
    <row r="128" spans="1:6" s="240" customFormat="1" x14ac:dyDescent="0.25">
      <c r="A128" s="246"/>
      <c r="B128" s="251"/>
      <c r="C128" s="260"/>
      <c r="D128" s="265"/>
      <c r="E128" s="255"/>
      <c r="F128" s="239"/>
    </row>
    <row r="129" spans="1:6" s="240" customFormat="1" x14ac:dyDescent="0.25">
      <c r="A129" s="246"/>
      <c r="B129" s="251"/>
      <c r="C129" s="260"/>
      <c r="D129" s="265"/>
      <c r="E129" s="255"/>
      <c r="F129" s="239"/>
    </row>
    <row r="130" spans="1:6" s="240" customFormat="1" x14ac:dyDescent="0.25">
      <c r="A130" s="246"/>
      <c r="B130" s="251"/>
      <c r="C130" s="260"/>
      <c r="D130" s="265"/>
      <c r="E130" s="255"/>
      <c r="F130" s="239"/>
    </row>
    <row r="131" spans="1:6" s="240" customFormat="1" x14ac:dyDescent="0.25">
      <c r="A131" s="246"/>
      <c r="B131" s="251"/>
      <c r="C131" s="260"/>
      <c r="D131" s="265"/>
      <c r="E131" s="255"/>
      <c r="F131" s="239"/>
    </row>
    <row r="132" spans="1:6" s="240" customFormat="1" x14ac:dyDescent="0.25">
      <c r="A132" s="246"/>
      <c r="B132" s="251"/>
      <c r="C132" s="260"/>
      <c r="D132" s="265"/>
      <c r="E132" s="255"/>
      <c r="F132" s="239"/>
    </row>
    <row r="133" spans="1:6" s="240" customFormat="1" x14ac:dyDescent="0.25">
      <c r="A133" s="246"/>
      <c r="B133" s="251"/>
      <c r="C133" s="260"/>
      <c r="D133" s="265"/>
      <c r="E133" s="255"/>
      <c r="F133" s="239"/>
    </row>
    <row r="134" spans="1:6" s="240" customFormat="1" x14ac:dyDescent="0.25">
      <c r="A134" s="246"/>
      <c r="B134" s="251"/>
      <c r="C134" s="260"/>
      <c r="D134" s="265"/>
      <c r="E134" s="255"/>
      <c r="F134" s="239"/>
    </row>
    <row r="135" spans="1:6" s="240" customFormat="1" x14ac:dyDescent="0.25">
      <c r="A135" s="246"/>
      <c r="B135" s="251"/>
      <c r="C135" s="260"/>
      <c r="D135" s="265"/>
      <c r="E135" s="255"/>
      <c r="F135" s="239"/>
    </row>
    <row r="136" spans="1:6" s="240" customFormat="1" x14ac:dyDescent="0.25">
      <c r="A136" s="246"/>
      <c r="B136" s="251"/>
      <c r="C136" s="260"/>
      <c r="D136" s="265"/>
      <c r="E136" s="255"/>
      <c r="F136" s="239"/>
    </row>
    <row r="137" spans="1:6" s="240" customFormat="1" x14ac:dyDescent="0.25">
      <c r="A137" s="246"/>
      <c r="B137" s="251"/>
      <c r="C137" s="260"/>
      <c r="D137" s="265"/>
      <c r="E137" s="255"/>
      <c r="F137" s="239"/>
    </row>
    <row r="138" spans="1:6" s="240" customFormat="1" x14ac:dyDescent="0.25">
      <c r="A138" s="246"/>
      <c r="B138" s="251"/>
      <c r="C138" s="260"/>
      <c r="D138" s="265"/>
      <c r="E138" s="255"/>
      <c r="F138" s="239"/>
    </row>
    <row r="139" spans="1:6" s="240" customFormat="1" x14ac:dyDescent="0.25">
      <c r="A139" s="246"/>
      <c r="B139" s="251"/>
      <c r="C139" s="260"/>
      <c r="D139" s="265"/>
      <c r="E139" s="255"/>
      <c r="F139" s="239"/>
    </row>
    <row r="140" spans="1:6" x14ac:dyDescent="0.25">
      <c r="A140" s="246"/>
      <c r="B140" s="251"/>
      <c r="C140" s="260"/>
      <c r="D140" s="265"/>
      <c r="E140" s="255"/>
    </row>
    <row r="141" spans="1:6" x14ac:dyDescent="0.25">
      <c r="A141" s="269"/>
      <c r="B141" s="270"/>
      <c r="C141" s="263"/>
      <c r="D141" s="267"/>
      <c r="E141" s="257"/>
    </row>
    <row r="142" spans="1:6" x14ac:dyDescent="0.25">
      <c r="A142" s="269"/>
      <c r="B142" s="270"/>
      <c r="C142" s="263"/>
      <c r="D142" s="267"/>
      <c r="E142" s="257"/>
    </row>
    <row r="143" spans="1:6" x14ac:dyDescent="0.25">
      <c r="A143" s="269"/>
      <c r="B143" s="270"/>
      <c r="C143" s="263"/>
      <c r="D143" s="267"/>
      <c r="E143" s="257"/>
    </row>
    <row r="144" spans="1:6" x14ac:dyDescent="0.25">
      <c r="A144" s="246"/>
      <c r="B144" s="251"/>
      <c r="C144" s="260"/>
      <c r="D144" s="265"/>
      <c r="E144" s="255"/>
    </row>
    <row r="145" spans="1:5" x14ac:dyDescent="0.25">
      <c r="A145" s="246"/>
      <c r="B145" s="251"/>
      <c r="C145" s="260"/>
      <c r="D145" s="265"/>
      <c r="E145" s="255"/>
    </row>
    <row r="146" spans="1:5" x14ac:dyDescent="0.25">
      <c r="A146" s="246"/>
      <c r="B146" s="251"/>
      <c r="C146" s="260"/>
      <c r="D146" s="265"/>
      <c r="E146" s="255"/>
    </row>
  </sheetData>
  <protectedRanges>
    <protectedRange password="C94D" sqref="D143" name="Plage1"/>
    <protectedRange password="C94D" sqref="D142" name="Plage1_1"/>
    <protectedRange password="C94D" sqref="D141" name="Plage1_2"/>
  </protectedRanges>
  <mergeCells count="4">
    <mergeCell ref="A1:A2"/>
    <mergeCell ref="B1:B2"/>
    <mergeCell ref="E1:E2"/>
    <mergeCell ref="C1:D1"/>
  </mergeCells>
  <conditionalFormatting sqref="A143">
    <cfRule type="expression" dxfId="179" priority="18" stopIfTrue="1">
      <formula>Q136&lt;&gt;""</formula>
    </cfRule>
  </conditionalFormatting>
  <conditionalFormatting sqref="A143">
    <cfRule type="expression" dxfId="178" priority="17" stopIfTrue="1">
      <formula>J136&lt;&gt;""</formula>
    </cfRule>
  </conditionalFormatting>
  <conditionalFormatting sqref="A143">
    <cfRule type="expression" dxfId="177" priority="13" stopIfTrue="1">
      <formula>N136&lt;&gt;""</formula>
    </cfRule>
    <cfRule type="expression" dxfId="176" priority="15" stopIfTrue="1">
      <formula>L136&lt;&gt;""</formula>
    </cfRule>
  </conditionalFormatting>
  <conditionalFormatting sqref="A143">
    <cfRule type="expression" dxfId="175" priority="14" stopIfTrue="1">
      <formula>M136&lt;&gt;""</formula>
    </cfRule>
    <cfRule type="expression" dxfId="174" priority="16" stopIfTrue="1">
      <formula>K136&lt;&gt;""</formula>
    </cfRule>
  </conditionalFormatting>
  <conditionalFormatting sqref="A142">
    <cfRule type="expression" dxfId="173" priority="12" stopIfTrue="1">
      <formula>Q135&lt;&gt;""</formula>
    </cfRule>
  </conditionalFormatting>
  <conditionalFormatting sqref="A142">
    <cfRule type="expression" dxfId="172" priority="11" stopIfTrue="1">
      <formula>J135&lt;&gt;""</formula>
    </cfRule>
  </conditionalFormatting>
  <conditionalFormatting sqref="A142">
    <cfRule type="expression" dxfId="171" priority="7" stopIfTrue="1">
      <formula>N135&lt;&gt;""</formula>
    </cfRule>
    <cfRule type="expression" dxfId="170" priority="9" stopIfTrue="1">
      <formula>L135&lt;&gt;""</formula>
    </cfRule>
  </conditionalFormatting>
  <conditionalFormatting sqref="A142">
    <cfRule type="expression" dxfId="169" priority="8" stopIfTrue="1">
      <formula>M135&lt;&gt;""</formula>
    </cfRule>
    <cfRule type="expression" dxfId="168" priority="10" stopIfTrue="1">
      <formula>K135&lt;&gt;""</formula>
    </cfRule>
  </conditionalFormatting>
  <conditionalFormatting sqref="A141">
    <cfRule type="expression" dxfId="167" priority="6" stopIfTrue="1">
      <formula>Q134&lt;&gt;""</formula>
    </cfRule>
  </conditionalFormatting>
  <conditionalFormatting sqref="A141">
    <cfRule type="expression" dxfId="166" priority="5" stopIfTrue="1">
      <formula>J134&lt;&gt;""</formula>
    </cfRule>
  </conditionalFormatting>
  <conditionalFormatting sqref="A141">
    <cfRule type="expression" dxfId="165" priority="1" stopIfTrue="1">
      <formula>N134&lt;&gt;""</formula>
    </cfRule>
    <cfRule type="expression" dxfId="164" priority="3" stopIfTrue="1">
      <formula>L134&lt;&gt;""</formula>
    </cfRule>
  </conditionalFormatting>
  <conditionalFormatting sqref="A141">
    <cfRule type="expression" dxfId="163" priority="2" stopIfTrue="1">
      <formula>M134&lt;&gt;""</formula>
    </cfRule>
    <cfRule type="expression" dxfId="162" priority="4" stopIfTrue="1">
      <formula>K134&lt;&gt;""</formula>
    </cfRule>
  </conditionalFormatting>
  <dataValidations count="3">
    <dataValidation type="list" allowBlank="1" showInputMessage="1" showErrorMessage="1" sqref="E143">
      <formula1>$X$170:$X$185</formula1>
    </dataValidation>
    <dataValidation type="list" allowBlank="1" showInputMessage="1" showErrorMessage="1" sqref="E142">
      <formula1>$X$169:$X$184</formula1>
    </dataValidation>
    <dataValidation type="list" allowBlank="1" showInputMessage="1" showErrorMessage="1" sqref="E141">
      <formula1>$X$168:$X$183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32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 t="s">
        <v>137</v>
      </c>
      <c r="B3" s="251" t="s">
        <v>96</v>
      </c>
      <c r="C3" s="260" t="s">
        <v>97</v>
      </c>
      <c r="D3" s="265">
        <v>1882</v>
      </c>
      <c r="E3" s="255">
        <v>2.6388888888888851E-2</v>
      </c>
      <c r="F3" s="239"/>
    </row>
    <row r="4" spans="1:6" s="240" customFormat="1" x14ac:dyDescent="0.25">
      <c r="A4" s="246" t="s">
        <v>137</v>
      </c>
      <c r="B4" s="251" t="s">
        <v>96</v>
      </c>
      <c r="C4" s="260" t="s">
        <v>97</v>
      </c>
      <c r="D4" s="265">
        <v>1882</v>
      </c>
      <c r="E4" s="255">
        <v>2.6388888888888851E-2</v>
      </c>
      <c r="F4" s="239"/>
    </row>
    <row r="5" spans="1:6" s="240" customFormat="1" x14ac:dyDescent="0.25">
      <c r="A5" s="246" t="s">
        <v>136</v>
      </c>
      <c r="B5" s="251" t="s">
        <v>96</v>
      </c>
      <c r="C5" s="260" t="s">
        <v>97</v>
      </c>
      <c r="D5" s="265">
        <v>1882</v>
      </c>
      <c r="E5" s="255">
        <v>2.6388888888888851E-2</v>
      </c>
      <c r="F5" s="239"/>
    </row>
    <row r="6" spans="1:6" s="240" customFormat="1" x14ac:dyDescent="0.25">
      <c r="A6" s="246" t="s">
        <v>135</v>
      </c>
      <c r="B6" s="251" t="s">
        <v>96</v>
      </c>
      <c r="C6" s="260" t="s">
        <v>97</v>
      </c>
      <c r="D6" s="265">
        <v>1882</v>
      </c>
      <c r="E6" s="255">
        <v>2.6388888888888851E-2</v>
      </c>
      <c r="F6" s="239"/>
    </row>
    <row r="7" spans="1:6" s="240" customFormat="1" x14ac:dyDescent="0.25">
      <c r="A7" s="246" t="s">
        <v>135</v>
      </c>
      <c r="B7" s="251" t="s">
        <v>96</v>
      </c>
      <c r="C7" s="260" t="s">
        <v>97</v>
      </c>
      <c r="D7" s="265">
        <v>1882</v>
      </c>
      <c r="E7" s="255">
        <v>2.6388888888888851E-2</v>
      </c>
      <c r="F7" s="239"/>
    </row>
    <row r="8" spans="1:6" s="240" customFormat="1" x14ac:dyDescent="0.25">
      <c r="A8" s="246" t="s">
        <v>135</v>
      </c>
      <c r="B8" s="251" t="s">
        <v>96</v>
      </c>
      <c r="C8" s="260" t="s">
        <v>97</v>
      </c>
      <c r="D8" s="265">
        <v>1882</v>
      </c>
      <c r="E8" s="255">
        <v>2.6388888888888851E-2</v>
      </c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46"/>
      <c r="B76" s="251"/>
      <c r="C76" s="260"/>
      <c r="D76" s="265"/>
      <c r="E76" s="255"/>
      <c r="F76" s="239"/>
    </row>
    <row r="77" spans="1:6" s="240" customFormat="1" x14ac:dyDescent="0.25">
      <c r="A77" s="246"/>
      <c r="B77" s="251"/>
      <c r="C77" s="260"/>
      <c r="D77" s="265"/>
      <c r="E77" s="255"/>
      <c r="F77" s="239"/>
    </row>
    <row r="78" spans="1:6" s="240" customFormat="1" x14ac:dyDescent="0.25">
      <c r="A78" s="246"/>
      <c r="B78" s="251"/>
      <c r="C78" s="260"/>
      <c r="D78" s="265"/>
      <c r="E78" s="255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  <row r="82" spans="1:6" s="240" customFormat="1" x14ac:dyDescent="0.25">
      <c r="A82" s="246"/>
      <c r="B82" s="251"/>
      <c r="C82" s="260"/>
      <c r="D82" s="265"/>
      <c r="E82" s="255"/>
      <c r="F82" s="239"/>
    </row>
    <row r="83" spans="1:6" s="240" customFormat="1" x14ac:dyDescent="0.25">
      <c r="A83" s="246"/>
      <c r="B83" s="251"/>
      <c r="C83" s="260"/>
      <c r="D83" s="265"/>
      <c r="E83" s="255"/>
      <c r="F83" s="239"/>
    </row>
    <row r="84" spans="1:6" s="240" customFormat="1" x14ac:dyDescent="0.25">
      <c r="A84" s="246"/>
      <c r="B84" s="251"/>
      <c r="C84" s="260"/>
      <c r="D84" s="265"/>
      <c r="E84" s="255"/>
      <c r="F84" s="239"/>
    </row>
    <row r="85" spans="1:6" s="240" customFormat="1" x14ac:dyDescent="0.25">
      <c r="A85" s="246"/>
      <c r="B85" s="251"/>
      <c r="C85" s="260"/>
      <c r="D85" s="265"/>
      <c r="E85" s="255"/>
      <c r="F85" s="239"/>
    </row>
    <row r="86" spans="1:6" s="240" customFormat="1" x14ac:dyDescent="0.25">
      <c r="A86" s="246"/>
      <c r="B86" s="251"/>
      <c r="C86" s="260"/>
      <c r="D86" s="265"/>
      <c r="E86" s="255"/>
      <c r="F86" s="239"/>
    </row>
    <row r="87" spans="1:6" s="240" customFormat="1" x14ac:dyDescent="0.25">
      <c r="A87" s="246"/>
      <c r="B87" s="251"/>
      <c r="C87" s="260"/>
      <c r="D87" s="265"/>
      <c r="E87" s="255"/>
      <c r="F87" s="239"/>
    </row>
    <row r="88" spans="1:6" s="240" customFormat="1" x14ac:dyDescent="0.25">
      <c r="A88" s="246"/>
      <c r="B88" s="251"/>
      <c r="C88" s="260"/>
      <c r="D88" s="265"/>
      <c r="E88" s="255"/>
      <c r="F88" s="239"/>
    </row>
    <row r="89" spans="1:6" s="240" customFormat="1" x14ac:dyDescent="0.25">
      <c r="A89" s="246"/>
      <c r="B89" s="251"/>
      <c r="C89" s="260"/>
      <c r="D89" s="265"/>
      <c r="E89" s="255"/>
      <c r="F89" s="239"/>
    </row>
    <row r="90" spans="1:6" s="240" customFormat="1" x14ac:dyDescent="0.25">
      <c r="A90" s="246"/>
      <c r="B90" s="251"/>
      <c r="C90" s="260"/>
      <c r="D90" s="265"/>
      <c r="E90" s="255"/>
      <c r="F90" s="239"/>
    </row>
    <row r="91" spans="1:6" s="240" customFormat="1" x14ac:dyDescent="0.25">
      <c r="A91" s="246"/>
      <c r="B91" s="251"/>
      <c r="C91" s="260"/>
      <c r="D91" s="265"/>
      <c r="E91" s="255"/>
      <c r="F91" s="239"/>
    </row>
    <row r="92" spans="1:6" s="240" customFormat="1" x14ac:dyDescent="0.25">
      <c r="A92" s="246"/>
      <c r="B92" s="251"/>
      <c r="C92" s="260"/>
      <c r="D92" s="265"/>
      <c r="E92" s="255"/>
      <c r="F92" s="239"/>
    </row>
    <row r="93" spans="1:6" s="240" customFormat="1" x14ac:dyDescent="0.25">
      <c r="A93" s="246"/>
      <c r="B93" s="251"/>
      <c r="C93" s="260"/>
      <c r="D93" s="265"/>
      <c r="E93" s="255"/>
      <c r="F93" s="239"/>
    </row>
    <row r="94" spans="1:6" s="240" customFormat="1" x14ac:dyDescent="0.25">
      <c r="A94" s="246"/>
      <c r="B94" s="251"/>
      <c r="C94" s="260"/>
      <c r="D94" s="265"/>
      <c r="E94" s="255"/>
      <c r="F94" s="239"/>
    </row>
    <row r="95" spans="1:6" s="240" customFormat="1" x14ac:dyDescent="0.25">
      <c r="A95" s="246"/>
      <c r="B95" s="251"/>
      <c r="C95" s="260"/>
      <c r="D95" s="265"/>
      <c r="E95" s="255"/>
      <c r="F95" s="239"/>
    </row>
    <row r="96" spans="1:6" s="240" customFormat="1" x14ac:dyDescent="0.25">
      <c r="A96" s="246"/>
      <c r="B96" s="251"/>
      <c r="C96" s="260"/>
      <c r="D96" s="265"/>
      <c r="E96" s="255"/>
      <c r="F96" s="239"/>
    </row>
    <row r="97" spans="1:6" s="240" customFormat="1" x14ac:dyDescent="0.25">
      <c r="A97" s="246"/>
      <c r="B97" s="251"/>
      <c r="C97" s="260"/>
      <c r="D97" s="265"/>
      <c r="E97" s="255"/>
      <c r="F97" s="239"/>
    </row>
    <row r="98" spans="1:6" s="240" customFormat="1" x14ac:dyDescent="0.25">
      <c r="A98" s="246"/>
      <c r="B98" s="251"/>
      <c r="C98" s="260"/>
      <c r="D98" s="265"/>
      <c r="E98" s="255"/>
      <c r="F98" s="239"/>
    </row>
    <row r="99" spans="1:6" s="240" customFormat="1" x14ac:dyDescent="0.25">
      <c r="A99" s="246"/>
      <c r="B99" s="251"/>
      <c r="C99" s="260"/>
      <c r="D99" s="265"/>
      <c r="E99" s="255"/>
      <c r="F99" s="239"/>
    </row>
    <row r="100" spans="1:6" s="240" customFormat="1" x14ac:dyDescent="0.25">
      <c r="A100" s="246"/>
      <c r="B100" s="251"/>
      <c r="C100" s="260"/>
      <c r="D100" s="265"/>
      <c r="E100" s="255"/>
      <c r="F100" s="239"/>
    </row>
    <row r="101" spans="1:6" s="240" customFormat="1" x14ac:dyDescent="0.25">
      <c r="A101" s="246"/>
      <c r="B101" s="251"/>
      <c r="C101" s="260"/>
      <c r="D101" s="265"/>
      <c r="E101" s="255"/>
      <c r="F101" s="239"/>
    </row>
    <row r="102" spans="1:6" s="240" customFormat="1" x14ac:dyDescent="0.25">
      <c r="A102" s="246"/>
      <c r="B102" s="251"/>
      <c r="C102" s="260"/>
      <c r="D102" s="265"/>
      <c r="E102" s="255"/>
      <c r="F102" s="239"/>
    </row>
    <row r="103" spans="1:6" s="240" customFormat="1" x14ac:dyDescent="0.25">
      <c r="A103" s="246"/>
      <c r="B103" s="251"/>
      <c r="C103" s="260"/>
      <c r="D103" s="265"/>
      <c r="E103" s="255"/>
      <c r="F103" s="239"/>
    </row>
    <row r="104" spans="1:6" s="240" customFormat="1" x14ac:dyDescent="0.25">
      <c r="A104" s="246"/>
      <c r="B104" s="251"/>
      <c r="C104" s="260"/>
      <c r="D104" s="265"/>
      <c r="E104" s="255"/>
      <c r="F104" s="239"/>
    </row>
    <row r="105" spans="1:6" s="240" customFormat="1" x14ac:dyDescent="0.25">
      <c r="A105" s="246"/>
      <c r="B105" s="251"/>
      <c r="C105" s="260"/>
      <c r="D105" s="265"/>
      <c r="E105" s="255"/>
      <c r="F105" s="239"/>
    </row>
    <row r="106" spans="1:6" s="240" customFormat="1" x14ac:dyDescent="0.25">
      <c r="A106" s="246"/>
      <c r="B106" s="251"/>
      <c r="C106" s="260"/>
      <c r="D106" s="265"/>
      <c r="E106" s="255"/>
      <c r="F106" s="239"/>
    </row>
    <row r="107" spans="1:6" s="240" customFormat="1" x14ac:dyDescent="0.25">
      <c r="A107" s="246"/>
      <c r="B107" s="251"/>
      <c r="C107" s="260"/>
      <c r="D107" s="265"/>
      <c r="E107" s="255"/>
      <c r="F107" s="239"/>
    </row>
    <row r="108" spans="1:6" s="240" customFormat="1" x14ac:dyDescent="0.25">
      <c r="A108" s="246"/>
      <c r="B108" s="251"/>
      <c r="C108" s="260"/>
      <c r="D108" s="265"/>
      <c r="E108" s="255"/>
      <c r="F108" s="239"/>
    </row>
    <row r="109" spans="1:6" s="240" customFormat="1" x14ac:dyDescent="0.25">
      <c r="A109" s="246"/>
      <c r="B109" s="251"/>
      <c r="C109" s="260"/>
      <c r="D109" s="265"/>
      <c r="E109" s="255"/>
      <c r="F109" s="239"/>
    </row>
    <row r="110" spans="1:6" s="240" customFormat="1" x14ac:dyDescent="0.25">
      <c r="A110" s="246"/>
      <c r="B110" s="251"/>
      <c r="C110" s="260"/>
      <c r="D110" s="265"/>
      <c r="E110" s="255"/>
      <c r="F110" s="239"/>
    </row>
    <row r="111" spans="1:6" s="240" customFormat="1" x14ac:dyDescent="0.25">
      <c r="A111" s="246"/>
      <c r="B111" s="251"/>
      <c r="C111" s="260"/>
      <c r="D111" s="265"/>
      <c r="E111" s="255"/>
      <c r="F111" s="239"/>
    </row>
    <row r="112" spans="1:6" s="240" customFormat="1" x14ac:dyDescent="0.25">
      <c r="A112" s="246"/>
      <c r="B112" s="251"/>
      <c r="C112" s="260"/>
      <c r="D112" s="265"/>
      <c r="E112" s="255"/>
      <c r="F112" s="239"/>
    </row>
    <row r="113" spans="1:6" s="240" customFormat="1" x14ac:dyDescent="0.25">
      <c r="A113" s="246"/>
      <c r="B113" s="251"/>
      <c r="C113" s="260"/>
      <c r="D113" s="265"/>
      <c r="E113" s="255"/>
      <c r="F113" s="239"/>
    </row>
    <row r="114" spans="1:6" s="240" customFormat="1" x14ac:dyDescent="0.25">
      <c r="A114" s="246"/>
      <c r="B114" s="251"/>
      <c r="C114" s="260"/>
      <c r="D114" s="265"/>
      <c r="E114" s="255"/>
      <c r="F114" s="239"/>
    </row>
    <row r="115" spans="1:6" s="240" customFormat="1" x14ac:dyDescent="0.25">
      <c r="A115" s="246"/>
      <c r="B115" s="251"/>
      <c r="C115" s="260"/>
      <c r="D115" s="265"/>
      <c r="E115" s="255"/>
      <c r="F115" s="239"/>
    </row>
    <row r="116" spans="1:6" s="240" customFormat="1" x14ac:dyDescent="0.25">
      <c r="A116" s="246"/>
      <c r="B116" s="251"/>
      <c r="C116" s="260"/>
      <c r="D116" s="265"/>
      <c r="E116" s="255"/>
      <c r="F116" s="239"/>
    </row>
    <row r="117" spans="1:6" s="240" customFormat="1" x14ac:dyDescent="0.25">
      <c r="A117" s="246"/>
      <c r="B117" s="251"/>
      <c r="C117" s="260"/>
      <c r="D117" s="265"/>
      <c r="E117" s="255"/>
      <c r="F117" s="239"/>
    </row>
    <row r="118" spans="1:6" s="240" customFormat="1" x14ac:dyDescent="0.25">
      <c r="A118" s="246"/>
      <c r="B118" s="251"/>
      <c r="C118" s="260"/>
      <c r="D118" s="265"/>
      <c r="E118" s="255"/>
      <c r="F118" s="239"/>
    </row>
    <row r="119" spans="1:6" s="240" customFormat="1" x14ac:dyDescent="0.25">
      <c r="A119" s="246"/>
      <c r="B119" s="251"/>
      <c r="C119" s="260"/>
      <c r="D119" s="265"/>
      <c r="E119" s="255"/>
      <c r="F119" s="239"/>
    </row>
    <row r="120" spans="1:6" s="240" customFormat="1" x14ac:dyDescent="0.25">
      <c r="A120" s="246"/>
      <c r="B120" s="251"/>
      <c r="C120" s="260"/>
      <c r="D120" s="265"/>
      <c r="E120" s="255"/>
      <c r="F120" s="239"/>
    </row>
    <row r="121" spans="1:6" s="240" customFormat="1" x14ac:dyDescent="0.25">
      <c r="A121" s="246"/>
      <c r="B121" s="251"/>
      <c r="C121" s="260"/>
      <c r="D121" s="265"/>
      <c r="E121" s="255"/>
      <c r="F121" s="239"/>
    </row>
    <row r="122" spans="1:6" s="240" customFormat="1" x14ac:dyDescent="0.25">
      <c r="A122" s="246"/>
      <c r="B122" s="251"/>
      <c r="C122" s="260"/>
      <c r="D122" s="265"/>
      <c r="E122" s="255"/>
      <c r="F122" s="239"/>
    </row>
    <row r="123" spans="1:6" s="240" customFormat="1" x14ac:dyDescent="0.25">
      <c r="A123" s="246"/>
      <c r="B123" s="251"/>
      <c r="C123" s="260"/>
      <c r="D123" s="265"/>
      <c r="E123" s="255"/>
      <c r="F123" s="239"/>
    </row>
    <row r="124" spans="1:6" s="240" customFormat="1" x14ac:dyDescent="0.25">
      <c r="A124" s="246"/>
      <c r="B124" s="251"/>
      <c r="C124" s="260"/>
      <c r="D124" s="265"/>
      <c r="E124" s="255"/>
      <c r="F124" s="239"/>
    </row>
    <row r="125" spans="1:6" s="240" customFormat="1" x14ac:dyDescent="0.25">
      <c r="A125" s="246"/>
      <c r="B125" s="251"/>
      <c r="C125" s="260"/>
      <c r="D125" s="265"/>
      <c r="E125" s="255"/>
      <c r="F125" s="239"/>
    </row>
    <row r="126" spans="1:6" x14ac:dyDescent="0.25">
      <c r="A126" s="246"/>
      <c r="B126" s="251"/>
      <c r="C126" s="260"/>
      <c r="D126" s="265"/>
      <c r="E126" s="255"/>
    </row>
    <row r="127" spans="1:6" x14ac:dyDescent="0.25">
      <c r="A127" s="269"/>
      <c r="B127" s="270"/>
      <c r="C127" s="263"/>
      <c r="D127" s="267"/>
      <c r="E127" s="257"/>
    </row>
    <row r="128" spans="1:6" x14ac:dyDescent="0.25">
      <c r="A128" s="269"/>
      <c r="B128" s="270"/>
      <c r="C128" s="263"/>
      <c r="D128" s="267"/>
      <c r="E128" s="257"/>
    </row>
    <row r="129" spans="1:5" x14ac:dyDescent="0.25">
      <c r="A129" s="269"/>
      <c r="B129" s="270"/>
      <c r="C129" s="263"/>
      <c r="D129" s="267"/>
      <c r="E129" s="257"/>
    </row>
    <row r="130" spans="1:5" x14ac:dyDescent="0.25">
      <c r="A130" s="246"/>
      <c r="B130" s="251"/>
      <c r="C130" s="260"/>
      <c r="D130" s="265"/>
      <c r="E130" s="255"/>
    </row>
    <row r="131" spans="1:5" x14ac:dyDescent="0.25">
      <c r="A131" s="246"/>
      <c r="B131" s="251"/>
      <c r="C131" s="260"/>
      <c r="D131" s="265"/>
      <c r="E131" s="255"/>
    </row>
    <row r="132" spans="1:5" x14ac:dyDescent="0.25">
      <c r="A132" s="246"/>
      <c r="B132" s="251"/>
      <c r="C132" s="260"/>
      <c r="D132" s="265"/>
      <c r="E132" s="255"/>
    </row>
  </sheetData>
  <protectedRanges>
    <protectedRange password="C94D" sqref="D129" name="Plage1"/>
    <protectedRange password="C94D" sqref="D128" name="Plage1_1"/>
    <protectedRange password="C94D" sqref="D127" name="Plage1_2"/>
  </protectedRanges>
  <mergeCells count="4">
    <mergeCell ref="A1:A2"/>
    <mergeCell ref="B1:B2"/>
    <mergeCell ref="E1:E2"/>
    <mergeCell ref="C1:D1"/>
  </mergeCells>
  <conditionalFormatting sqref="A129">
    <cfRule type="expression" dxfId="161" priority="18" stopIfTrue="1">
      <formula>Q122&lt;&gt;""</formula>
    </cfRule>
  </conditionalFormatting>
  <conditionalFormatting sqref="A129">
    <cfRule type="expression" dxfId="160" priority="17" stopIfTrue="1">
      <formula>J122&lt;&gt;""</formula>
    </cfRule>
  </conditionalFormatting>
  <conditionalFormatting sqref="A129">
    <cfRule type="expression" dxfId="159" priority="13" stopIfTrue="1">
      <formula>N122&lt;&gt;""</formula>
    </cfRule>
    <cfRule type="expression" dxfId="158" priority="15" stopIfTrue="1">
      <formula>L122&lt;&gt;""</formula>
    </cfRule>
  </conditionalFormatting>
  <conditionalFormatting sqref="A129">
    <cfRule type="expression" dxfId="157" priority="14" stopIfTrue="1">
      <formula>M122&lt;&gt;""</formula>
    </cfRule>
    <cfRule type="expression" dxfId="156" priority="16" stopIfTrue="1">
      <formula>K122&lt;&gt;""</formula>
    </cfRule>
  </conditionalFormatting>
  <conditionalFormatting sqref="A128">
    <cfRule type="expression" dxfId="155" priority="12" stopIfTrue="1">
      <formula>Q121&lt;&gt;""</formula>
    </cfRule>
  </conditionalFormatting>
  <conditionalFormatting sqref="A128">
    <cfRule type="expression" dxfId="154" priority="11" stopIfTrue="1">
      <formula>J121&lt;&gt;""</formula>
    </cfRule>
  </conditionalFormatting>
  <conditionalFormatting sqref="A128">
    <cfRule type="expression" dxfId="153" priority="7" stopIfTrue="1">
      <formula>N121&lt;&gt;""</formula>
    </cfRule>
    <cfRule type="expression" dxfId="152" priority="9" stopIfTrue="1">
      <formula>L121&lt;&gt;""</formula>
    </cfRule>
  </conditionalFormatting>
  <conditionalFormatting sqref="A128">
    <cfRule type="expression" dxfId="151" priority="8" stopIfTrue="1">
      <formula>M121&lt;&gt;""</formula>
    </cfRule>
    <cfRule type="expression" dxfId="150" priority="10" stopIfTrue="1">
      <formula>K121&lt;&gt;""</formula>
    </cfRule>
  </conditionalFormatting>
  <conditionalFormatting sqref="A127">
    <cfRule type="expression" dxfId="149" priority="6" stopIfTrue="1">
      <formula>Q120&lt;&gt;""</formula>
    </cfRule>
  </conditionalFormatting>
  <conditionalFormatting sqref="A127">
    <cfRule type="expression" dxfId="148" priority="5" stopIfTrue="1">
      <formula>J120&lt;&gt;""</formula>
    </cfRule>
  </conditionalFormatting>
  <conditionalFormatting sqref="A127">
    <cfRule type="expression" dxfId="147" priority="1" stopIfTrue="1">
      <formula>N120&lt;&gt;""</formula>
    </cfRule>
    <cfRule type="expression" dxfId="146" priority="3" stopIfTrue="1">
      <formula>L120&lt;&gt;""</formula>
    </cfRule>
  </conditionalFormatting>
  <conditionalFormatting sqref="A127">
    <cfRule type="expression" dxfId="145" priority="2" stopIfTrue="1">
      <formula>M120&lt;&gt;""</formula>
    </cfRule>
    <cfRule type="expression" dxfId="144" priority="4" stopIfTrue="1">
      <formula>K120&lt;&gt;""</formula>
    </cfRule>
  </conditionalFormatting>
  <dataValidations count="3">
    <dataValidation type="list" allowBlank="1" showInputMessage="1" showErrorMessage="1" sqref="E127">
      <formula1>$X$154:$X$169</formula1>
    </dataValidation>
    <dataValidation type="list" allowBlank="1" showInputMessage="1" showErrorMessage="1" sqref="E128">
      <formula1>$X$155:$X$170</formula1>
    </dataValidation>
    <dataValidation type="list" allowBlank="1" showInputMessage="1" showErrorMessage="1" sqref="E129">
      <formula1>$X$156:$X$171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32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 t="s">
        <v>137</v>
      </c>
      <c r="B3" s="251" t="s">
        <v>96</v>
      </c>
      <c r="C3" s="260" t="s">
        <v>97</v>
      </c>
      <c r="D3" s="265">
        <v>1882</v>
      </c>
      <c r="E3" s="255">
        <v>2.6388888888888851E-2</v>
      </c>
      <c r="F3" s="239"/>
    </row>
    <row r="4" spans="1:6" s="240" customFormat="1" x14ac:dyDescent="0.25">
      <c r="A4" s="246" t="s">
        <v>137</v>
      </c>
      <c r="B4" s="251" t="s">
        <v>96</v>
      </c>
      <c r="C4" s="260" t="s">
        <v>97</v>
      </c>
      <c r="D4" s="265">
        <v>1882</v>
      </c>
      <c r="E4" s="255">
        <v>2.6388888888888851E-2</v>
      </c>
      <c r="F4" s="239"/>
    </row>
    <row r="5" spans="1:6" s="240" customFormat="1" x14ac:dyDescent="0.25">
      <c r="A5" s="246" t="s">
        <v>136</v>
      </c>
      <c r="B5" s="251" t="s">
        <v>96</v>
      </c>
      <c r="C5" s="260" t="s">
        <v>97</v>
      </c>
      <c r="D5" s="265">
        <v>1882</v>
      </c>
      <c r="E5" s="255">
        <v>2.6388888888888851E-2</v>
      </c>
      <c r="F5" s="239"/>
    </row>
    <row r="6" spans="1:6" s="240" customFormat="1" x14ac:dyDescent="0.25">
      <c r="A6" s="246" t="s">
        <v>135</v>
      </c>
      <c r="B6" s="251" t="s">
        <v>96</v>
      </c>
      <c r="C6" s="260" t="s">
        <v>97</v>
      </c>
      <c r="D6" s="265">
        <v>1882</v>
      </c>
      <c r="E6" s="255">
        <v>2.6388888888888851E-2</v>
      </c>
      <c r="F6" s="239"/>
    </row>
    <row r="7" spans="1:6" s="240" customFormat="1" x14ac:dyDescent="0.25">
      <c r="A7" s="246" t="s">
        <v>135</v>
      </c>
      <c r="B7" s="251" t="s">
        <v>96</v>
      </c>
      <c r="C7" s="260" t="s">
        <v>97</v>
      </c>
      <c r="D7" s="265">
        <v>1882</v>
      </c>
      <c r="E7" s="255">
        <v>2.6388888888888851E-2</v>
      </c>
      <c r="F7" s="239"/>
    </row>
    <row r="8" spans="1:6" s="240" customFormat="1" x14ac:dyDescent="0.25">
      <c r="A8" s="246" t="s">
        <v>135</v>
      </c>
      <c r="B8" s="251" t="s">
        <v>96</v>
      </c>
      <c r="C8" s="260" t="s">
        <v>97</v>
      </c>
      <c r="D8" s="265">
        <v>1882</v>
      </c>
      <c r="E8" s="255">
        <v>2.6388888888888851E-2</v>
      </c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46"/>
      <c r="B76" s="251"/>
      <c r="C76" s="260"/>
      <c r="D76" s="265"/>
      <c r="E76" s="255"/>
      <c r="F76" s="239"/>
    </row>
    <row r="77" spans="1:6" s="240" customFormat="1" x14ac:dyDescent="0.25">
      <c r="A77" s="246"/>
      <c r="B77" s="251"/>
      <c r="C77" s="260"/>
      <c r="D77" s="265"/>
      <c r="E77" s="255"/>
      <c r="F77" s="239"/>
    </row>
    <row r="78" spans="1:6" s="240" customFormat="1" x14ac:dyDescent="0.25">
      <c r="A78" s="246"/>
      <c r="B78" s="251"/>
      <c r="C78" s="260"/>
      <c r="D78" s="265"/>
      <c r="E78" s="255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  <row r="82" spans="1:6" s="240" customFormat="1" x14ac:dyDescent="0.25">
      <c r="A82" s="246"/>
      <c r="B82" s="251"/>
      <c r="C82" s="260"/>
      <c r="D82" s="265"/>
      <c r="E82" s="255"/>
      <c r="F82" s="239"/>
    </row>
    <row r="83" spans="1:6" s="240" customFormat="1" x14ac:dyDescent="0.25">
      <c r="A83" s="246"/>
      <c r="B83" s="251"/>
      <c r="C83" s="260"/>
      <c r="D83" s="265"/>
      <c r="E83" s="255"/>
      <c r="F83" s="239"/>
    </row>
    <row r="84" spans="1:6" s="240" customFormat="1" x14ac:dyDescent="0.25">
      <c r="A84" s="246"/>
      <c r="B84" s="251"/>
      <c r="C84" s="260"/>
      <c r="D84" s="265"/>
      <c r="E84" s="255"/>
      <c r="F84" s="239"/>
    </row>
    <row r="85" spans="1:6" s="240" customFormat="1" x14ac:dyDescent="0.25">
      <c r="A85" s="246"/>
      <c r="B85" s="251"/>
      <c r="C85" s="260"/>
      <c r="D85" s="265"/>
      <c r="E85" s="255"/>
      <c r="F85" s="239"/>
    </row>
    <row r="86" spans="1:6" s="240" customFormat="1" x14ac:dyDescent="0.25">
      <c r="A86" s="246"/>
      <c r="B86" s="251"/>
      <c r="C86" s="260"/>
      <c r="D86" s="265"/>
      <c r="E86" s="255"/>
      <c r="F86" s="239"/>
    </row>
    <row r="87" spans="1:6" s="240" customFormat="1" x14ac:dyDescent="0.25">
      <c r="A87" s="246"/>
      <c r="B87" s="251"/>
      <c r="C87" s="260"/>
      <c r="D87" s="265"/>
      <c r="E87" s="255"/>
      <c r="F87" s="239"/>
    </row>
    <row r="88" spans="1:6" s="240" customFormat="1" x14ac:dyDescent="0.25">
      <c r="A88" s="246"/>
      <c r="B88" s="251"/>
      <c r="C88" s="260"/>
      <c r="D88" s="265"/>
      <c r="E88" s="255"/>
      <c r="F88" s="239"/>
    </row>
    <row r="89" spans="1:6" s="240" customFormat="1" x14ac:dyDescent="0.25">
      <c r="A89" s="246"/>
      <c r="B89" s="251"/>
      <c r="C89" s="260"/>
      <c r="D89" s="265"/>
      <c r="E89" s="255"/>
      <c r="F89" s="239"/>
    </row>
    <row r="90" spans="1:6" s="240" customFormat="1" x14ac:dyDescent="0.25">
      <c r="A90" s="246"/>
      <c r="B90" s="251"/>
      <c r="C90" s="260"/>
      <c r="D90" s="265"/>
      <c r="E90" s="255"/>
      <c r="F90" s="239"/>
    </row>
    <row r="91" spans="1:6" s="240" customFormat="1" x14ac:dyDescent="0.25">
      <c r="A91" s="246"/>
      <c r="B91" s="251"/>
      <c r="C91" s="260"/>
      <c r="D91" s="265"/>
      <c r="E91" s="255"/>
      <c r="F91" s="239"/>
    </row>
    <row r="92" spans="1:6" s="240" customFormat="1" x14ac:dyDescent="0.25">
      <c r="A92" s="246"/>
      <c r="B92" s="251"/>
      <c r="C92" s="260"/>
      <c r="D92" s="265"/>
      <c r="E92" s="255"/>
      <c r="F92" s="239"/>
    </row>
    <row r="93" spans="1:6" s="240" customFormat="1" x14ac:dyDescent="0.25">
      <c r="A93" s="246"/>
      <c r="B93" s="251"/>
      <c r="C93" s="260"/>
      <c r="D93" s="265"/>
      <c r="E93" s="255"/>
      <c r="F93" s="239"/>
    </row>
    <row r="94" spans="1:6" s="240" customFormat="1" x14ac:dyDescent="0.25">
      <c r="A94" s="246"/>
      <c r="B94" s="251"/>
      <c r="C94" s="260"/>
      <c r="D94" s="265"/>
      <c r="E94" s="255"/>
      <c r="F94" s="239"/>
    </row>
    <row r="95" spans="1:6" s="240" customFormat="1" x14ac:dyDescent="0.25">
      <c r="A95" s="246"/>
      <c r="B95" s="251"/>
      <c r="C95" s="260"/>
      <c r="D95" s="265"/>
      <c r="E95" s="255"/>
      <c r="F95" s="239"/>
    </row>
    <row r="96" spans="1:6" s="240" customFormat="1" x14ac:dyDescent="0.25">
      <c r="A96" s="246"/>
      <c r="B96" s="251"/>
      <c r="C96" s="260"/>
      <c r="D96" s="265"/>
      <c r="E96" s="255"/>
      <c r="F96" s="239"/>
    </row>
    <row r="97" spans="1:6" s="240" customFormat="1" x14ac:dyDescent="0.25">
      <c r="A97" s="246"/>
      <c r="B97" s="251"/>
      <c r="C97" s="260"/>
      <c r="D97" s="265"/>
      <c r="E97" s="255"/>
      <c r="F97" s="239"/>
    </row>
    <row r="98" spans="1:6" s="240" customFormat="1" x14ac:dyDescent="0.25">
      <c r="A98" s="246"/>
      <c r="B98" s="251"/>
      <c r="C98" s="260"/>
      <c r="D98" s="265"/>
      <c r="E98" s="255"/>
      <c r="F98" s="239"/>
    </row>
    <row r="99" spans="1:6" s="240" customFormat="1" x14ac:dyDescent="0.25">
      <c r="A99" s="246"/>
      <c r="B99" s="251"/>
      <c r="C99" s="260"/>
      <c r="D99" s="265"/>
      <c r="E99" s="255"/>
      <c r="F99" s="239"/>
    </row>
    <row r="100" spans="1:6" s="240" customFormat="1" x14ac:dyDescent="0.25">
      <c r="A100" s="246"/>
      <c r="B100" s="251"/>
      <c r="C100" s="260"/>
      <c r="D100" s="265"/>
      <c r="E100" s="255"/>
      <c r="F100" s="239"/>
    </row>
    <row r="101" spans="1:6" s="240" customFormat="1" x14ac:dyDescent="0.25">
      <c r="A101" s="246"/>
      <c r="B101" s="251"/>
      <c r="C101" s="260"/>
      <c r="D101" s="265"/>
      <c r="E101" s="255"/>
      <c r="F101" s="239"/>
    </row>
    <row r="102" spans="1:6" s="240" customFormat="1" x14ac:dyDescent="0.25">
      <c r="A102" s="246"/>
      <c r="B102" s="251"/>
      <c r="C102" s="260"/>
      <c r="D102" s="265"/>
      <c r="E102" s="255"/>
      <c r="F102" s="239"/>
    </row>
    <row r="103" spans="1:6" s="240" customFormat="1" x14ac:dyDescent="0.25">
      <c r="A103" s="246"/>
      <c r="B103" s="251"/>
      <c r="C103" s="260"/>
      <c r="D103" s="265"/>
      <c r="E103" s="255"/>
      <c r="F103" s="239"/>
    </row>
    <row r="104" spans="1:6" s="240" customFormat="1" x14ac:dyDescent="0.25">
      <c r="A104" s="246"/>
      <c r="B104" s="251"/>
      <c r="C104" s="260"/>
      <c r="D104" s="265"/>
      <c r="E104" s="255"/>
      <c r="F104" s="239"/>
    </row>
    <row r="105" spans="1:6" s="240" customFormat="1" x14ac:dyDescent="0.25">
      <c r="A105" s="246"/>
      <c r="B105" s="251"/>
      <c r="C105" s="260"/>
      <c r="D105" s="265"/>
      <c r="E105" s="255"/>
      <c r="F105" s="239"/>
    </row>
    <row r="106" spans="1:6" s="240" customFormat="1" x14ac:dyDescent="0.25">
      <c r="A106" s="246"/>
      <c r="B106" s="251"/>
      <c r="C106" s="260"/>
      <c r="D106" s="265"/>
      <c r="E106" s="255"/>
      <c r="F106" s="239"/>
    </row>
    <row r="107" spans="1:6" s="240" customFormat="1" x14ac:dyDescent="0.25">
      <c r="A107" s="246"/>
      <c r="B107" s="251"/>
      <c r="C107" s="260"/>
      <c r="D107" s="265"/>
      <c r="E107" s="255"/>
      <c r="F107" s="239"/>
    </row>
    <row r="108" spans="1:6" s="240" customFormat="1" x14ac:dyDescent="0.25">
      <c r="A108" s="246"/>
      <c r="B108" s="251"/>
      <c r="C108" s="260"/>
      <c r="D108" s="265"/>
      <c r="E108" s="255"/>
      <c r="F108" s="239"/>
    </row>
    <row r="109" spans="1:6" s="240" customFormat="1" x14ac:dyDescent="0.25">
      <c r="A109" s="246"/>
      <c r="B109" s="251"/>
      <c r="C109" s="260"/>
      <c r="D109" s="265"/>
      <c r="E109" s="255"/>
      <c r="F109" s="239"/>
    </row>
    <row r="110" spans="1:6" s="240" customFormat="1" x14ac:dyDescent="0.25">
      <c r="A110" s="246"/>
      <c r="B110" s="251"/>
      <c r="C110" s="260"/>
      <c r="D110" s="265"/>
      <c r="E110" s="255"/>
      <c r="F110" s="239"/>
    </row>
    <row r="111" spans="1:6" s="240" customFormat="1" x14ac:dyDescent="0.25">
      <c r="A111" s="246"/>
      <c r="B111" s="251"/>
      <c r="C111" s="260"/>
      <c r="D111" s="265"/>
      <c r="E111" s="255"/>
      <c r="F111" s="239"/>
    </row>
    <row r="112" spans="1:6" s="240" customFormat="1" x14ac:dyDescent="0.25">
      <c r="A112" s="246"/>
      <c r="B112" s="251"/>
      <c r="C112" s="260"/>
      <c r="D112" s="265"/>
      <c r="E112" s="255"/>
      <c r="F112" s="239"/>
    </row>
    <row r="113" spans="1:6" s="240" customFormat="1" x14ac:dyDescent="0.25">
      <c r="A113" s="246"/>
      <c r="B113" s="251"/>
      <c r="C113" s="260"/>
      <c r="D113" s="265"/>
      <c r="E113" s="255"/>
      <c r="F113" s="239"/>
    </row>
    <row r="114" spans="1:6" s="240" customFormat="1" x14ac:dyDescent="0.25">
      <c r="A114" s="246"/>
      <c r="B114" s="251"/>
      <c r="C114" s="260"/>
      <c r="D114" s="265"/>
      <c r="E114" s="255"/>
      <c r="F114" s="239"/>
    </row>
    <row r="115" spans="1:6" s="240" customFormat="1" x14ac:dyDescent="0.25">
      <c r="A115" s="246"/>
      <c r="B115" s="251"/>
      <c r="C115" s="260"/>
      <c r="D115" s="265"/>
      <c r="E115" s="255"/>
      <c r="F115" s="239"/>
    </row>
    <row r="116" spans="1:6" s="240" customFormat="1" x14ac:dyDescent="0.25">
      <c r="A116" s="246"/>
      <c r="B116" s="251"/>
      <c r="C116" s="260"/>
      <c r="D116" s="265"/>
      <c r="E116" s="255"/>
      <c r="F116" s="239"/>
    </row>
    <row r="117" spans="1:6" s="240" customFormat="1" x14ac:dyDescent="0.25">
      <c r="A117" s="246"/>
      <c r="B117" s="251"/>
      <c r="C117" s="260"/>
      <c r="D117" s="265"/>
      <c r="E117" s="255"/>
      <c r="F117" s="239"/>
    </row>
    <row r="118" spans="1:6" s="240" customFormat="1" x14ac:dyDescent="0.25">
      <c r="A118" s="246"/>
      <c r="B118" s="251"/>
      <c r="C118" s="260"/>
      <c r="D118" s="265"/>
      <c r="E118" s="255"/>
      <c r="F118" s="239"/>
    </row>
    <row r="119" spans="1:6" s="240" customFormat="1" x14ac:dyDescent="0.25">
      <c r="A119" s="246"/>
      <c r="B119" s="251"/>
      <c r="C119" s="260"/>
      <c r="D119" s="265"/>
      <c r="E119" s="255"/>
      <c r="F119" s="239"/>
    </row>
    <row r="120" spans="1:6" s="240" customFormat="1" x14ac:dyDescent="0.25">
      <c r="A120" s="246"/>
      <c r="B120" s="251"/>
      <c r="C120" s="260"/>
      <c r="D120" s="265"/>
      <c r="E120" s="255"/>
      <c r="F120" s="239"/>
    </row>
    <row r="121" spans="1:6" s="240" customFormat="1" x14ac:dyDescent="0.25">
      <c r="A121" s="246"/>
      <c r="B121" s="251"/>
      <c r="C121" s="260"/>
      <c r="D121" s="265"/>
      <c r="E121" s="255"/>
      <c r="F121" s="239"/>
    </row>
    <row r="122" spans="1:6" s="240" customFormat="1" x14ac:dyDescent="0.25">
      <c r="A122" s="246"/>
      <c r="B122" s="251"/>
      <c r="C122" s="260"/>
      <c r="D122" s="265"/>
      <c r="E122" s="255"/>
      <c r="F122" s="239"/>
    </row>
    <row r="123" spans="1:6" s="240" customFormat="1" x14ac:dyDescent="0.25">
      <c r="A123" s="246"/>
      <c r="B123" s="251"/>
      <c r="C123" s="260"/>
      <c r="D123" s="265"/>
      <c r="E123" s="255"/>
      <c r="F123" s="239"/>
    </row>
    <row r="124" spans="1:6" s="240" customFormat="1" x14ac:dyDescent="0.25">
      <c r="A124" s="246"/>
      <c r="B124" s="251"/>
      <c r="C124" s="260"/>
      <c r="D124" s="265"/>
      <c r="E124" s="255"/>
      <c r="F124" s="239"/>
    </row>
    <row r="125" spans="1:6" s="240" customFormat="1" x14ac:dyDescent="0.25">
      <c r="A125" s="246"/>
      <c r="B125" s="251"/>
      <c r="C125" s="260"/>
      <c r="D125" s="265"/>
      <c r="E125" s="255"/>
      <c r="F125" s="239"/>
    </row>
    <row r="126" spans="1:6" x14ac:dyDescent="0.25">
      <c r="A126" s="246"/>
      <c r="B126" s="251"/>
      <c r="C126" s="260"/>
      <c r="D126" s="265"/>
      <c r="E126" s="255"/>
    </row>
    <row r="127" spans="1:6" x14ac:dyDescent="0.25">
      <c r="A127" s="269"/>
      <c r="B127" s="270"/>
      <c r="C127" s="263"/>
      <c r="D127" s="267"/>
      <c r="E127" s="257"/>
    </row>
    <row r="128" spans="1:6" x14ac:dyDescent="0.25">
      <c r="A128" s="269"/>
      <c r="B128" s="270"/>
      <c r="C128" s="263"/>
      <c r="D128" s="267"/>
      <c r="E128" s="257"/>
    </row>
    <row r="129" spans="1:5" x14ac:dyDescent="0.25">
      <c r="A129" s="269"/>
      <c r="B129" s="270"/>
      <c r="C129" s="263"/>
      <c r="D129" s="267"/>
      <c r="E129" s="257"/>
    </row>
    <row r="130" spans="1:5" x14ac:dyDescent="0.25">
      <c r="A130" s="246"/>
      <c r="B130" s="251"/>
      <c r="C130" s="260"/>
      <c r="D130" s="265"/>
      <c r="E130" s="255"/>
    </row>
    <row r="131" spans="1:5" x14ac:dyDescent="0.25">
      <c r="A131" s="246"/>
      <c r="B131" s="251"/>
      <c r="C131" s="260"/>
      <c r="D131" s="265"/>
      <c r="E131" s="255"/>
    </row>
    <row r="132" spans="1:5" x14ac:dyDescent="0.25">
      <c r="A132" s="246"/>
      <c r="B132" s="251"/>
      <c r="C132" s="260"/>
      <c r="D132" s="265"/>
      <c r="E132" s="255"/>
    </row>
  </sheetData>
  <protectedRanges>
    <protectedRange password="C94D" sqref="D129" name="Plage1"/>
    <protectedRange password="C94D" sqref="D128" name="Plage1_1"/>
    <protectedRange password="C94D" sqref="D127" name="Plage1_2"/>
  </protectedRanges>
  <mergeCells count="4">
    <mergeCell ref="A1:A2"/>
    <mergeCell ref="B1:B2"/>
    <mergeCell ref="E1:E2"/>
    <mergeCell ref="C1:D1"/>
  </mergeCells>
  <conditionalFormatting sqref="A129">
    <cfRule type="expression" dxfId="143" priority="18" stopIfTrue="1">
      <formula>Q122&lt;&gt;""</formula>
    </cfRule>
  </conditionalFormatting>
  <conditionalFormatting sqref="A129">
    <cfRule type="expression" dxfId="142" priority="17" stopIfTrue="1">
      <formula>J122&lt;&gt;""</formula>
    </cfRule>
  </conditionalFormatting>
  <conditionalFormatting sqref="A129">
    <cfRule type="expression" dxfId="141" priority="13" stopIfTrue="1">
      <formula>N122&lt;&gt;""</formula>
    </cfRule>
    <cfRule type="expression" dxfId="140" priority="15" stopIfTrue="1">
      <formula>L122&lt;&gt;""</formula>
    </cfRule>
  </conditionalFormatting>
  <conditionalFormatting sqref="A129">
    <cfRule type="expression" dxfId="139" priority="14" stopIfTrue="1">
      <formula>M122&lt;&gt;""</formula>
    </cfRule>
    <cfRule type="expression" dxfId="138" priority="16" stopIfTrue="1">
      <formula>K122&lt;&gt;""</formula>
    </cfRule>
  </conditionalFormatting>
  <conditionalFormatting sqref="A128">
    <cfRule type="expression" dxfId="137" priority="12" stopIfTrue="1">
      <formula>Q121&lt;&gt;""</formula>
    </cfRule>
  </conditionalFormatting>
  <conditionalFormatting sqref="A128">
    <cfRule type="expression" dxfId="136" priority="11" stopIfTrue="1">
      <formula>J121&lt;&gt;""</formula>
    </cfRule>
  </conditionalFormatting>
  <conditionalFormatting sqref="A128">
    <cfRule type="expression" dxfId="135" priority="7" stopIfTrue="1">
      <formula>N121&lt;&gt;""</formula>
    </cfRule>
    <cfRule type="expression" dxfId="134" priority="9" stopIfTrue="1">
      <formula>L121&lt;&gt;""</formula>
    </cfRule>
  </conditionalFormatting>
  <conditionalFormatting sqref="A128">
    <cfRule type="expression" dxfId="133" priority="8" stopIfTrue="1">
      <formula>M121&lt;&gt;""</formula>
    </cfRule>
    <cfRule type="expression" dxfId="132" priority="10" stopIfTrue="1">
      <formula>K121&lt;&gt;""</formula>
    </cfRule>
  </conditionalFormatting>
  <conditionalFormatting sqref="A127">
    <cfRule type="expression" dxfId="131" priority="6" stopIfTrue="1">
      <formula>Q120&lt;&gt;""</formula>
    </cfRule>
  </conditionalFormatting>
  <conditionalFormatting sqref="A127">
    <cfRule type="expression" dxfId="130" priority="5" stopIfTrue="1">
      <formula>J120&lt;&gt;""</formula>
    </cfRule>
  </conditionalFormatting>
  <conditionalFormatting sqref="A127">
    <cfRule type="expression" dxfId="129" priority="1" stopIfTrue="1">
      <formula>N120&lt;&gt;""</formula>
    </cfRule>
    <cfRule type="expression" dxfId="128" priority="3" stopIfTrue="1">
      <formula>L120&lt;&gt;""</formula>
    </cfRule>
  </conditionalFormatting>
  <conditionalFormatting sqref="A127">
    <cfRule type="expression" dxfId="127" priority="2" stopIfTrue="1">
      <formula>M120&lt;&gt;""</formula>
    </cfRule>
    <cfRule type="expression" dxfId="126" priority="4" stopIfTrue="1">
      <formula>K120&lt;&gt;""</formula>
    </cfRule>
  </conditionalFormatting>
  <dataValidations count="3">
    <dataValidation type="list" allowBlank="1" showInputMessage="1" showErrorMessage="1" sqref="E129">
      <formula1>$X$156:$X$171</formula1>
    </dataValidation>
    <dataValidation type="list" allowBlank="1" showInputMessage="1" showErrorMessage="1" sqref="E128">
      <formula1>$X$155:$X$170</formula1>
    </dataValidation>
    <dataValidation type="list" allowBlank="1" showInputMessage="1" showErrorMessage="1" sqref="E127">
      <formula1>$X$154:$X$169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5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</row>
    <row r="2" spans="1:5" ht="18" customHeight="1" x14ac:dyDescent="0.25">
      <c r="A2" s="372"/>
      <c r="B2" s="372"/>
      <c r="C2" s="249" t="s">
        <v>16</v>
      </c>
      <c r="D2" s="249" t="s">
        <v>17</v>
      </c>
      <c r="E2" s="372"/>
    </row>
  </sheetData>
  <mergeCells count="4">
    <mergeCell ref="A1:A2"/>
    <mergeCell ref="B1:B2"/>
    <mergeCell ref="E1:E2"/>
    <mergeCell ref="C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56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 t="s">
        <v>137</v>
      </c>
      <c r="B3" s="251" t="s">
        <v>87</v>
      </c>
      <c r="C3" s="260" t="s">
        <v>88</v>
      </c>
      <c r="D3" s="265">
        <v>1795</v>
      </c>
      <c r="E3" s="255">
        <v>2.6388888888888851E-2</v>
      </c>
      <c r="F3" s="239"/>
    </row>
    <row r="4" spans="1:6" s="240" customFormat="1" x14ac:dyDescent="0.25">
      <c r="A4" s="246" t="s">
        <v>137</v>
      </c>
      <c r="B4" s="251" t="s">
        <v>87</v>
      </c>
      <c r="C4" s="260" t="s">
        <v>88</v>
      </c>
      <c r="D4" s="265">
        <v>1795</v>
      </c>
      <c r="E4" s="255">
        <v>2.6388888888888851E-2</v>
      </c>
      <c r="F4" s="239"/>
    </row>
    <row r="5" spans="1:6" s="240" customFormat="1" x14ac:dyDescent="0.25">
      <c r="A5" s="246" t="s">
        <v>136</v>
      </c>
      <c r="B5" s="251" t="s">
        <v>87</v>
      </c>
      <c r="C5" s="260" t="s">
        <v>88</v>
      </c>
      <c r="D5" s="265">
        <v>1795</v>
      </c>
      <c r="E5" s="255">
        <v>2.6388888888888851E-2</v>
      </c>
      <c r="F5" s="239"/>
    </row>
    <row r="6" spans="1:6" s="240" customFormat="1" x14ac:dyDescent="0.25">
      <c r="A6" s="246" t="s">
        <v>135</v>
      </c>
      <c r="B6" s="251" t="s">
        <v>87</v>
      </c>
      <c r="C6" s="260" t="s">
        <v>88</v>
      </c>
      <c r="D6" s="265">
        <v>1795</v>
      </c>
      <c r="E6" s="255">
        <v>2.6388888888888851E-2</v>
      </c>
      <c r="F6" s="239"/>
    </row>
    <row r="7" spans="1:6" s="240" customFormat="1" x14ac:dyDescent="0.25">
      <c r="A7" s="246" t="s">
        <v>135</v>
      </c>
      <c r="B7" s="251" t="s">
        <v>87</v>
      </c>
      <c r="C7" s="260" t="s">
        <v>88</v>
      </c>
      <c r="D7" s="265">
        <v>1795</v>
      </c>
      <c r="E7" s="255">
        <v>2.6388888888888851E-2</v>
      </c>
      <c r="F7" s="239"/>
    </row>
    <row r="8" spans="1:6" s="240" customFormat="1" x14ac:dyDescent="0.25">
      <c r="A8" s="246" t="s">
        <v>135</v>
      </c>
      <c r="B8" s="251" t="s">
        <v>87</v>
      </c>
      <c r="C8" s="260" t="s">
        <v>88</v>
      </c>
      <c r="D8" s="265">
        <v>1795</v>
      </c>
      <c r="E8" s="255">
        <v>2.6388888888888851E-2</v>
      </c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46"/>
      <c r="B76" s="251"/>
      <c r="C76" s="260"/>
      <c r="D76" s="265"/>
      <c r="E76" s="255"/>
      <c r="F76" s="239"/>
    </row>
    <row r="77" spans="1:6" s="240" customFormat="1" x14ac:dyDescent="0.25">
      <c r="A77" s="246"/>
      <c r="B77" s="251"/>
      <c r="C77" s="260"/>
      <c r="D77" s="265"/>
      <c r="E77" s="255"/>
      <c r="F77" s="239"/>
    </row>
    <row r="78" spans="1:6" s="240" customFormat="1" x14ac:dyDescent="0.25">
      <c r="A78" s="246"/>
      <c r="B78" s="251"/>
      <c r="C78" s="260"/>
      <c r="D78" s="265"/>
      <c r="E78" s="255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  <row r="82" spans="1:6" s="240" customFormat="1" x14ac:dyDescent="0.25">
      <c r="A82" s="246"/>
      <c r="B82" s="251"/>
      <c r="C82" s="260"/>
      <c r="D82" s="265"/>
      <c r="E82" s="255"/>
      <c r="F82" s="239"/>
    </row>
    <row r="83" spans="1:6" s="240" customFormat="1" x14ac:dyDescent="0.25">
      <c r="A83" s="246"/>
      <c r="B83" s="251"/>
      <c r="C83" s="260"/>
      <c r="D83" s="265"/>
      <c r="E83" s="255"/>
      <c r="F83" s="239"/>
    </row>
    <row r="84" spans="1:6" s="240" customFormat="1" x14ac:dyDescent="0.25">
      <c r="A84" s="246"/>
      <c r="B84" s="251"/>
      <c r="C84" s="260"/>
      <c r="D84" s="265"/>
      <c r="E84" s="255"/>
      <c r="F84" s="239"/>
    </row>
    <row r="85" spans="1:6" s="240" customFormat="1" x14ac:dyDescent="0.25">
      <c r="A85" s="246"/>
      <c r="B85" s="251"/>
      <c r="C85" s="260"/>
      <c r="D85" s="265"/>
      <c r="E85" s="255"/>
      <c r="F85" s="239"/>
    </row>
    <row r="86" spans="1:6" s="240" customFormat="1" x14ac:dyDescent="0.25">
      <c r="A86" s="246"/>
      <c r="B86" s="251"/>
      <c r="C86" s="260"/>
      <c r="D86" s="265"/>
      <c r="E86" s="255"/>
      <c r="F86" s="239"/>
    </row>
    <row r="87" spans="1:6" s="240" customFormat="1" x14ac:dyDescent="0.25">
      <c r="A87" s="246"/>
      <c r="B87" s="251"/>
      <c r="C87" s="260"/>
      <c r="D87" s="265"/>
      <c r="E87" s="255"/>
      <c r="F87" s="239"/>
    </row>
    <row r="88" spans="1:6" s="240" customFormat="1" x14ac:dyDescent="0.25">
      <c r="A88" s="246"/>
      <c r="B88" s="251"/>
      <c r="C88" s="260"/>
      <c r="D88" s="265"/>
      <c r="E88" s="255"/>
      <c r="F88" s="239"/>
    </row>
    <row r="89" spans="1:6" s="240" customFormat="1" x14ac:dyDescent="0.25">
      <c r="A89" s="246"/>
      <c r="B89" s="251"/>
      <c r="C89" s="260"/>
      <c r="D89" s="265"/>
      <c r="E89" s="255"/>
      <c r="F89" s="239"/>
    </row>
    <row r="90" spans="1:6" s="240" customFormat="1" x14ac:dyDescent="0.25">
      <c r="A90" s="246"/>
      <c r="B90" s="251"/>
      <c r="C90" s="260"/>
      <c r="D90" s="265"/>
      <c r="E90" s="255"/>
      <c r="F90" s="239"/>
    </row>
    <row r="91" spans="1:6" s="240" customFormat="1" x14ac:dyDescent="0.25">
      <c r="A91" s="246"/>
      <c r="B91" s="251"/>
      <c r="C91" s="260"/>
      <c r="D91" s="265"/>
      <c r="E91" s="255"/>
      <c r="F91" s="239"/>
    </row>
    <row r="92" spans="1:6" s="240" customFormat="1" x14ac:dyDescent="0.25">
      <c r="A92" s="246"/>
      <c r="B92" s="251"/>
      <c r="C92" s="260"/>
      <c r="D92" s="265"/>
      <c r="E92" s="255"/>
      <c r="F92" s="239"/>
    </row>
    <row r="93" spans="1:6" s="240" customFormat="1" x14ac:dyDescent="0.25">
      <c r="A93" s="246"/>
      <c r="B93" s="251"/>
      <c r="C93" s="260"/>
      <c r="D93" s="265"/>
      <c r="E93" s="255"/>
      <c r="F93" s="239"/>
    </row>
    <row r="94" spans="1:6" s="240" customFormat="1" x14ac:dyDescent="0.25">
      <c r="A94" s="246"/>
      <c r="B94" s="251"/>
      <c r="C94" s="260"/>
      <c r="D94" s="265"/>
      <c r="E94" s="255"/>
      <c r="F94" s="239"/>
    </row>
    <row r="95" spans="1:6" s="240" customFormat="1" x14ac:dyDescent="0.25">
      <c r="A95" s="246"/>
      <c r="B95" s="251"/>
      <c r="C95" s="260"/>
      <c r="D95" s="265"/>
      <c r="E95" s="255"/>
      <c r="F95" s="239"/>
    </row>
    <row r="96" spans="1:6" s="240" customFormat="1" x14ac:dyDescent="0.25">
      <c r="A96" s="246"/>
      <c r="B96" s="251"/>
      <c r="C96" s="260"/>
      <c r="D96" s="265"/>
      <c r="E96" s="255"/>
      <c r="F96" s="239"/>
    </row>
    <row r="97" spans="1:6" s="240" customFormat="1" x14ac:dyDescent="0.25">
      <c r="A97" s="246"/>
      <c r="B97" s="251"/>
      <c r="C97" s="260"/>
      <c r="D97" s="265"/>
      <c r="E97" s="255"/>
      <c r="F97" s="239"/>
    </row>
    <row r="98" spans="1:6" s="240" customFormat="1" x14ac:dyDescent="0.25">
      <c r="A98" s="246"/>
      <c r="B98" s="251"/>
      <c r="C98" s="260"/>
      <c r="D98" s="265"/>
      <c r="E98" s="255"/>
      <c r="F98" s="239"/>
    </row>
    <row r="99" spans="1:6" s="240" customFormat="1" x14ac:dyDescent="0.25">
      <c r="A99" s="246"/>
      <c r="B99" s="251"/>
      <c r="C99" s="260"/>
      <c r="D99" s="265"/>
      <c r="E99" s="255"/>
      <c r="F99" s="239"/>
    </row>
    <row r="100" spans="1:6" s="240" customFormat="1" x14ac:dyDescent="0.25">
      <c r="A100" s="246"/>
      <c r="B100" s="251"/>
      <c r="C100" s="260"/>
      <c r="D100" s="265"/>
      <c r="E100" s="255"/>
      <c r="F100" s="239"/>
    </row>
    <row r="101" spans="1:6" s="240" customFormat="1" x14ac:dyDescent="0.25">
      <c r="A101" s="246"/>
      <c r="B101" s="251"/>
      <c r="C101" s="260"/>
      <c r="D101" s="265"/>
      <c r="E101" s="255"/>
      <c r="F101" s="239"/>
    </row>
    <row r="102" spans="1:6" s="240" customFormat="1" x14ac:dyDescent="0.25">
      <c r="A102" s="246"/>
      <c r="B102" s="251"/>
      <c r="C102" s="260"/>
      <c r="D102" s="265"/>
      <c r="E102" s="255"/>
      <c r="F102" s="239"/>
    </row>
    <row r="103" spans="1:6" s="240" customFormat="1" x14ac:dyDescent="0.25">
      <c r="A103" s="246"/>
      <c r="B103" s="251"/>
      <c r="C103" s="260"/>
      <c r="D103" s="265"/>
      <c r="E103" s="255"/>
      <c r="F103" s="239"/>
    </row>
    <row r="104" spans="1:6" s="240" customFormat="1" x14ac:dyDescent="0.25">
      <c r="A104" s="246"/>
      <c r="B104" s="251"/>
      <c r="C104" s="260"/>
      <c r="D104" s="265"/>
      <c r="E104" s="255"/>
      <c r="F104" s="239"/>
    </row>
    <row r="105" spans="1:6" s="240" customFormat="1" x14ac:dyDescent="0.25">
      <c r="A105" s="246"/>
      <c r="B105" s="251"/>
      <c r="C105" s="260"/>
      <c r="D105" s="265"/>
      <c r="E105" s="255"/>
      <c r="F105" s="239"/>
    </row>
    <row r="106" spans="1:6" s="240" customFormat="1" x14ac:dyDescent="0.25">
      <c r="A106" s="246"/>
      <c r="B106" s="251"/>
      <c r="C106" s="260"/>
      <c r="D106" s="265"/>
      <c r="E106" s="255"/>
      <c r="F106" s="239"/>
    </row>
    <row r="107" spans="1:6" s="240" customFormat="1" x14ac:dyDescent="0.25">
      <c r="A107" s="246"/>
      <c r="B107" s="251"/>
      <c r="C107" s="260"/>
      <c r="D107" s="265"/>
      <c r="E107" s="255"/>
      <c r="F107" s="239"/>
    </row>
    <row r="108" spans="1:6" s="240" customFormat="1" x14ac:dyDescent="0.25">
      <c r="A108" s="246"/>
      <c r="B108" s="251"/>
      <c r="C108" s="260"/>
      <c r="D108" s="265"/>
      <c r="E108" s="255"/>
      <c r="F108" s="239"/>
    </row>
    <row r="109" spans="1:6" s="240" customFormat="1" x14ac:dyDescent="0.25">
      <c r="A109" s="246"/>
      <c r="B109" s="251"/>
      <c r="C109" s="260"/>
      <c r="D109" s="265"/>
      <c r="E109" s="255"/>
      <c r="F109" s="239"/>
    </row>
    <row r="110" spans="1:6" s="240" customFormat="1" x14ac:dyDescent="0.25">
      <c r="A110" s="246"/>
      <c r="B110" s="251"/>
      <c r="C110" s="260"/>
      <c r="D110" s="265"/>
      <c r="E110" s="255"/>
      <c r="F110" s="239"/>
    </row>
    <row r="111" spans="1:6" s="240" customFormat="1" x14ac:dyDescent="0.25">
      <c r="A111" s="246"/>
      <c r="B111" s="251"/>
      <c r="C111" s="260"/>
      <c r="D111" s="265"/>
      <c r="E111" s="255"/>
      <c r="F111" s="239"/>
    </row>
    <row r="112" spans="1:6" s="240" customFormat="1" x14ac:dyDescent="0.25">
      <c r="A112" s="246"/>
      <c r="B112" s="251"/>
      <c r="C112" s="260"/>
      <c r="D112" s="265"/>
      <c r="E112" s="255"/>
      <c r="F112" s="239"/>
    </row>
    <row r="113" spans="1:6" s="240" customFormat="1" x14ac:dyDescent="0.25">
      <c r="A113" s="246"/>
      <c r="B113" s="251"/>
      <c r="C113" s="260"/>
      <c r="D113" s="265"/>
      <c r="E113" s="255"/>
      <c r="F113" s="239"/>
    </row>
    <row r="114" spans="1:6" s="240" customFormat="1" x14ac:dyDescent="0.25">
      <c r="A114" s="246"/>
      <c r="B114" s="251"/>
      <c r="C114" s="260"/>
      <c r="D114" s="265"/>
      <c r="E114" s="255"/>
      <c r="F114" s="239"/>
    </row>
    <row r="115" spans="1:6" s="240" customFormat="1" x14ac:dyDescent="0.25">
      <c r="A115" s="246"/>
      <c r="B115" s="251"/>
      <c r="C115" s="260"/>
      <c r="D115" s="265"/>
      <c r="E115" s="255"/>
      <c r="F115" s="239"/>
    </row>
    <row r="116" spans="1:6" s="240" customFormat="1" x14ac:dyDescent="0.25">
      <c r="A116" s="246"/>
      <c r="B116" s="251"/>
      <c r="C116" s="260"/>
      <c r="D116" s="265"/>
      <c r="E116" s="255"/>
      <c r="F116" s="239"/>
    </row>
    <row r="117" spans="1:6" s="240" customFormat="1" x14ac:dyDescent="0.25">
      <c r="A117" s="246"/>
      <c r="B117" s="251"/>
      <c r="C117" s="260"/>
      <c r="D117" s="265"/>
      <c r="E117" s="255"/>
      <c r="F117" s="239"/>
    </row>
    <row r="118" spans="1:6" s="240" customFormat="1" x14ac:dyDescent="0.25">
      <c r="A118" s="246"/>
      <c r="B118" s="251"/>
      <c r="C118" s="260"/>
      <c r="D118" s="265"/>
      <c r="E118" s="255"/>
      <c r="F118" s="239"/>
    </row>
    <row r="119" spans="1:6" s="240" customFormat="1" x14ac:dyDescent="0.25">
      <c r="A119" s="246"/>
      <c r="B119" s="251"/>
      <c r="C119" s="260"/>
      <c r="D119" s="265"/>
      <c r="E119" s="255"/>
      <c r="F119" s="239"/>
    </row>
    <row r="120" spans="1:6" s="240" customFormat="1" x14ac:dyDescent="0.25">
      <c r="A120" s="246"/>
      <c r="B120" s="251"/>
      <c r="C120" s="260"/>
      <c r="D120" s="265"/>
      <c r="E120" s="255"/>
      <c r="F120" s="239"/>
    </row>
    <row r="121" spans="1:6" s="240" customFormat="1" x14ac:dyDescent="0.25">
      <c r="A121" s="246"/>
      <c r="B121" s="251"/>
      <c r="C121" s="260"/>
      <c r="D121" s="265"/>
      <c r="E121" s="255"/>
      <c r="F121" s="239"/>
    </row>
    <row r="122" spans="1:6" s="240" customFormat="1" x14ac:dyDescent="0.25">
      <c r="A122" s="246"/>
      <c r="B122" s="251"/>
      <c r="C122" s="260"/>
      <c r="D122" s="265"/>
      <c r="E122" s="255"/>
      <c r="F122" s="239"/>
    </row>
    <row r="123" spans="1:6" s="240" customFormat="1" x14ac:dyDescent="0.25">
      <c r="A123" s="246"/>
      <c r="B123" s="251"/>
      <c r="C123" s="260"/>
      <c r="D123" s="265"/>
      <c r="E123" s="255"/>
      <c r="F123" s="239"/>
    </row>
    <row r="124" spans="1:6" s="240" customFormat="1" x14ac:dyDescent="0.25">
      <c r="A124" s="246"/>
      <c r="B124" s="251"/>
      <c r="C124" s="260"/>
      <c r="D124" s="265"/>
      <c r="E124" s="255"/>
      <c r="F124" s="239"/>
    </row>
    <row r="125" spans="1:6" s="240" customFormat="1" x14ac:dyDescent="0.25">
      <c r="A125" s="246"/>
      <c r="B125" s="251"/>
      <c r="C125" s="260"/>
      <c r="D125" s="265"/>
      <c r="E125" s="255"/>
      <c r="F125" s="239"/>
    </row>
    <row r="126" spans="1:6" s="240" customFormat="1" x14ac:dyDescent="0.25">
      <c r="A126" s="246"/>
      <c r="B126" s="251"/>
      <c r="C126" s="260"/>
      <c r="D126" s="265"/>
      <c r="E126" s="255"/>
      <c r="F126" s="239"/>
    </row>
    <row r="127" spans="1:6" s="240" customFormat="1" x14ac:dyDescent="0.25">
      <c r="A127" s="246"/>
      <c r="B127" s="251"/>
      <c r="C127" s="260"/>
      <c r="D127" s="265"/>
      <c r="E127" s="255"/>
      <c r="F127" s="239"/>
    </row>
    <row r="128" spans="1:6" s="240" customFormat="1" x14ac:dyDescent="0.25">
      <c r="A128" s="246"/>
      <c r="B128" s="251"/>
      <c r="C128" s="260"/>
      <c r="D128" s="265"/>
      <c r="E128" s="255"/>
      <c r="F128" s="239"/>
    </row>
    <row r="129" spans="1:6" s="240" customFormat="1" x14ac:dyDescent="0.25">
      <c r="A129" s="246"/>
      <c r="B129" s="251"/>
      <c r="C129" s="260"/>
      <c r="D129" s="265"/>
      <c r="E129" s="255"/>
      <c r="F129" s="239"/>
    </row>
    <row r="130" spans="1:6" s="240" customFormat="1" x14ac:dyDescent="0.25">
      <c r="A130" s="246"/>
      <c r="B130" s="251"/>
      <c r="C130" s="260"/>
      <c r="D130" s="265"/>
      <c r="E130" s="255"/>
      <c r="F130" s="239"/>
    </row>
    <row r="131" spans="1:6" s="240" customFormat="1" x14ac:dyDescent="0.25">
      <c r="A131" s="246"/>
      <c r="B131" s="251"/>
      <c r="C131" s="260"/>
      <c r="D131" s="265"/>
      <c r="E131" s="255"/>
      <c r="F131" s="239"/>
    </row>
    <row r="132" spans="1:6" s="240" customFormat="1" x14ac:dyDescent="0.25">
      <c r="A132" s="246"/>
      <c r="B132" s="251"/>
      <c r="C132" s="260"/>
      <c r="D132" s="265"/>
      <c r="E132" s="255"/>
      <c r="F132" s="239"/>
    </row>
    <row r="133" spans="1:6" s="240" customFormat="1" x14ac:dyDescent="0.25">
      <c r="A133" s="246"/>
      <c r="B133" s="251"/>
      <c r="C133" s="260"/>
      <c r="D133" s="265"/>
      <c r="E133" s="255"/>
      <c r="F133" s="239"/>
    </row>
    <row r="134" spans="1:6" s="240" customFormat="1" x14ac:dyDescent="0.25">
      <c r="A134" s="246"/>
      <c r="B134" s="251"/>
      <c r="C134" s="260"/>
      <c r="D134" s="265"/>
      <c r="E134" s="255"/>
      <c r="F134" s="239"/>
    </row>
    <row r="135" spans="1:6" s="240" customFormat="1" x14ac:dyDescent="0.25">
      <c r="A135" s="246"/>
      <c r="B135" s="251"/>
      <c r="C135" s="260"/>
      <c r="D135" s="265"/>
      <c r="E135" s="255"/>
      <c r="F135" s="239"/>
    </row>
    <row r="136" spans="1:6" s="240" customFormat="1" x14ac:dyDescent="0.25">
      <c r="A136" s="246"/>
      <c r="B136" s="251"/>
      <c r="C136" s="260"/>
      <c r="D136" s="265"/>
      <c r="E136" s="255"/>
      <c r="F136" s="239"/>
    </row>
    <row r="137" spans="1:6" s="240" customFormat="1" x14ac:dyDescent="0.25">
      <c r="A137" s="246"/>
      <c r="B137" s="251"/>
      <c r="C137" s="260"/>
      <c r="D137" s="265"/>
      <c r="E137" s="255"/>
      <c r="F137" s="239"/>
    </row>
    <row r="138" spans="1:6" s="240" customFormat="1" x14ac:dyDescent="0.25">
      <c r="A138" s="246"/>
      <c r="B138" s="251"/>
      <c r="C138" s="260"/>
      <c r="D138" s="265"/>
      <c r="E138" s="255"/>
      <c r="F138" s="239"/>
    </row>
    <row r="139" spans="1:6" s="240" customFormat="1" x14ac:dyDescent="0.25">
      <c r="A139" s="246"/>
      <c r="B139" s="251"/>
      <c r="C139" s="260"/>
      <c r="D139" s="265"/>
      <c r="E139" s="255"/>
      <c r="F139" s="239"/>
    </row>
    <row r="140" spans="1:6" s="240" customFormat="1" x14ac:dyDescent="0.25">
      <c r="A140" s="246"/>
      <c r="B140" s="251"/>
      <c r="C140" s="260"/>
      <c r="D140" s="265"/>
      <c r="E140" s="255"/>
      <c r="F140" s="239"/>
    </row>
    <row r="141" spans="1:6" s="240" customFormat="1" x14ac:dyDescent="0.25">
      <c r="A141" s="246"/>
      <c r="B141" s="251"/>
      <c r="C141" s="260"/>
      <c r="D141" s="265"/>
      <c r="E141" s="255"/>
      <c r="F141" s="239"/>
    </row>
    <row r="142" spans="1:6" s="240" customFormat="1" x14ac:dyDescent="0.25">
      <c r="A142" s="246"/>
      <c r="B142" s="251"/>
      <c r="C142" s="260"/>
      <c r="D142" s="265"/>
      <c r="E142" s="255"/>
      <c r="F142" s="239"/>
    </row>
    <row r="143" spans="1:6" s="240" customFormat="1" x14ac:dyDescent="0.25">
      <c r="A143" s="246"/>
      <c r="B143" s="251"/>
      <c r="C143" s="260"/>
      <c r="D143" s="265"/>
      <c r="E143" s="255"/>
      <c r="F143" s="239"/>
    </row>
    <row r="144" spans="1:6" s="240" customFormat="1" x14ac:dyDescent="0.25">
      <c r="A144" s="246"/>
      <c r="B144" s="251"/>
      <c r="C144" s="260"/>
      <c r="D144" s="265"/>
      <c r="E144" s="255"/>
      <c r="F144" s="239"/>
    </row>
    <row r="145" spans="1:6" s="240" customFormat="1" x14ac:dyDescent="0.25">
      <c r="A145" s="246"/>
      <c r="B145" s="251"/>
      <c r="C145" s="260"/>
      <c r="D145" s="265"/>
      <c r="E145" s="255"/>
      <c r="F145" s="239"/>
    </row>
    <row r="146" spans="1:6" s="240" customFormat="1" x14ac:dyDescent="0.25">
      <c r="A146" s="246"/>
      <c r="B146" s="251"/>
      <c r="C146" s="260"/>
      <c r="D146" s="265"/>
      <c r="E146" s="255"/>
      <c r="F146" s="239"/>
    </row>
    <row r="147" spans="1:6" s="240" customFormat="1" x14ac:dyDescent="0.25">
      <c r="A147" s="246"/>
      <c r="B147" s="251"/>
      <c r="C147" s="260"/>
      <c r="D147" s="265"/>
      <c r="E147" s="255"/>
      <c r="F147" s="239"/>
    </row>
    <row r="148" spans="1:6" s="240" customFormat="1" x14ac:dyDescent="0.25">
      <c r="A148" s="246"/>
      <c r="B148" s="251"/>
      <c r="C148" s="260"/>
      <c r="D148" s="265"/>
      <c r="E148" s="255"/>
      <c r="F148" s="239"/>
    </row>
    <row r="149" spans="1:6" s="240" customFormat="1" x14ac:dyDescent="0.25">
      <c r="A149" s="246"/>
      <c r="B149" s="251"/>
      <c r="C149" s="260"/>
      <c r="D149" s="265"/>
      <c r="E149" s="255"/>
      <c r="F149" s="239"/>
    </row>
    <row r="150" spans="1:6" x14ac:dyDescent="0.25">
      <c r="A150" s="246"/>
      <c r="B150" s="251"/>
      <c r="C150" s="260"/>
      <c r="D150" s="265"/>
      <c r="E150" s="255"/>
    </row>
    <row r="151" spans="1:6" x14ac:dyDescent="0.25">
      <c r="A151" s="269"/>
      <c r="B151" s="270"/>
      <c r="C151" s="263"/>
      <c r="D151" s="267"/>
      <c r="E151" s="257"/>
    </row>
    <row r="152" spans="1:6" x14ac:dyDescent="0.25">
      <c r="A152" s="269"/>
      <c r="B152" s="270"/>
      <c r="C152" s="263"/>
      <c r="D152" s="267"/>
      <c r="E152" s="257"/>
    </row>
    <row r="153" spans="1:6" x14ac:dyDescent="0.25">
      <c r="A153" s="269"/>
      <c r="B153" s="270"/>
      <c r="C153" s="263"/>
      <c r="D153" s="267"/>
      <c r="E153" s="257"/>
    </row>
    <row r="154" spans="1:6" x14ac:dyDescent="0.25">
      <c r="A154" s="246"/>
      <c r="B154" s="251"/>
      <c r="C154" s="260"/>
      <c r="D154" s="265"/>
      <c r="E154" s="255"/>
    </row>
    <row r="155" spans="1:6" x14ac:dyDescent="0.25">
      <c r="A155" s="246"/>
      <c r="B155" s="251"/>
      <c r="C155" s="260"/>
      <c r="D155" s="265"/>
      <c r="E155" s="255"/>
    </row>
    <row r="156" spans="1:6" x14ac:dyDescent="0.25">
      <c r="A156" s="246"/>
      <c r="B156" s="251"/>
      <c r="C156" s="260"/>
      <c r="D156" s="265"/>
      <c r="E156" s="255"/>
    </row>
  </sheetData>
  <protectedRanges>
    <protectedRange password="C94D" sqref="D153" name="Plage1"/>
    <protectedRange password="C94D" sqref="D152" name="Plage1_1"/>
    <protectedRange password="C94D" sqref="D151" name="Plage1_2"/>
  </protectedRanges>
  <mergeCells count="4">
    <mergeCell ref="A1:A2"/>
    <mergeCell ref="B1:B2"/>
    <mergeCell ref="E1:E2"/>
    <mergeCell ref="C1:D1"/>
  </mergeCells>
  <conditionalFormatting sqref="A153">
    <cfRule type="expression" dxfId="125" priority="18" stopIfTrue="1">
      <formula>Q146&lt;&gt;""</formula>
    </cfRule>
  </conditionalFormatting>
  <conditionalFormatting sqref="A153">
    <cfRule type="expression" dxfId="124" priority="17" stopIfTrue="1">
      <formula>J146&lt;&gt;""</formula>
    </cfRule>
  </conditionalFormatting>
  <conditionalFormatting sqref="A153">
    <cfRule type="expression" dxfId="123" priority="13" stopIfTrue="1">
      <formula>N146&lt;&gt;""</formula>
    </cfRule>
    <cfRule type="expression" dxfId="122" priority="15" stopIfTrue="1">
      <formula>L146&lt;&gt;""</formula>
    </cfRule>
  </conditionalFormatting>
  <conditionalFormatting sqref="A153">
    <cfRule type="expression" dxfId="121" priority="14" stopIfTrue="1">
      <formula>M146&lt;&gt;""</formula>
    </cfRule>
    <cfRule type="expression" dxfId="120" priority="16" stopIfTrue="1">
      <formula>K146&lt;&gt;""</formula>
    </cfRule>
  </conditionalFormatting>
  <conditionalFormatting sqref="A152">
    <cfRule type="expression" dxfId="119" priority="12" stopIfTrue="1">
      <formula>Q145&lt;&gt;""</formula>
    </cfRule>
  </conditionalFormatting>
  <conditionalFormatting sqref="A152">
    <cfRule type="expression" dxfId="118" priority="11" stopIfTrue="1">
      <formula>J145&lt;&gt;""</formula>
    </cfRule>
  </conditionalFormatting>
  <conditionalFormatting sqref="A152">
    <cfRule type="expression" dxfId="117" priority="7" stopIfTrue="1">
      <formula>N145&lt;&gt;""</formula>
    </cfRule>
    <cfRule type="expression" dxfId="116" priority="9" stopIfTrue="1">
      <formula>L145&lt;&gt;""</formula>
    </cfRule>
  </conditionalFormatting>
  <conditionalFormatting sqref="A152">
    <cfRule type="expression" dxfId="115" priority="8" stopIfTrue="1">
      <formula>M145&lt;&gt;""</formula>
    </cfRule>
    <cfRule type="expression" dxfId="114" priority="10" stopIfTrue="1">
      <formula>K145&lt;&gt;""</formula>
    </cfRule>
  </conditionalFormatting>
  <conditionalFormatting sqref="A151">
    <cfRule type="expression" dxfId="113" priority="6" stopIfTrue="1">
      <formula>Q144&lt;&gt;""</formula>
    </cfRule>
  </conditionalFormatting>
  <conditionalFormatting sqref="A151">
    <cfRule type="expression" dxfId="112" priority="5" stopIfTrue="1">
      <formula>J144&lt;&gt;""</formula>
    </cfRule>
  </conditionalFormatting>
  <conditionalFormatting sqref="A151">
    <cfRule type="expression" dxfId="111" priority="1" stopIfTrue="1">
      <formula>N144&lt;&gt;""</formula>
    </cfRule>
    <cfRule type="expression" dxfId="110" priority="3" stopIfTrue="1">
      <formula>L144&lt;&gt;""</formula>
    </cfRule>
  </conditionalFormatting>
  <conditionalFormatting sqref="A151">
    <cfRule type="expression" dxfId="109" priority="2" stopIfTrue="1">
      <formula>M144&lt;&gt;""</formula>
    </cfRule>
    <cfRule type="expression" dxfId="108" priority="4" stopIfTrue="1">
      <formula>K144&lt;&gt;""</formula>
    </cfRule>
  </conditionalFormatting>
  <dataValidations count="3">
    <dataValidation type="list" allowBlank="1" showInputMessage="1" showErrorMessage="1" sqref="E153">
      <formula1>$X$180:$X$195</formula1>
    </dataValidation>
    <dataValidation type="list" allowBlank="1" showInputMessage="1" showErrorMessage="1" sqref="E152">
      <formula1>$X$179:$X$194</formula1>
    </dataValidation>
    <dataValidation type="list" allowBlank="1" showInputMessage="1" showErrorMessage="1" sqref="E151">
      <formula1>$X$178:$X$193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32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 t="s">
        <v>137</v>
      </c>
      <c r="B3" s="251" t="s">
        <v>96</v>
      </c>
      <c r="C3" s="260" t="s">
        <v>97</v>
      </c>
      <c r="D3" s="265">
        <v>1882</v>
      </c>
      <c r="E3" s="255">
        <v>2.6388888888888851E-2</v>
      </c>
      <c r="F3" s="239"/>
    </row>
    <row r="4" spans="1:6" s="240" customFormat="1" x14ac:dyDescent="0.25">
      <c r="A4" s="246" t="s">
        <v>137</v>
      </c>
      <c r="B4" s="251" t="s">
        <v>96</v>
      </c>
      <c r="C4" s="260" t="s">
        <v>97</v>
      </c>
      <c r="D4" s="265">
        <v>1882</v>
      </c>
      <c r="E4" s="255">
        <v>2.6388888888888851E-2</v>
      </c>
      <c r="F4" s="239"/>
    </row>
    <row r="5" spans="1:6" s="240" customFormat="1" x14ac:dyDescent="0.25">
      <c r="A5" s="246" t="s">
        <v>136</v>
      </c>
      <c r="B5" s="251" t="s">
        <v>96</v>
      </c>
      <c r="C5" s="260" t="s">
        <v>97</v>
      </c>
      <c r="D5" s="265">
        <v>1882</v>
      </c>
      <c r="E5" s="255">
        <v>2.6388888888888851E-2</v>
      </c>
      <c r="F5" s="239"/>
    </row>
    <row r="6" spans="1:6" s="240" customFormat="1" x14ac:dyDescent="0.25">
      <c r="A6" s="246" t="s">
        <v>135</v>
      </c>
      <c r="B6" s="251" t="s">
        <v>96</v>
      </c>
      <c r="C6" s="260" t="s">
        <v>97</v>
      </c>
      <c r="D6" s="265">
        <v>1882</v>
      </c>
      <c r="E6" s="255">
        <v>2.6388888888888851E-2</v>
      </c>
      <c r="F6" s="239"/>
    </row>
    <row r="7" spans="1:6" s="240" customFormat="1" x14ac:dyDescent="0.25">
      <c r="A7" s="246" t="s">
        <v>135</v>
      </c>
      <c r="B7" s="251" t="s">
        <v>96</v>
      </c>
      <c r="C7" s="260" t="s">
        <v>97</v>
      </c>
      <c r="D7" s="265">
        <v>1882</v>
      </c>
      <c r="E7" s="255">
        <v>2.6388888888888851E-2</v>
      </c>
      <c r="F7" s="239"/>
    </row>
    <row r="8" spans="1:6" s="240" customFormat="1" x14ac:dyDescent="0.25">
      <c r="A8" s="246" t="s">
        <v>135</v>
      </c>
      <c r="B8" s="251" t="s">
        <v>96</v>
      </c>
      <c r="C8" s="260" t="s">
        <v>97</v>
      </c>
      <c r="D8" s="265">
        <v>1882</v>
      </c>
      <c r="E8" s="255">
        <v>2.6388888888888851E-2</v>
      </c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46"/>
      <c r="B76" s="251"/>
      <c r="C76" s="260"/>
      <c r="D76" s="265"/>
      <c r="E76" s="255"/>
      <c r="F76" s="239"/>
    </row>
    <row r="77" spans="1:6" s="240" customFormat="1" x14ac:dyDescent="0.25">
      <c r="A77" s="246"/>
      <c r="B77" s="251"/>
      <c r="C77" s="260"/>
      <c r="D77" s="265"/>
      <c r="E77" s="255"/>
      <c r="F77" s="239"/>
    </row>
    <row r="78" spans="1:6" s="240" customFormat="1" x14ac:dyDescent="0.25">
      <c r="A78" s="246"/>
      <c r="B78" s="251"/>
      <c r="C78" s="260"/>
      <c r="D78" s="265"/>
      <c r="E78" s="255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  <row r="82" spans="1:6" s="240" customFormat="1" x14ac:dyDescent="0.25">
      <c r="A82" s="246"/>
      <c r="B82" s="251"/>
      <c r="C82" s="260"/>
      <c r="D82" s="265"/>
      <c r="E82" s="255"/>
      <c r="F82" s="239"/>
    </row>
    <row r="83" spans="1:6" s="240" customFormat="1" x14ac:dyDescent="0.25">
      <c r="A83" s="246"/>
      <c r="B83" s="251"/>
      <c r="C83" s="260"/>
      <c r="D83" s="265"/>
      <c r="E83" s="255"/>
      <c r="F83" s="239"/>
    </row>
    <row r="84" spans="1:6" s="240" customFormat="1" x14ac:dyDescent="0.25">
      <c r="A84" s="246"/>
      <c r="B84" s="251"/>
      <c r="C84" s="260"/>
      <c r="D84" s="265"/>
      <c r="E84" s="255"/>
      <c r="F84" s="239"/>
    </row>
    <row r="85" spans="1:6" s="240" customFormat="1" x14ac:dyDescent="0.25">
      <c r="A85" s="246"/>
      <c r="B85" s="251"/>
      <c r="C85" s="260"/>
      <c r="D85" s="265"/>
      <c r="E85" s="255"/>
      <c r="F85" s="239"/>
    </row>
    <row r="86" spans="1:6" s="240" customFormat="1" x14ac:dyDescent="0.25">
      <c r="A86" s="246"/>
      <c r="B86" s="251"/>
      <c r="C86" s="260"/>
      <c r="D86" s="265"/>
      <c r="E86" s="255"/>
      <c r="F86" s="239"/>
    </row>
    <row r="87" spans="1:6" s="240" customFormat="1" x14ac:dyDescent="0.25">
      <c r="A87" s="246"/>
      <c r="B87" s="251"/>
      <c r="C87" s="260"/>
      <c r="D87" s="265"/>
      <c r="E87" s="255"/>
      <c r="F87" s="239"/>
    </row>
    <row r="88" spans="1:6" s="240" customFormat="1" x14ac:dyDescent="0.25">
      <c r="A88" s="246"/>
      <c r="B88" s="251"/>
      <c r="C88" s="260"/>
      <c r="D88" s="265"/>
      <c r="E88" s="255"/>
      <c r="F88" s="239"/>
    </row>
    <row r="89" spans="1:6" s="240" customFormat="1" x14ac:dyDescent="0.25">
      <c r="A89" s="246"/>
      <c r="B89" s="251"/>
      <c r="C89" s="260"/>
      <c r="D89" s="265"/>
      <c r="E89" s="255"/>
      <c r="F89" s="239"/>
    </row>
    <row r="90" spans="1:6" s="240" customFormat="1" x14ac:dyDescent="0.25">
      <c r="A90" s="246"/>
      <c r="B90" s="251"/>
      <c r="C90" s="260"/>
      <c r="D90" s="265"/>
      <c r="E90" s="255"/>
      <c r="F90" s="239"/>
    </row>
    <row r="91" spans="1:6" s="240" customFormat="1" x14ac:dyDescent="0.25">
      <c r="A91" s="246"/>
      <c r="B91" s="251"/>
      <c r="C91" s="260"/>
      <c r="D91" s="265"/>
      <c r="E91" s="255"/>
      <c r="F91" s="239"/>
    </row>
    <row r="92" spans="1:6" s="240" customFormat="1" x14ac:dyDescent="0.25">
      <c r="A92" s="246"/>
      <c r="B92" s="251"/>
      <c r="C92" s="260"/>
      <c r="D92" s="265"/>
      <c r="E92" s="255"/>
      <c r="F92" s="239"/>
    </row>
    <row r="93" spans="1:6" s="240" customFormat="1" x14ac:dyDescent="0.25">
      <c r="A93" s="246"/>
      <c r="B93" s="251"/>
      <c r="C93" s="260"/>
      <c r="D93" s="265"/>
      <c r="E93" s="255"/>
      <c r="F93" s="239"/>
    </row>
    <row r="94" spans="1:6" s="240" customFormat="1" x14ac:dyDescent="0.25">
      <c r="A94" s="246"/>
      <c r="B94" s="251"/>
      <c r="C94" s="260"/>
      <c r="D94" s="265"/>
      <c r="E94" s="255"/>
      <c r="F94" s="239"/>
    </row>
    <row r="95" spans="1:6" s="240" customFormat="1" x14ac:dyDescent="0.25">
      <c r="A95" s="246"/>
      <c r="B95" s="251"/>
      <c r="C95" s="260"/>
      <c r="D95" s="265"/>
      <c r="E95" s="255"/>
      <c r="F95" s="239"/>
    </row>
    <row r="96" spans="1:6" s="240" customFormat="1" x14ac:dyDescent="0.25">
      <c r="A96" s="246"/>
      <c r="B96" s="251"/>
      <c r="C96" s="260"/>
      <c r="D96" s="265"/>
      <c r="E96" s="255"/>
      <c r="F96" s="239"/>
    </row>
    <row r="97" spans="1:6" s="240" customFormat="1" x14ac:dyDescent="0.25">
      <c r="A97" s="246"/>
      <c r="B97" s="251"/>
      <c r="C97" s="260"/>
      <c r="D97" s="265"/>
      <c r="E97" s="255"/>
      <c r="F97" s="239"/>
    </row>
    <row r="98" spans="1:6" s="240" customFormat="1" x14ac:dyDescent="0.25">
      <c r="A98" s="246"/>
      <c r="B98" s="251"/>
      <c r="C98" s="260"/>
      <c r="D98" s="265"/>
      <c r="E98" s="255"/>
      <c r="F98" s="239"/>
    </row>
    <row r="99" spans="1:6" s="240" customFormat="1" x14ac:dyDescent="0.25">
      <c r="A99" s="246"/>
      <c r="B99" s="251"/>
      <c r="C99" s="260"/>
      <c r="D99" s="265"/>
      <c r="E99" s="255"/>
      <c r="F99" s="239"/>
    </row>
    <row r="100" spans="1:6" s="240" customFormat="1" x14ac:dyDescent="0.25">
      <c r="A100" s="246"/>
      <c r="B100" s="251"/>
      <c r="C100" s="260"/>
      <c r="D100" s="265"/>
      <c r="E100" s="255"/>
      <c r="F100" s="239"/>
    </row>
    <row r="101" spans="1:6" s="240" customFormat="1" x14ac:dyDescent="0.25">
      <c r="A101" s="246"/>
      <c r="B101" s="251"/>
      <c r="C101" s="260"/>
      <c r="D101" s="265"/>
      <c r="E101" s="255"/>
      <c r="F101" s="239"/>
    </row>
    <row r="102" spans="1:6" s="240" customFormat="1" x14ac:dyDescent="0.25">
      <c r="A102" s="246"/>
      <c r="B102" s="251"/>
      <c r="C102" s="260"/>
      <c r="D102" s="265"/>
      <c r="E102" s="255"/>
      <c r="F102" s="239"/>
    </row>
    <row r="103" spans="1:6" s="240" customFormat="1" x14ac:dyDescent="0.25">
      <c r="A103" s="246"/>
      <c r="B103" s="251"/>
      <c r="C103" s="260"/>
      <c r="D103" s="265"/>
      <c r="E103" s="255"/>
      <c r="F103" s="239"/>
    </row>
    <row r="104" spans="1:6" s="240" customFormat="1" x14ac:dyDescent="0.25">
      <c r="A104" s="246"/>
      <c r="B104" s="251"/>
      <c r="C104" s="260"/>
      <c r="D104" s="265"/>
      <c r="E104" s="255"/>
      <c r="F104" s="239"/>
    </row>
    <row r="105" spans="1:6" s="240" customFormat="1" x14ac:dyDescent="0.25">
      <c r="A105" s="246"/>
      <c r="B105" s="251"/>
      <c r="C105" s="260"/>
      <c r="D105" s="265"/>
      <c r="E105" s="255"/>
      <c r="F105" s="239"/>
    </row>
    <row r="106" spans="1:6" s="240" customFormat="1" x14ac:dyDescent="0.25">
      <c r="A106" s="246"/>
      <c r="B106" s="251"/>
      <c r="C106" s="260"/>
      <c r="D106" s="265"/>
      <c r="E106" s="255"/>
      <c r="F106" s="239"/>
    </row>
    <row r="107" spans="1:6" s="240" customFormat="1" x14ac:dyDescent="0.25">
      <c r="A107" s="246"/>
      <c r="B107" s="251"/>
      <c r="C107" s="260"/>
      <c r="D107" s="265"/>
      <c r="E107" s="255"/>
      <c r="F107" s="239"/>
    </row>
    <row r="108" spans="1:6" s="240" customFormat="1" x14ac:dyDescent="0.25">
      <c r="A108" s="246"/>
      <c r="B108" s="251"/>
      <c r="C108" s="260"/>
      <c r="D108" s="265"/>
      <c r="E108" s="255"/>
      <c r="F108" s="239"/>
    </row>
    <row r="109" spans="1:6" s="240" customFormat="1" x14ac:dyDescent="0.25">
      <c r="A109" s="246"/>
      <c r="B109" s="251"/>
      <c r="C109" s="260"/>
      <c r="D109" s="265"/>
      <c r="E109" s="255"/>
      <c r="F109" s="239"/>
    </row>
    <row r="110" spans="1:6" s="240" customFormat="1" x14ac:dyDescent="0.25">
      <c r="A110" s="246"/>
      <c r="B110" s="251"/>
      <c r="C110" s="260"/>
      <c r="D110" s="265"/>
      <c r="E110" s="255"/>
      <c r="F110" s="239"/>
    </row>
    <row r="111" spans="1:6" s="240" customFormat="1" x14ac:dyDescent="0.25">
      <c r="A111" s="246"/>
      <c r="B111" s="251"/>
      <c r="C111" s="260"/>
      <c r="D111" s="265"/>
      <c r="E111" s="255"/>
      <c r="F111" s="239"/>
    </row>
    <row r="112" spans="1:6" s="240" customFormat="1" x14ac:dyDescent="0.25">
      <c r="A112" s="246"/>
      <c r="B112" s="251"/>
      <c r="C112" s="260"/>
      <c r="D112" s="265"/>
      <c r="E112" s="255"/>
      <c r="F112" s="239"/>
    </row>
    <row r="113" spans="1:6" s="240" customFormat="1" x14ac:dyDescent="0.25">
      <c r="A113" s="246"/>
      <c r="B113" s="251"/>
      <c r="C113" s="260"/>
      <c r="D113" s="265"/>
      <c r="E113" s="255"/>
      <c r="F113" s="239"/>
    </row>
    <row r="114" spans="1:6" s="240" customFormat="1" x14ac:dyDescent="0.25">
      <c r="A114" s="246"/>
      <c r="B114" s="251"/>
      <c r="C114" s="260"/>
      <c r="D114" s="265"/>
      <c r="E114" s="255"/>
      <c r="F114" s="239"/>
    </row>
    <row r="115" spans="1:6" s="240" customFormat="1" x14ac:dyDescent="0.25">
      <c r="A115" s="246"/>
      <c r="B115" s="251"/>
      <c r="C115" s="260"/>
      <c r="D115" s="265"/>
      <c r="E115" s="255"/>
      <c r="F115" s="239"/>
    </row>
    <row r="116" spans="1:6" s="240" customFormat="1" x14ac:dyDescent="0.25">
      <c r="A116" s="246"/>
      <c r="B116" s="251"/>
      <c r="C116" s="260"/>
      <c r="D116" s="265"/>
      <c r="E116" s="255"/>
      <c r="F116" s="239"/>
    </row>
    <row r="117" spans="1:6" s="240" customFormat="1" x14ac:dyDescent="0.25">
      <c r="A117" s="246"/>
      <c r="B117" s="251"/>
      <c r="C117" s="260"/>
      <c r="D117" s="265"/>
      <c r="E117" s="255"/>
      <c r="F117" s="239"/>
    </row>
    <row r="118" spans="1:6" s="240" customFormat="1" x14ac:dyDescent="0.25">
      <c r="A118" s="246"/>
      <c r="B118" s="251"/>
      <c r="C118" s="260"/>
      <c r="D118" s="265"/>
      <c r="E118" s="255"/>
      <c r="F118" s="239"/>
    </row>
    <row r="119" spans="1:6" s="240" customFormat="1" x14ac:dyDescent="0.25">
      <c r="A119" s="246"/>
      <c r="B119" s="251"/>
      <c r="C119" s="260"/>
      <c r="D119" s="265"/>
      <c r="E119" s="255"/>
      <c r="F119" s="239"/>
    </row>
    <row r="120" spans="1:6" s="240" customFormat="1" x14ac:dyDescent="0.25">
      <c r="A120" s="246"/>
      <c r="B120" s="251"/>
      <c r="C120" s="260"/>
      <c r="D120" s="265"/>
      <c r="E120" s="255"/>
      <c r="F120" s="239"/>
    </row>
    <row r="121" spans="1:6" s="240" customFormat="1" x14ac:dyDescent="0.25">
      <c r="A121" s="246"/>
      <c r="B121" s="251"/>
      <c r="C121" s="260"/>
      <c r="D121" s="265"/>
      <c r="E121" s="255"/>
      <c r="F121" s="239"/>
    </row>
    <row r="122" spans="1:6" s="240" customFormat="1" x14ac:dyDescent="0.25">
      <c r="A122" s="246"/>
      <c r="B122" s="251"/>
      <c r="C122" s="260"/>
      <c r="D122" s="265"/>
      <c r="E122" s="255"/>
      <c r="F122" s="239"/>
    </row>
    <row r="123" spans="1:6" s="240" customFormat="1" x14ac:dyDescent="0.25">
      <c r="A123" s="246"/>
      <c r="B123" s="251"/>
      <c r="C123" s="260"/>
      <c r="D123" s="265"/>
      <c r="E123" s="255"/>
      <c r="F123" s="239"/>
    </row>
    <row r="124" spans="1:6" s="240" customFormat="1" x14ac:dyDescent="0.25">
      <c r="A124" s="246"/>
      <c r="B124" s="251"/>
      <c r="C124" s="260"/>
      <c r="D124" s="265"/>
      <c r="E124" s="255"/>
      <c r="F124" s="239"/>
    </row>
    <row r="125" spans="1:6" s="240" customFormat="1" x14ac:dyDescent="0.25">
      <c r="A125" s="246"/>
      <c r="B125" s="251"/>
      <c r="C125" s="260"/>
      <c r="D125" s="265"/>
      <c r="E125" s="255"/>
      <c r="F125" s="239"/>
    </row>
    <row r="126" spans="1:6" x14ac:dyDescent="0.25">
      <c r="A126" s="246"/>
      <c r="B126" s="251"/>
      <c r="C126" s="260"/>
      <c r="D126" s="265"/>
      <c r="E126" s="255"/>
    </row>
    <row r="127" spans="1:6" x14ac:dyDescent="0.25">
      <c r="A127" s="269"/>
      <c r="B127" s="270"/>
      <c r="C127" s="263"/>
      <c r="D127" s="267"/>
      <c r="E127" s="257"/>
    </row>
    <row r="128" spans="1:6" x14ac:dyDescent="0.25">
      <c r="A128" s="269"/>
      <c r="B128" s="270"/>
      <c r="C128" s="263"/>
      <c r="D128" s="267"/>
      <c r="E128" s="257"/>
    </row>
    <row r="129" spans="1:5" x14ac:dyDescent="0.25">
      <c r="A129" s="269"/>
      <c r="B129" s="270"/>
      <c r="C129" s="263"/>
      <c r="D129" s="267"/>
      <c r="E129" s="257"/>
    </row>
    <row r="130" spans="1:5" x14ac:dyDescent="0.25">
      <c r="A130" s="246"/>
      <c r="B130" s="251"/>
      <c r="C130" s="260"/>
      <c r="D130" s="265"/>
      <c r="E130" s="255"/>
    </row>
    <row r="131" spans="1:5" x14ac:dyDescent="0.25">
      <c r="A131" s="246"/>
      <c r="B131" s="251"/>
      <c r="C131" s="260"/>
      <c r="D131" s="265"/>
      <c r="E131" s="255"/>
    </row>
    <row r="132" spans="1:5" x14ac:dyDescent="0.25">
      <c r="A132" s="246"/>
      <c r="B132" s="251"/>
      <c r="C132" s="260"/>
      <c r="D132" s="265"/>
      <c r="E132" s="255"/>
    </row>
  </sheetData>
  <protectedRanges>
    <protectedRange password="C94D" sqref="D129" name="Plage1"/>
    <protectedRange password="C94D" sqref="D128" name="Plage1_1"/>
    <protectedRange password="C94D" sqref="D127" name="Plage1_2"/>
  </protectedRanges>
  <mergeCells count="4">
    <mergeCell ref="A1:A2"/>
    <mergeCell ref="B1:B2"/>
    <mergeCell ref="E1:E2"/>
    <mergeCell ref="C1:D1"/>
  </mergeCells>
  <conditionalFormatting sqref="A129">
    <cfRule type="expression" dxfId="107" priority="18" stopIfTrue="1">
      <formula>Q122&lt;&gt;""</formula>
    </cfRule>
  </conditionalFormatting>
  <conditionalFormatting sqref="A129">
    <cfRule type="expression" dxfId="106" priority="17" stopIfTrue="1">
      <formula>J122&lt;&gt;""</formula>
    </cfRule>
  </conditionalFormatting>
  <conditionalFormatting sqref="A129">
    <cfRule type="expression" dxfId="105" priority="13" stopIfTrue="1">
      <formula>N122&lt;&gt;""</formula>
    </cfRule>
    <cfRule type="expression" dxfId="104" priority="15" stopIfTrue="1">
      <formula>L122&lt;&gt;""</formula>
    </cfRule>
  </conditionalFormatting>
  <conditionalFormatting sqref="A129">
    <cfRule type="expression" dxfId="103" priority="14" stopIfTrue="1">
      <formula>M122&lt;&gt;""</formula>
    </cfRule>
    <cfRule type="expression" dxfId="102" priority="16" stopIfTrue="1">
      <formula>K122&lt;&gt;""</formula>
    </cfRule>
  </conditionalFormatting>
  <conditionalFormatting sqref="A128">
    <cfRule type="expression" dxfId="101" priority="12" stopIfTrue="1">
      <formula>Q121&lt;&gt;""</formula>
    </cfRule>
  </conditionalFormatting>
  <conditionalFormatting sqref="A128">
    <cfRule type="expression" dxfId="100" priority="11" stopIfTrue="1">
      <formula>J121&lt;&gt;""</formula>
    </cfRule>
  </conditionalFormatting>
  <conditionalFormatting sqref="A128">
    <cfRule type="expression" dxfId="99" priority="7" stopIfTrue="1">
      <formula>N121&lt;&gt;""</formula>
    </cfRule>
    <cfRule type="expression" dxfId="98" priority="9" stopIfTrue="1">
      <formula>L121&lt;&gt;""</formula>
    </cfRule>
  </conditionalFormatting>
  <conditionalFormatting sqref="A128">
    <cfRule type="expression" dxfId="97" priority="8" stopIfTrue="1">
      <formula>M121&lt;&gt;""</formula>
    </cfRule>
    <cfRule type="expression" dxfId="96" priority="10" stopIfTrue="1">
      <formula>K121&lt;&gt;""</formula>
    </cfRule>
  </conditionalFormatting>
  <conditionalFormatting sqref="A127">
    <cfRule type="expression" dxfId="95" priority="6" stopIfTrue="1">
      <formula>Q120&lt;&gt;""</formula>
    </cfRule>
  </conditionalFormatting>
  <conditionalFormatting sqref="A127">
    <cfRule type="expression" dxfId="94" priority="5" stopIfTrue="1">
      <formula>J120&lt;&gt;""</formula>
    </cfRule>
  </conditionalFormatting>
  <conditionalFormatting sqref="A127">
    <cfRule type="expression" dxfId="93" priority="1" stopIfTrue="1">
      <formula>N120&lt;&gt;""</formula>
    </cfRule>
    <cfRule type="expression" dxfId="92" priority="3" stopIfTrue="1">
      <formula>L120&lt;&gt;""</formula>
    </cfRule>
  </conditionalFormatting>
  <conditionalFormatting sqref="A127">
    <cfRule type="expression" dxfId="91" priority="2" stopIfTrue="1">
      <formula>M120&lt;&gt;""</formula>
    </cfRule>
    <cfRule type="expression" dxfId="90" priority="4" stopIfTrue="1">
      <formula>K120&lt;&gt;""</formula>
    </cfRule>
  </conditionalFormatting>
  <dataValidations count="3">
    <dataValidation type="list" allowBlank="1" showInputMessage="1" showErrorMessage="1" sqref="E127">
      <formula1>$X$154:$X$169</formula1>
    </dataValidation>
    <dataValidation type="list" allowBlank="1" showInputMessage="1" showErrorMessage="1" sqref="E128">
      <formula1>$X$155:$X$170</formula1>
    </dataValidation>
    <dataValidation type="list" allowBlank="1" showInputMessage="1" showErrorMessage="1" sqref="E129">
      <formula1>$X$156:$X$171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42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 t="s">
        <v>137</v>
      </c>
      <c r="B3" s="251" t="s">
        <v>127</v>
      </c>
      <c r="C3" s="260" t="s">
        <v>94</v>
      </c>
      <c r="D3" s="265" t="s">
        <v>95</v>
      </c>
      <c r="E3" s="255">
        <v>4.9999999999999989E-2</v>
      </c>
      <c r="F3" s="239"/>
    </row>
    <row r="4" spans="1:6" s="240" customFormat="1" x14ac:dyDescent="0.25">
      <c r="A4" s="246" t="s">
        <v>137</v>
      </c>
      <c r="B4" s="251" t="s">
        <v>90</v>
      </c>
      <c r="C4" s="260" t="s">
        <v>91</v>
      </c>
      <c r="D4" s="265">
        <v>7877</v>
      </c>
      <c r="E4" s="255">
        <v>6.9444444444444198E-3</v>
      </c>
      <c r="F4" s="239"/>
    </row>
    <row r="5" spans="1:6" s="240" customFormat="1" x14ac:dyDescent="0.25">
      <c r="A5" s="246" t="s">
        <v>137</v>
      </c>
      <c r="B5" s="251" t="s">
        <v>87</v>
      </c>
      <c r="C5" s="260" t="s">
        <v>88</v>
      </c>
      <c r="D5" s="265">
        <v>1795</v>
      </c>
      <c r="E5" s="255">
        <v>2.6388888888888851E-2</v>
      </c>
      <c r="F5" s="239"/>
    </row>
    <row r="6" spans="1:6" s="240" customFormat="1" x14ac:dyDescent="0.25">
      <c r="A6" s="246" t="s">
        <v>137</v>
      </c>
      <c r="B6" s="251" t="s">
        <v>127</v>
      </c>
      <c r="C6" s="260" t="s">
        <v>94</v>
      </c>
      <c r="D6" s="265" t="s">
        <v>95</v>
      </c>
      <c r="E6" s="255">
        <v>4.9999999999999989E-2</v>
      </c>
      <c r="F6" s="239"/>
    </row>
    <row r="7" spans="1:6" s="240" customFormat="1" x14ac:dyDescent="0.25">
      <c r="A7" s="246" t="s">
        <v>137</v>
      </c>
      <c r="B7" s="251" t="s">
        <v>90</v>
      </c>
      <c r="C7" s="260" t="s">
        <v>91</v>
      </c>
      <c r="D7" s="265">
        <v>7877</v>
      </c>
      <c r="E7" s="255">
        <v>6.9444444444444198E-3</v>
      </c>
      <c r="F7" s="239"/>
    </row>
    <row r="8" spans="1:6" s="240" customFormat="1" x14ac:dyDescent="0.25">
      <c r="A8" s="246" t="s">
        <v>137</v>
      </c>
      <c r="B8" s="251" t="s">
        <v>87</v>
      </c>
      <c r="C8" s="260" t="s">
        <v>88</v>
      </c>
      <c r="D8" s="265">
        <v>1795</v>
      </c>
      <c r="E8" s="255">
        <v>2.6388888888888851E-2</v>
      </c>
      <c r="F8" s="239"/>
    </row>
    <row r="9" spans="1:6" s="240" customFormat="1" x14ac:dyDescent="0.25">
      <c r="A9" s="246" t="s">
        <v>136</v>
      </c>
      <c r="B9" s="251" t="s">
        <v>127</v>
      </c>
      <c r="C9" s="260" t="s">
        <v>94</v>
      </c>
      <c r="D9" s="265" t="s">
        <v>95</v>
      </c>
      <c r="E9" s="255">
        <v>4.9999999999999989E-2</v>
      </c>
      <c r="F9" s="239"/>
    </row>
    <row r="10" spans="1:6" s="240" customFormat="1" x14ac:dyDescent="0.25">
      <c r="A10" s="246" t="s">
        <v>136</v>
      </c>
      <c r="B10" s="251" t="s">
        <v>90</v>
      </c>
      <c r="C10" s="260" t="s">
        <v>91</v>
      </c>
      <c r="D10" s="265">
        <v>7877</v>
      </c>
      <c r="E10" s="255">
        <v>6.9444444444444198E-3</v>
      </c>
      <c r="F10" s="239"/>
    </row>
    <row r="11" spans="1:6" s="240" customFormat="1" x14ac:dyDescent="0.25">
      <c r="A11" s="246" t="s">
        <v>136</v>
      </c>
      <c r="B11" s="251" t="s">
        <v>87</v>
      </c>
      <c r="C11" s="260" t="s">
        <v>88</v>
      </c>
      <c r="D11" s="265">
        <v>1795</v>
      </c>
      <c r="E11" s="255">
        <v>2.6388888888888851E-2</v>
      </c>
      <c r="F11" s="239"/>
    </row>
    <row r="12" spans="1:6" s="240" customFormat="1" x14ac:dyDescent="0.25">
      <c r="A12" s="246" t="s">
        <v>135</v>
      </c>
      <c r="B12" s="251" t="s">
        <v>127</v>
      </c>
      <c r="C12" s="260" t="s">
        <v>94</v>
      </c>
      <c r="D12" s="265" t="s">
        <v>95</v>
      </c>
      <c r="E12" s="255">
        <v>4.9999999999999989E-2</v>
      </c>
      <c r="F12" s="239"/>
    </row>
    <row r="13" spans="1:6" s="240" customFormat="1" x14ac:dyDescent="0.25">
      <c r="A13" s="246" t="s">
        <v>135</v>
      </c>
      <c r="B13" s="251" t="s">
        <v>90</v>
      </c>
      <c r="C13" s="260" t="s">
        <v>91</v>
      </c>
      <c r="D13" s="265">
        <v>7877</v>
      </c>
      <c r="E13" s="255">
        <v>6.9444444444444198E-3</v>
      </c>
      <c r="F13" s="239"/>
    </row>
    <row r="14" spans="1:6" x14ac:dyDescent="0.25">
      <c r="A14" s="246" t="s">
        <v>135</v>
      </c>
      <c r="B14" s="251" t="s">
        <v>87</v>
      </c>
      <c r="C14" s="260" t="s">
        <v>88</v>
      </c>
      <c r="D14" s="265">
        <v>1795</v>
      </c>
      <c r="E14" s="255">
        <v>2.6388888888888851E-2</v>
      </c>
    </row>
    <row r="15" spans="1:6" x14ac:dyDescent="0.25">
      <c r="A15" s="246" t="s">
        <v>135</v>
      </c>
      <c r="B15" s="251" t="s">
        <v>127</v>
      </c>
      <c r="C15" s="260" t="s">
        <v>94</v>
      </c>
      <c r="D15" s="265" t="s">
        <v>95</v>
      </c>
      <c r="E15" s="255">
        <v>4.9999999999999989E-2</v>
      </c>
    </row>
    <row r="16" spans="1:6" x14ac:dyDescent="0.25">
      <c r="A16" s="246" t="s">
        <v>135</v>
      </c>
      <c r="B16" s="251" t="s">
        <v>90</v>
      </c>
      <c r="C16" s="260" t="s">
        <v>91</v>
      </c>
      <c r="D16" s="265">
        <v>7877</v>
      </c>
      <c r="E16" s="255">
        <v>6.9444444444444198E-3</v>
      </c>
    </row>
    <row r="17" spans="1:5" x14ac:dyDescent="0.25">
      <c r="A17" s="246" t="s">
        <v>135</v>
      </c>
      <c r="B17" s="251" t="s">
        <v>87</v>
      </c>
      <c r="C17" s="260" t="s">
        <v>88</v>
      </c>
      <c r="D17" s="265">
        <v>1795</v>
      </c>
      <c r="E17" s="255">
        <v>2.6388888888888851E-2</v>
      </c>
    </row>
    <row r="18" spans="1:5" x14ac:dyDescent="0.25">
      <c r="A18" s="246" t="s">
        <v>135</v>
      </c>
      <c r="B18" s="251" t="s">
        <v>127</v>
      </c>
      <c r="C18" s="260" t="s">
        <v>94</v>
      </c>
      <c r="D18" s="265" t="s">
        <v>95</v>
      </c>
      <c r="E18" s="255">
        <v>4.9999999999999989E-2</v>
      </c>
    </row>
    <row r="19" spans="1:5" x14ac:dyDescent="0.25">
      <c r="A19" s="246" t="s">
        <v>135</v>
      </c>
      <c r="B19" s="251" t="s">
        <v>90</v>
      </c>
      <c r="C19" s="260" t="s">
        <v>91</v>
      </c>
      <c r="D19" s="265">
        <v>7877</v>
      </c>
      <c r="E19" s="255">
        <v>6.9444444444444198E-3</v>
      </c>
    </row>
    <row r="20" spans="1:5" x14ac:dyDescent="0.25">
      <c r="A20" s="246" t="s">
        <v>135</v>
      </c>
      <c r="B20" s="251" t="s">
        <v>87</v>
      </c>
      <c r="C20" s="260" t="s">
        <v>88</v>
      </c>
      <c r="D20" s="265">
        <v>1795</v>
      </c>
      <c r="E20" s="255">
        <v>2.6388888888888851E-2</v>
      </c>
    </row>
    <row r="21" spans="1:5" x14ac:dyDescent="0.25">
      <c r="A21" s="246"/>
      <c r="B21" s="251"/>
      <c r="C21" s="260"/>
      <c r="D21" s="265"/>
      <c r="E21" s="255"/>
    </row>
    <row r="22" spans="1:5" x14ac:dyDescent="0.25">
      <c r="A22" s="246"/>
      <c r="B22" s="251"/>
      <c r="C22" s="260"/>
      <c r="D22" s="265"/>
      <c r="E22" s="255"/>
    </row>
    <row r="23" spans="1:5" x14ac:dyDescent="0.25">
      <c r="A23" s="246"/>
      <c r="B23" s="251"/>
      <c r="C23" s="260"/>
      <c r="D23" s="265"/>
      <c r="E23" s="255"/>
    </row>
    <row r="24" spans="1:5" x14ac:dyDescent="0.25">
      <c r="A24" s="246"/>
      <c r="B24" s="251"/>
      <c r="C24" s="260"/>
      <c r="D24" s="265"/>
      <c r="E24" s="255"/>
    </row>
    <row r="25" spans="1:5" x14ac:dyDescent="0.25">
      <c r="A25" s="246"/>
      <c r="B25" s="251"/>
      <c r="C25" s="260"/>
      <c r="D25" s="265"/>
      <c r="E25" s="255"/>
    </row>
    <row r="26" spans="1:5" x14ac:dyDescent="0.25">
      <c r="A26" s="246"/>
      <c r="B26" s="251"/>
      <c r="C26" s="260"/>
      <c r="D26" s="265"/>
      <c r="E26" s="255"/>
    </row>
    <row r="27" spans="1:5" x14ac:dyDescent="0.25">
      <c r="A27" s="246"/>
      <c r="B27" s="251"/>
      <c r="C27" s="260"/>
      <c r="D27" s="265"/>
      <c r="E27" s="255"/>
    </row>
    <row r="28" spans="1:5" x14ac:dyDescent="0.25">
      <c r="A28" s="246"/>
      <c r="B28" s="251"/>
      <c r="C28" s="260"/>
      <c r="D28" s="265"/>
      <c r="E28" s="255"/>
    </row>
    <row r="29" spans="1:5" x14ac:dyDescent="0.25">
      <c r="A29" s="246"/>
      <c r="B29" s="251"/>
      <c r="C29" s="260"/>
      <c r="D29" s="265"/>
      <c r="E29" s="255"/>
    </row>
    <row r="30" spans="1:5" x14ac:dyDescent="0.25">
      <c r="A30" s="246" t="s">
        <v>83</v>
      </c>
      <c r="B30" s="251" t="s">
        <v>127</v>
      </c>
      <c r="C30" s="260" t="s">
        <v>94</v>
      </c>
      <c r="D30" s="265" t="s">
        <v>95</v>
      </c>
      <c r="E30" s="255">
        <v>4.9999999999999989E-2</v>
      </c>
    </row>
    <row r="31" spans="1:5" x14ac:dyDescent="0.25">
      <c r="A31" s="246" t="s">
        <v>83</v>
      </c>
      <c r="B31" s="251" t="s">
        <v>127</v>
      </c>
      <c r="C31" s="260" t="s">
        <v>94</v>
      </c>
      <c r="D31" s="265" t="s">
        <v>95</v>
      </c>
      <c r="E31" s="255">
        <v>4.9999999999999989E-2</v>
      </c>
    </row>
    <row r="32" spans="1:5" x14ac:dyDescent="0.25">
      <c r="A32" s="246" t="s">
        <v>83</v>
      </c>
      <c r="B32" s="251" t="s">
        <v>87</v>
      </c>
      <c r="C32" s="260" t="s">
        <v>88</v>
      </c>
      <c r="D32" s="265">
        <v>1795</v>
      </c>
      <c r="E32" s="255">
        <v>2.6388888888888851E-2</v>
      </c>
    </row>
    <row r="33" spans="1:5" x14ac:dyDescent="0.25">
      <c r="A33" s="246"/>
      <c r="B33" s="251"/>
      <c r="C33" s="260"/>
      <c r="D33" s="265"/>
      <c r="E33" s="255"/>
    </row>
    <row r="34" spans="1:5" x14ac:dyDescent="0.25">
      <c r="A34" s="246"/>
      <c r="B34" s="251"/>
      <c r="C34" s="260"/>
      <c r="D34" s="265"/>
      <c r="E34" s="255"/>
    </row>
    <row r="35" spans="1:5" x14ac:dyDescent="0.25">
      <c r="A35" s="246"/>
      <c r="B35" s="251"/>
      <c r="C35" s="260"/>
      <c r="D35" s="265"/>
      <c r="E35" s="255"/>
    </row>
    <row r="36" spans="1:5" x14ac:dyDescent="0.25">
      <c r="A36" s="246"/>
      <c r="B36" s="251"/>
      <c r="C36" s="260"/>
      <c r="D36" s="265"/>
      <c r="E36" s="255"/>
    </row>
    <row r="37" spans="1:5" x14ac:dyDescent="0.25">
      <c r="A37" s="269"/>
      <c r="B37" s="270"/>
      <c r="C37" s="263"/>
      <c r="D37" s="267"/>
      <c r="E37" s="257"/>
    </row>
    <row r="38" spans="1:5" x14ac:dyDescent="0.25">
      <c r="A38" s="269"/>
      <c r="B38" s="270"/>
      <c r="C38" s="263"/>
      <c r="D38" s="267"/>
      <c r="E38" s="257"/>
    </row>
    <row r="39" spans="1:5" x14ac:dyDescent="0.25">
      <c r="A39" s="269"/>
      <c r="B39" s="270"/>
      <c r="C39" s="263"/>
      <c r="D39" s="267"/>
      <c r="E39" s="257"/>
    </row>
    <row r="40" spans="1:5" x14ac:dyDescent="0.25">
      <c r="A40" s="246"/>
      <c r="B40" s="251"/>
      <c r="C40" s="260"/>
      <c r="D40" s="265"/>
      <c r="E40" s="255"/>
    </row>
    <row r="41" spans="1:5" x14ac:dyDescent="0.25">
      <c r="A41" s="246"/>
      <c r="B41" s="251"/>
      <c r="C41" s="260"/>
      <c r="D41" s="265"/>
      <c r="E41" s="255"/>
    </row>
    <row r="42" spans="1:5" x14ac:dyDescent="0.25">
      <c r="A42" s="246"/>
      <c r="B42" s="251"/>
      <c r="C42" s="260"/>
      <c r="D42" s="265"/>
      <c r="E42" s="255"/>
    </row>
  </sheetData>
  <protectedRanges>
    <protectedRange password="C94D" sqref="D39" name="Plage1"/>
    <protectedRange password="C94D" sqref="D38" name="Plage1_1"/>
    <protectedRange password="C94D" sqref="D37" name="Plage1_2"/>
  </protectedRanges>
  <mergeCells count="4">
    <mergeCell ref="A1:A2"/>
    <mergeCell ref="B1:B2"/>
    <mergeCell ref="E1:E2"/>
    <mergeCell ref="C1:D1"/>
  </mergeCells>
  <conditionalFormatting sqref="A39">
    <cfRule type="expression" dxfId="89" priority="18" stopIfTrue="1">
      <formula>Q10&lt;&gt;""</formula>
    </cfRule>
  </conditionalFormatting>
  <conditionalFormatting sqref="A39">
    <cfRule type="expression" dxfId="88" priority="17" stopIfTrue="1">
      <formula>J10&lt;&gt;""</formula>
    </cfRule>
  </conditionalFormatting>
  <conditionalFormatting sqref="A39">
    <cfRule type="expression" dxfId="87" priority="13" stopIfTrue="1">
      <formula>N10&lt;&gt;""</formula>
    </cfRule>
    <cfRule type="expression" dxfId="86" priority="15" stopIfTrue="1">
      <formula>L10&lt;&gt;""</formula>
    </cfRule>
  </conditionalFormatting>
  <conditionalFormatting sqref="A39">
    <cfRule type="expression" dxfId="85" priority="14" stopIfTrue="1">
      <formula>M10&lt;&gt;""</formula>
    </cfRule>
    <cfRule type="expression" dxfId="84" priority="16" stopIfTrue="1">
      <formula>K10&lt;&gt;""</formula>
    </cfRule>
  </conditionalFormatting>
  <conditionalFormatting sqref="A38">
    <cfRule type="expression" dxfId="83" priority="12" stopIfTrue="1">
      <formula>Q9&lt;&gt;""</formula>
    </cfRule>
  </conditionalFormatting>
  <conditionalFormatting sqref="A38">
    <cfRule type="expression" dxfId="82" priority="11" stopIfTrue="1">
      <formula>J9&lt;&gt;""</formula>
    </cfRule>
  </conditionalFormatting>
  <conditionalFormatting sqref="A38">
    <cfRule type="expression" dxfId="81" priority="7" stopIfTrue="1">
      <formula>N9&lt;&gt;""</formula>
    </cfRule>
    <cfRule type="expression" dxfId="80" priority="9" stopIfTrue="1">
      <formula>L9&lt;&gt;""</formula>
    </cfRule>
  </conditionalFormatting>
  <conditionalFormatting sqref="A38">
    <cfRule type="expression" dxfId="79" priority="8" stopIfTrue="1">
      <formula>M9&lt;&gt;""</formula>
    </cfRule>
    <cfRule type="expression" dxfId="78" priority="10" stopIfTrue="1">
      <formula>K9&lt;&gt;""</formula>
    </cfRule>
  </conditionalFormatting>
  <conditionalFormatting sqref="A37">
    <cfRule type="expression" dxfId="77" priority="6" stopIfTrue="1">
      <formula>Q8&lt;&gt;""</formula>
    </cfRule>
  </conditionalFormatting>
  <conditionalFormatting sqref="A37">
    <cfRule type="expression" dxfId="76" priority="5" stopIfTrue="1">
      <formula>J8&lt;&gt;""</formula>
    </cfRule>
  </conditionalFormatting>
  <conditionalFormatting sqref="A37">
    <cfRule type="expression" dxfId="75" priority="1" stopIfTrue="1">
      <formula>N8&lt;&gt;""</formula>
    </cfRule>
    <cfRule type="expression" dxfId="74" priority="3" stopIfTrue="1">
      <formula>L8&lt;&gt;""</formula>
    </cfRule>
  </conditionalFormatting>
  <conditionalFormatting sqref="A37">
    <cfRule type="expression" dxfId="73" priority="2" stopIfTrue="1">
      <formula>M8&lt;&gt;""</formula>
    </cfRule>
    <cfRule type="expression" dxfId="72" priority="4" stopIfTrue="1">
      <formula>K8&lt;&gt;""</formula>
    </cfRule>
  </conditionalFormatting>
  <dataValidations count="3">
    <dataValidation type="list" allowBlank="1" showInputMessage="1" showErrorMessage="1" sqref="E39">
      <formula1>$X$44:$X$59</formula1>
    </dataValidation>
    <dataValidation type="list" allowBlank="1" showInputMessage="1" showErrorMessage="1" sqref="E38">
      <formula1>$X$43:$X$58</formula1>
    </dataValidation>
    <dataValidation type="list" allowBlank="1" showInputMessage="1" showErrorMessage="1" sqref="E37">
      <formula1>$X$42:$X$57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87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 t="s">
        <v>137</v>
      </c>
      <c r="B3" s="251" t="s">
        <v>84</v>
      </c>
      <c r="C3" s="260" t="s">
        <v>85</v>
      </c>
      <c r="D3" s="265">
        <v>449</v>
      </c>
      <c r="E3" s="255">
        <v>4.3749999999999956E-2</v>
      </c>
      <c r="F3" s="239"/>
    </row>
    <row r="4" spans="1:6" s="240" customFormat="1" x14ac:dyDescent="0.25">
      <c r="A4" s="246" t="s">
        <v>137</v>
      </c>
      <c r="B4" s="251" t="s">
        <v>84</v>
      </c>
      <c r="C4" s="260" t="s">
        <v>85</v>
      </c>
      <c r="D4" s="265">
        <v>449</v>
      </c>
      <c r="E4" s="255">
        <v>4.3749999999999956E-2</v>
      </c>
      <c r="F4" s="239"/>
    </row>
    <row r="5" spans="1:6" s="240" customFormat="1" x14ac:dyDescent="0.25">
      <c r="A5" s="246" t="s">
        <v>136</v>
      </c>
      <c r="B5" s="251" t="s">
        <v>84</v>
      </c>
      <c r="C5" s="260" t="s">
        <v>85</v>
      </c>
      <c r="D5" s="265">
        <v>449</v>
      </c>
      <c r="E5" s="255">
        <v>4.3749999999999956E-2</v>
      </c>
      <c r="F5" s="239"/>
    </row>
    <row r="6" spans="1:6" s="240" customFormat="1" x14ac:dyDescent="0.25">
      <c r="A6" s="246" t="s">
        <v>135</v>
      </c>
      <c r="B6" s="251" t="s">
        <v>84</v>
      </c>
      <c r="C6" s="260" t="s">
        <v>85</v>
      </c>
      <c r="D6" s="265">
        <v>449</v>
      </c>
      <c r="E6" s="255">
        <v>4.3749999999999956E-2</v>
      </c>
      <c r="F6" s="239"/>
    </row>
    <row r="7" spans="1:6" s="240" customFormat="1" x14ac:dyDescent="0.25">
      <c r="A7" s="246" t="s">
        <v>135</v>
      </c>
      <c r="B7" s="251" t="s">
        <v>84</v>
      </c>
      <c r="C7" s="260" t="s">
        <v>85</v>
      </c>
      <c r="D7" s="265">
        <v>449</v>
      </c>
      <c r="E7" s="255">
        <v>4.3749999999999956E-2</v>
      </c>
      <c r="F7" s="239"/>
    </row>
    <row r="8" spans="1:6" s="240" customFormat="1" x14ac:dyDescent="0.25">
      <c r="A8" s="246" t="s">
        <v>135</v>
      </c>
      <c r="B8" s="251" t="s">
        <v>84</v>
      </c>
      <c r="C8" s="260" t="s">
        <v>85</v>
      </c>
      <c r="D8" s="265">
        <v>449</v>
      </c>
      <c r="E8" s="255">
        <v>4.3749999999999956E-2</v>
      </c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46"/>
      <c r="B76" s="251"/>
      <c r="C76" s="260"/>
      <c r="D76" s="265"/>
      <c r="E76" s="255"/>
      <c r="F76" s="239"/>
    </row>
    <row r="77" spans="1:6" s="240" customFormat="1" x14ac:dyDescent="0.25">
      <c r="A77" s="246"/>
      <c r="B77" s="251"/>
      <c r="C77" s="260"/>
      <c r="D77" s="265"/>
      <c r="E77" s="255"/>
      <c r="F77" s="239"/>
    </row>
    <row r="78" spans="1:6" s="240" customFormat="1" x14ac:dyDescent="0.25">
      <c r="A78" s="246"/>
      <c r="B78" s="251"/>
      <c r="C78" s="260"/>
      <c r="D78" s="265"/>
      <c r="E78" s="255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  <row r="82" spans="1:6" x14ac:dyDescent="0.25">
      <c r="A82" s="269"/>
      <c r="B82" s="270"/>
      <c r="C82" s="263"/>
      <c r="D82" s="267"/>
      <c r="E82" s="257"/>
    </row>
    <row r="83" spans="1:6" x14ac:dyDescent="0.25">
      <c r="A83" s="269"/>
      <c r="B83" s="270"/>
      <c r="C83" s="263"/>
      <c r="D83" s="267"/>
      <c r="E83" s="257"/>
    </row>
    <row r="84" spans="1:6" x14ac:dyDescent="0.25">
      <c r="A84" s="269"/>
      <c r="B84" s="270"/>
      <c r="C84" s="263"/>
      <c r="D84" s="267"/>
      <c r="E84" s="257"/>
    </row>
    <row r="85" spans="1:6" x14ac:dyDescent="0.25">
      <c r="A85" s="246"/>
      <c r="B85" s="251"/>
      <c r="C85" s="260"/>
      <c r="D85" s="265"/>
      <c r="E85" s="255"/>
    </row>
    <row r="86" spans="1:6" x14ac:dyDescent="0.25">
      <c r="A86" s="246"/>
      <c r="B86" s="251"/>
      <c r="C86" s="260"/>
      <c r="D86" s="265"/>
      <c r="E86" s="255"/>
    </row>
    <row r="87" spans="1:6" x14ac:dyDescent="0.25">
      <c r="A87" s="246"/>
      <c r="B87" s="251"/>
      <c r="C87" s="260"/>
      <c r="D87" s="265"/>
      <c r="E87" s="255"/>
    </row>
  </sheetData>
  <protectedRanges>
    <protectedRange password="C94D" sqref="D84" name="Plage1"/>
    <protectedRange password="C94D" sqref="D83" name="Plage1_1"/>
    <protectedRange password="C94D" sqref="D82" name="Plage1_2"/>
  </protectedRanges>
  <mergeCells count="4">
    <mergeCell ref="A1:A2"/>
    <mergeCell ref="B1:B2"/>
    <mergeCell ref="E1:E2"/>
    <mergeCell ref="C1:D1"/>
  </mergeCells>
  <conditionalFormatting sqref="A84">
    <cfRule type="expression" dxfId="71" priority="18" stopIfTrue="1">
      <formula>Q78&lt;&gt;""</formula>
    </cfRule>
  </conditionalFormatting>
  <conditionalFormatting sqref="A84">
    <cfRule type="expression" dxfId="70" priority="17" stopIfTrue="1">
      <formula>J78&lt;&gt;""</formula>
    </cfRule>
  </conditionalFormatting>
  <conditionalFormatting sqref="A84">
    <cfRule type="expression" dxfId="69" priority="13" stopIfTrue="1">
      <formula>N78&lt;&gt;""</formula>
    </cfRule>
    <cfRule type="expression" dxfId="68" priority="15" stopIfTrue="1">
      <formula>L78&lt;&gt;""</formula>
    </cfRule>
  </conditionalFormatting>
  <conditionalFormatting sqref="A84">
    <cfRule type="expression" dxfId="67" priority="14" stopIfTrue="1">
      <formula>M78&lt;&gt;""</formula>
    </cfRule>
    <cfRule type="expression" dxfId="66" priority="16" stopIfTrue="1">
      <formula>K78&lt;&gt;""</formula>
    </cfRule>
  </conditionalFormatting>
  <conditionalFormatting sqref="A83">
    <cfRule type="expression" dxfId="65" priority="12" stopIfTrue="1">
      <formula>Q77&lt;&gt;""</formula>
    </cfRule>
  </conditionalFormatting>
  <conditionalFormatting sqref="A83">
    <cfRule type="expression" dxfId="64" priority="11" stopIfTrue="1">
      <formula>J77&lt;&gt;""</formula>
    </cfRule>
  </conditionalFormatting>
  <conditionalFormatting sqref="A83">
    <cfRule type="expression" dxfId="63" priority="7" stopIfTrue="1">
      <formula>N77&lt;&gt;""</formula>
    </cfRule>
    <cfRule type="expression" dxfId="62" priority="9" stopIfTrue="1">
      <formula>L77&lt;&gt;""</formula>
    </cfRule>
  </conditionalFormatting>
  <conditionalFormatting sqref="A83">
    <cfRule type="expression" dxfId="61" priority="8" stopIfTrue="1">
      <formula>M77&lt;&gt;""</formula>
    </cfRule>
    <cfRule type="expression" dxfId="60" priority="10" stopIfTrue="1">
      <formula>K77&lt;&gt;""</formula>
    </cfRule>
  </conditionalFormatting>
  <conditionalFormatting sqref="A82">
    <cfRule type="expression" dxfId="59" priority="6" stopIfTrue="1">
      <formula>Q76&lt;&gt;""</formula>
    </cfRule>
  </conditionalFormatting>
  <conditionalFormatting sqref="A82">
    <cfRule type="expression" dxfId="58" priority="5" stopIfTrue="1">
      <formula>J76&lt;&gt;""</formula>
    </cfRule>
  </conditionalFormatting>
  <conditionalFormatting sqref="A82">
    <cfRule type="expression" dxfId="57" priority="1" stopIfTrue="1">
      <formula>N76&lt;&gt;""</formula>
    </cfRule>
    <cfRule type="expression" dxfId="56" priority="3" stopIfTrue="1">
      <formula>L76&lt;&gt;""</formula>
    </cfRule>
  </conditionalFormatting>
  <conditionalFormatting sqref="A82">
    <cfRule type="expression" dxfId="55" priority="2" stopIfTrue="1">
      <formula>M76&lt;&gt;""</formula>
    </cfRule>
    <cfRule type="expression" dxfId="54" priority="4" stopIfTrue="1">
      <formula>K76&lt;&gt;""</formula>
    </cfRule>
  </conditionalFormatting>
  <dataValidations count="3">
    <dataValidation type="list" allowBlank="1" showInputMessage="1" showErrorMessage="1" sqref="E84">
      <formula1>$X$112:$X$127</formula1>
    </dataValidation>
    <dataValidation type="list" allowBlank="1" showInputMessage="1" showErrorMessage="1" sqref="E83">
      <formula1>$X$111:$X$126</formula1>
    </dataValidation>
    <dataValidation type="list" allowBlank="1" showInputMessage="1" showErrorMessage="1" sqref="E82">
      <formula1>$X$110:$X$125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81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/>
      <c r="B3" s="251"/>
      <c r="C3" s="260"/>
      <c r="D3" s="265"/>
      <c r="E3" s="255"/>
      <c r="F3" s="239"/>
    </row>
    <row r="4" spans="1:6" s="240" customFormat="1" x14ac:dyDescent="0.25">
      <c r="A4" s="246"/>
      <c r="B4" s="251"/>
      <c r="C4" s="260"/>
      <c r="D4" s="265"/>
      <c r="E4" s="255"/>
      <c r="F4" s="239"/>
    </row>
    <row r="5" spans="1:6" s="240" customFormat="1" x14ac:dyDescent="0.25">
      <c r="A5" s="246"/>
      <c r="B5" s="251"/>
      <c r="C5" s="260"/>
      <c r="D5" s="265"/>
      <c r="E5" s="255"/>
      <c r="F5" s="239"/>
    </row>
    <row r="6" spans="1:6" s="240" customFormat="1" x14ac:dyDescent="0.25">
      <c r="A6" s="246"/>
      <c r="B6" s="251"/>
      <c r="C6" s="260"/>
      <c r="D6" s="265"/>
      <c r="E6" s="255"/>
      <c r="F6" s="239"/>
    </row>
    <row r="7" spans="1:6" s="240" customFormat="1" x14ac:dyDescent="0.25">
      <c r="A7" s="246"/>
      <c r="B7" s="251"/>
      <c r="C7" s="260"/>
      <c r="D7" s="265"/>
      <c r="E7" s="255"/>
      <c r="F7" s="239"/>
    </row>
    <row r="8" spans="1:6" s="240" customFormat="1" x14ac:dyDescent="0.25">
      <c r="A8" s="246"/>
      <c r="B8" s="251"/>
      <c r="C8" s="260"/>
      <c r="D8" s="265"/>
      <c r="E8" s="255"/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69"/>
      <c r="B76" s="270"/>
      <c r="C76" s="263"/>
      <c r="D76" s="267"/>
      <c r="E76" s="257"/>
      <c r="F76" s="239"/>
    </row>
    <row r="77" spans="1:6" s="240" customFormat="1" x14ac:dyDescent="0.25">
      <c r="A77" s="269"/>
      <c r="B77" s="270"/>
      <c r="C77" s="263"/>
      <c r="D77" s="267"/>
      <c r="E77" s="257"/>
      <c r="F77" s="239"/>
    </row>
    <row r="78" spans="1:6" s="240" customFormat="1" x14ac:dyDescent="0.25">
      <c r="A78" s="269"/>
      <c r="B78" s="270"/>
      <c r="C78" s="263"/>
      <c r="D78" s="267"/>
      <c r="E78" s="257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</sheetData>
  <protectedRanges>
    <protectedRange password="C94D" sqref="D78" name="Plage1"/>
    <protectedRange password="C94D" sqref="D77" name="Plage1_1"/>
    <protectedRange password="C94D" sqref="D76" name="Plage1_2"/>
  </protectedRanges>
  <mergeCells count="4">
    <mergeCell ref="A1:A2"/>
    <mergeCell ref="B1:B2"/>
    <mergeCell ref="E1:E2"/>
    <mergeCell ref="C1:D1"/>
  </mergeCells>
  <conditionalFormatting sqref="A78">
    <cfRule type="expression" dxfId="53" priority="18" stopIfTrue="1">
      <formula>Q78&lt;&gt;""</formula>
    </cfRule>
  </conditionalFormatting>
  <conditionalFormatting sqref="A78">
    <cfRule type="expression" dxfId="52" priority="17" stopIfTrue="1">
      <formula>J78&lt;&gt;""</formula>
    </cfRule>
  </conditionalFormatting>
  <conditionalFormatting sqref="A78">
    <cfRule type="expression" dxfId="51" priority="13" stopIfTrue="1">
      <formula>N78&lt;&gt;""</formula>
    </cfRule>
    <cfRule type="expression" dxfId="50" priority="15" stopIfTrue="1">
      <formula>L78&lt;&gt;""</formula>
    </cfRule>
  </conditionalFormatting>
  <conditionalFormatting sqref="A78">
    <cfRule type="expression" dxfId="49" priority="14" stopIfTrue="1">
      <formula>M78&lt;&gt;""</formula>
    </cfRule>
    <cfRule type="expression" dxfId="48" priority="16" stopIfTrue="1">
      <formula>K78&lt;&gt;""</formula>
    </cfRule>
  </conditionalFormatting>
  <conditionalFormatting sqref="A77">
    <cfRule type="expression" dxfId="47" priority="12" stopIfTrue="1">
      <formula>Q77&lt;&gt;""</formula>
    </cfRule>
  </conditionalFormatting>
  <conditionalFormatting sqref="A77">
    <cfRule type="expression" dxfId="46" priority="11" stopIfTrue="1">
      <formula>J77&lt;&gt;""</formula>
    </cfRule>
  </conditionalFormatting>
  <conditionalFormatting sqref="A77">
    <cfRule type="expression" dxfId="45" priority="7" stopIfTrue="1">
      <formula>N77&lt;&gt;""</formula>
    </cfRule>
    <cfRule type="expression" dxfId="44" priority="9" stopIfTrue="1">
      <formula>L77&lt;&gt;""</formula>
    </cfRule>
  </conditionalFormatting>
  <conditionalFormatting sqref="A77">
    <cfRule type="expression" dxfId="43" priority="8" stopIfTrue="1">
      <formula>M77&lt;&gt;""</formula>
    </cfRule>
    <cfRule type="expression" dxfId="42" priority="10" stopIfTrue="1">
      <formula>K77&lt;&gt;""</formula>
    </cfRule>
  </conditionalFormatting>
  <conditionalFormatting sqref="A76">
    <cfRule type="expression" dxfId="41" priority="6" stopIfTrue="1">
      <formula>Q76&lt;&gt;""</formula>
    </cfRule>
  </conditionalFormatting>
  <conditionalFormatting sqref="A76">
    <cfRule type="expression" dxfId="40" priority="5" stopIfTrue="1">
      <formula>J76&lt;&gt;""</formula>
    </cfRule>
  </conditionalFormatting>
  <conditionalFormatting sqref="A76">
    <cfRule type="expression" dxfId="39" priority="1" stopIfTrue="1">
      <formula>N76&lt;&gt;""</formula>
    </cfRule>
    <cfRule type="expression" dxfId="38" priority="3" stopIfTrue="1">
      <formula>L76&lt;&gt;""</formula>
    </cfRule>
  </conditionalFormatting>
  <conditionalFormatting sqref="A76">
    <cfRule type="expression" dxfId="37" priority="2" stopIfTrue="1">
      <formula>M76&lt;&gt;""</formula>
    </cfRule>
    <cfRule type="expression" dxfId="36" priority="4" stopIfTrue="1">
      <formula>K76&lt;&gt;""</formula>
    </cfRule>
  </conditionalFormatting>
  <dataValidations count="3">
    <dataValidation type="list" allowBlank="1" showInputMessage="1" showErrorMessage="1" sqref="E78">
      <formula1>$X$112:$X$127</formula1>
    </dataValidation>
    <dataValidation type="list" allowBlank="1" showInputMessage="1" showErrorMessage="1" sqref="E77">
      <formula1>$X$111:$X$126</formula1>
    </dataValidation>
    <dataValidation type="list" allowBlank="1" showInputMessage="1" showErrorMessage="1" sqref="E76">
      <formula1>$X$110:$X$125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32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 t="s">
        <v>137</v>
      </c>
      <c r="B3" s="251" t="s">
        <v>96</v>
      </c>
      <c r="C3" s="260" t="s">
        <v>97</v>
      </c>
      <c r="D3" s="265">
        <v>1882</v>
      </c>
      <c r="E3" s="255">
        <v>2.6388888888888851E-2</v>
      </c>
      <c r="F3" s="239"/>
    </row>
    <row r="4" spans="1:6" s="240" customFormat="1" x14ac:dyDescent="0.25">
      <c r="A4" s="246" t="s">
        <v>137</v>
      </c>
      <c r="B4" s="251" t="s">
        <v>96</v>
      </c>
      <c r="C4" s="260" t="s">
        <v>97</v>
      </c>
      <c r="D4" s="265">
        <v>1882</v>
      </c>
      <c r="E4" s="255">
        <v>2.6388888888888851E-2</v>
      </c>
      <c r="F4" s="239"/>
    </row>
    <row r="5" spans="1:6" s="240" customFormat="1" x14ac:dyDescent="0.25">
      <c r="A5" s="246" t="s">
        <v>136</v>
      </c>
      <c r="B5" s="251" t="s">
        <v>96</v>
      </c>
      <c r="C5" s="260" t="s">
        <v>97</v>
      </c>
      <c r="D5" s="265">
        <v>1882</v>
      </c>
      <c r="E5" s="255">
        <v>2.6388888888888851E-2</v>
      </c>
      <c r="F5" s="239"/>
    </row>
    <row r="6" spans="1:6" s="240" customFormat="1" x14ac:dyDescent="0.25">
      <c r="A6" s="246" t="s">
        <v>135</v>
      </c>
      <c r="B6" s="251" t="s">
        <v>96</v>
      </c>
      <c r="C6" s="260" t="s">
        <v>97</v>
      </c>
      <c r="D6" s="265">
        <v>1882</v>
      </c>
      <c r="E6" s="255">
        <v>2.6388888888888851E-2</v>
      </c>
      <c r="F6" s="239"/>
    </row>
    <row r="7" spans="1:6" s="240" customFormat="1" x14ac:dyDescent="0.25">
      <c r="A7" s="246" t="s">
        <v>135</v>
      </c>
      <c r="B7" s="251" t="s">
        <v>96</v>
      </c>
      <c r="C7" s="260" t="s">
        <v>97</v>
      </c>
      <c r="D7" s="265">
        <v>1882</v>
      </c>
      <c r="E7" s="255">
        <v>2.6388888888888851E-2</v>
      </c>
      <c r="F7" s="239"/>
    </row>
    <row r="8" spans="1:6" s="240" customFormat="1" x14ac:dyDescent="0.25">
      <c r="A8" s="246" t="s">
        <v>135</v>
      </c>
      <c r="B8" s="251" t="s">
        <v>96</v>
      </c>
      <c r="C8" s="260" t="s">
        <v>97</v>
      </c>
      <c r="D8" s="265">
        <v>1882</v>
      </c>
      <c r="E8" s="255">
        <v>2.6388888888888851E-2</v>
      </c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46"/>
      <c r="B76" s="251"/>
      <c r="C76" s="260"/>
      <c r="D76" s="265"/>
      <c r="E76" s="255"/>
      <c r="F76" s="239"/>
    </row>
    <row r="77" spans="1:6" s="240" customFormat="1" x14ac:dyDescent="0.25">
      <c r="A77" s="246"/>
      <c r="B77" s="251"/>
      <c r="C77" s="260"/>
      <c r="D77" s="265"/>
      <c r="E77" s="255"/>
      <c r="F77" s="239"/>
    </row>
    <row r="78" spans="1:6" s="240" customFormat="1" x14ac:dyDescent="0.25">
      <c r="A78" s="246"/>
      <c r="B78" s="251"/>
      <c r="C78" s="260"/>
      <c r="D78" s="265"/>
      <c r="E78" s="255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  <row r="82" spans="1:6" s="240" customFormat="1" x14ac:dyDescent="0.25">
      <c r="A82" s="246"/>
      <c r="B82" s="251"/>
      <c r="C82" s="260"/>
      <c r="D82" s="265"/>
      <c r="E82" s="255"/>
      <c r="F82" s="239"/>
    </row>
    <row r="83" spans="1:6" s="240" customFormat="1" x14ac:dyDescent="0.25">
      <c r="A83" s="246"/>
      <c r="B83" s="251"/>
      <c r="C83" s="260"/>
      <c r="D83" s="265"/>
      <c r="E83" s="255"/>
      <c r="F83" s="239"/>
    </row>
    <row r="84" spans="1:6" s="240" customFormat="1" x14ac:dyDescent="0.25">
      <c r="A84" s="246"/>
      <c r="B84" s="251"/>
      <c r="C84" s="260"/>
      <c r="D84" s="265"/>
      <c r="E84" s="255"/>
      <c r="F84" s="239"/>
    </row>
    <row r="85" spans="1:6" s="240" customFormat="1" x14ac:dyDescent="0.25">
      <c r="A85" s="246"/>
      <c r="B85" s="251"/>
      <c r="C85" s="260"/>
      <c r="D85" s="265"/>
      <c r="E85" s="255"/>
      <c r="F85" s="239"/>
    </row>
    <row r="86" spans="1:6" s="240" customFormat="1" x14ac:dyDescent="0.25">
      <c r="A86" s="246"/>
      <c r="B86" s="251"/>
      <c r="C86" s="260"/>
      <c r="D86" s="265"/>
      <c r="E86" s="255"/>
      <c r="F86" s="239"/>
    </row>
    <row r="87" spans="1:6" s="240" customFormat="1" x14ac:dyDescent="0.25">
      <c r="A87" s="246"/>
      <c r="B87" s="251"/>
      <c r="C87" s="260"/>
      <c r="D87" s="265"/>
      <c r="E87" s="255"/>
      <c r="F87" s="239"/>
    </row>
    <row r="88" spans="1:6" s="240" customFormat="1" x14ac:dyDescent="0.25">
      <c r="A88" s="246"/>
      <c r="B88" s="251"/>
      <c r="C88" s="260"/>
      <c r="D88" s="265"/>
      <c r="E88" s="255"/>
      <c r="F88" s="239"/>
    </row>
    <row r="89" spans="1:6" s="240" customFormat="1" x14ac:dyDescent="0.25">
      <c r="A89" s="246"/>
      <c r="B89" s="251"/>
      <c r="C89" s="260"/>
      <c r="D89" s="265"/>
      <c r="E89" s="255"/>
      <c r="F89" s="239"/>
    </row>
    <row r="90" spans="1:6" s="240" customFormat="1" x14ac:dyDescent="0.25">
      <c r="A90" s="246"/>
      <c r="B90" s="251"/>
      <c r="C90" s="260"/>
      <c r="D90" s="265"/>
      <c r="E90" s="255"/>
      <c r="F90" s="239"/>
    </row>
    <row r="91" spans="1:6" s="240" customFormat="1" x14ac:dyDescent="0.25">
      <c r="A91" s="246"/>
      <c r="B91" s="251"/>
      <c r="C91" s="260"/>
      <c r="D91" s="265"/>
      <c r="E91" s="255"/>
      <c r="F91" s="239"/>
    </row>
    <row r="92" spans="1:6" s="240" customFormat="1" x14ac:dyDescent="0.25">
      <c r="A92" s="246"/>
      <c r="B92" s="251"/>
      <c r="C92" s="260"/>
      <c r="D92" s="265"/>
      <c r="E92" s="255"/>
      <c r="F92" s="239"/>
    </row>
    <row r="93" spans="1:6" s="240" customFormat="1" x14ac:dyDescent="0.25">
      <c r="A93" s="246"/>
      <c r="B93" s="251"/>
      <c r="C93" s="260"/>
      <c r="D93" s="265"/>
      <c r="E93" s="255"/>
      <c r="F93" s="239"/>
    </row>
    <row r="94" spans="1:6" s="240" customFormat="1" x14ac:dyDescent="0.25">
      <c r="A94" s="246"/>
      <c r="B94" s="251"/>
      <c r="C94" s="260"/>
      <c r="D94" s="265"/>
      <c r="E94" s="255"/>
      <c r="F94" s="239"/>
    </row>
    <row r="95" spans="1:6" s="240" customFormat="1" x14ac:dyDescent="0.25">
      <c r="A95" s="246"/>
      <c r="B95" s="251"/>
      <c r="C95" s="260"/>
      <c r="D95" s="265"/>
      <c r="E95" s="255"/>
      <c r="F95" s="239"/>
    </row>
    <row r="96" spans="1:6" s="240" customFormat="1" x14ac:dyDescent="0.25">
      <c r="A96" s="246"/>
      <c r="B96" s="251"/>
      <c r="C96" s="260"/>
      <c r="D96" s="265"/>
      <c r="E96" s="255"/>
      <c r="F96" s="239"/>
    </row>
    <row r="97" spans="1:6" s="240" customFormat="1" x14ac:dyDescent="0.25">
      <c r="A97" s="246"/>
      <c r="B97" s="251"/>
      <c r="C97" s="260"/>
      <c r="D97" s="265"/>
      <c r="E97" s="255"/>
      <c r="F97" s="239"/>
    </row>
    <row r="98" spans="1:6" s="240" customFormat="1" x14ac:dyDescent="0.25">
      <c r="A98" s="246"/>
      <c r="B98" s="251"/>
      <c r="C98" s="260"/>
      <c r="D98" s="265"/>
      <c r="E98" s="255"/>
      <c r="F98" s="239"/>
    </row>
    <row r="99" spans="1:6" s="240" customFormat="1" x14ac:dyDescent="0.25">
      <c r="A99" s="246"/>
      <c r="B99" s="251"/>
      <c r="C99" s="260"/>
      <c r="D99" s="265"/>
      <c r="E99" s="255"/>
      <c r="F99" s="239"/>
    </row>
    <row r="100" spans="1:6" s="240" customFormat="1" x14ac:dyDescent="0.25">
      <c r="A100" s="246"/>
      <c r="B100" s="251"/>
      <c r="C100" s="260"/>
      <c r="D100" s="265"/>
      <c r="E100" s="255"/>
      <c r="F100" s="239"/>
    </row>
    <row r="101" spans="1:6" s="240" customFormat="1" x14ac:dyDescent="0.25">
      <c r="A101" s="246"/>
      <c r="B101" s="251"/>
      <c r="C101" s="260"/>
      <c r="D101" s="265"/>
      <c r="E101" s="255"/>
      <c r="F101" s="239"/>
    </row>
    <row r="102" spans="1:6" s="240" customFormat="1" x14ac:dyDescent="0.25">
      <c r="A102" s="246"/>
      <c r="B102" s="251"/>
      <c r="C102" s="260"/>
      <c r="D102" s="265"/>
      <c r="E102" s="255"/>
      <c r="F102" s="239"/>
    </row>
    <row r="103" spans="1:6" s="240" customFormat="1" x14ac:dyDescent="0.25">
      <c r="A103" s="246"/>
      <c r="B103" s="251"/>
      <c r="C103" s="260"/>
      <c r="D103" s="265"/>
      <c r="E103" s="255"/>
      <c r="F103" s="239"/>
    </row>
    <row r="104" spans="1:6" s="240" customFormat="1" x14ac:dyDescent="0.25">
      <c r="A104" s="246"/>
      <c r="B104" s="251"/>
      <c r="C104" s="260"/>
      <c r="D104" s="265"/>
      <c r="E104" s="255"/>
      <c r="F104" s="239"/>
    </row>
    <row r="105" spans="1:6" s="240" customFormat="1" x14ac:dyDescent="0.25">
      <c r="A105" s="246"/>
      <c r="B105" s="251"/>
      <c r="C105" s="260"/>
      <c r="D105" s="265"/>
      <c r="E105" s="255"/>
      <c r="F105" s="239"/>
    </row>
    <row r="106" spans="1:6" s="240" customFormat="1" x14ac:dyDescent="0.25">
      <c r="A106" s="246"/>
      <c r="B106" s="251"/>
      <c r="C106" s="260"/>
      <c r="D106" s="265"/>
      <c r="E106" s="255"/>
      <c r="F106" s="239"/>
    </row>
    <row r="107" spans="1:6" s="240" customFormat="1" x14ac:dyDescent="0.25">
      <c r="A107" s="246"/>
      <c r="B107" s="251"/>
      <c r="C107" s="260"/>
      <c r="D107" s="265"/>
      <c r="E107" s="255"/>
      <c r="F107" s="239"/>
    </row>
    <row r="108" spans="1:6" s="240" customFormat="1" x14ac:dyDescent="0.25">
      <c r="A108" s="246"/>
      <c r="B108" s="251"/>
      <c r="C108" s="260"/>
      <c r="D108" s="265"/>
      <c r="E108" s="255"/>
      <c r="F108" s="239"/>
    </row>
    <row r="109" spans="1:6" s="240" customFormat="1" x14ac:dyDescent="0.25">
      <c r="A109" s="246"/>
      <c r="B109" s="251"/>
      <c r="C109" s="260"/>
      <c r="D109" s="265"/>
      <c r="E109" s="255"/>
      <c r="F109" s="239"/>
    </row>
    <row r="110" spans="1:6" s="240" customFormat="1" x14ac:dyDescent="0.25">
      <c r="A110" s="246"/>
      <c r="B110" s="251"/>
      <c r="C110" s="260"/>
      <c r="D110" s="265"/>
      <c r="E110" s="255"/>
      <c r="F110" s="239"/>
    </row>
    <row r="111" spans="1:6" s="240" customFormat="1" x14ac:dyDescent="0.25">
      <c r="A111" s="246"/>
      <c r="B111" s="251"/>
      <c r="C111" s="260"/>
      <c r="D111" s="265"/>
      <c r="E111" s="255"/>
      <c r="F111" s="239"/>
    </row>
    <row r="112" spans="1:6" s="240" customFormat="1" x14ac:dyDescent="0.25">
      <c r="A112" s="246"/>
      <c r="B112" s="251"/>
      <c r="C112" s="260"/>
      <c r="D112" s="265"/>
      <c r="E112" s="255"/>
      <c r="F112" s="239"/>
    </row>
    <row r="113" spans="1:6" s="240" customFormat="1" x14ac:dyDescent="0.25">
      <c r="A113" s="246"/>
      <c r="B113" s="251"/>
      <c r="C113" s="260"/>
      <c r="D113" s="265"/>
      <c r="E113" s="255"/>
      <c r="F113" s="239"/>
    </row>
    <row r="114" spans="1:6" s="240" customFormat="1" x14ac:dyDescent="0.25">
      <c r="A114" s="246"/>
      <c r="B114" s="251"/>
      <c r="C114" s="260"/>
      <c r="D114" s="265"/>
      <c r="E114" s="255"/>
      <c r="F114" s="239"/>
    </row>
    <row r="115" spans="1:6" s="240" customFormat="1" x14ac:dyDescent="0.25">
      <c r="A115" s="246"/>
      <c r="B115" s="251"/>
      <c r="C115" s="260"/>
      <c r="D115" s="265"/>
      <c r="E115" s="255"/>
      <c r="F115" s="239"/>
    </row>
    <row r="116" spans="1:6" s="240" customFormat="1" x14ac:dyDescent="0.25">
      <c r="A116" s="246"/>
      <c r="B116" s="251"/>
      <c r="C116" s="260"/>
      <c r="D116" s="265"/>
      <c r="E116" s="255"/>
      <c r="F116" s="239"/>
    </row>
    <row r="117" spans="1:6" s="240" customFormat="1" x14ac:dyDescent="0.25">
      <c r="A117" s="246"/>
      <c r="B117" s="251"/>
      <c r="C117" s="260"/>
      <c r="D117" s="265"/>
      <c r="E117" s="255"/>
      <c r="F117" s="239"/>
    </row>
    <row r="118" spans="1:6" s="240" customFormat="1" x14ac:dyDescent="0.25">
      <c r="A118" s="246"/>
      <c r="B118" s="251"/>
      <c r="C118" s="260"/>
      <c r="D118" s="265"/>
      <c r="E118" s="255"/>
      <c r="F118" s="239"/>
    </row>
    <row r="119" spans="1:6" s="240" customFormat="1" x14ac:dyDescent="0.25">
      <c r="A119" s="246"/>
      <c r="B119" s="251"/>
      <c r="C119" s="260"/>
      <c r="D119" s="265"/>
      <c r="E119" s="255"/>
      <c r="F119" s="239"/>
    </row>
    <row r="120" spans="1:6" s="240" customFormat="1" x14ac:dyDescent="0.25">
      <c r="A120" s="246"/>
      <c r="B120" s="251"/>
      <c r="C120" s="260"/>
      <c r="D120" s="265"/>
      <c r="E120" s="255"/>
      <c r="F120" s="239"/>
    </row>
    <row r="121" spans="1:6" s="240" customFormat="1" x14ac:dyDescent="0.25">
      <c r="A121" s="246"/>
      <c r="B121" s="251"/>
      <c r="C121" s="260"/>
      <c r="D121" s="265"/>
      <c r="E121" s="255"/>
      <c r="F121" s="239"/>
    </row>
    <row r="122" spans="1:6" s="240" customFormat="1" x14ac:dyDescent="0.25">
      <c r="A122" s="246"/>
      <c r="B122" s="251"/>
      <c r="C122" s="260"/>
      <c r="D122" s="265"/>
      <c r="E122" s="255"/>
      <c r="F122" s="239"/>
    </row>
    <row r="123" spans="1:6" s="240" customFormat="1" x14ac:dyDescent="0.25">
      <c r="A123" s="246"/>
      <c r="B123" s="251"/>
      <c r="C123" s="260"/>
      <c r="D123" s="265"/>
      <c r="E123" s="255"/>
      <c r="F123" s="239"/>
    </row>
    <row r="124" spans="1:6" s="240" customFormat="1" x14ac:dyDescent="0.25">
      <c r="A124" s="246"/>
      <c r="B124" s="251"/>
      <c r="C124" s="260"/>
      <c r="D124" s="265"/>
      <c r="E124" s="255"/>
      <c r="F124" s="239"/>
    </row>
    <row r="125" spans="1:6" s="240" customFormat="1" x14ac:dyDescent="0.25">
      <c r="A125" s="246"/>
      <c r="B125" s="251"/>
      <c r="C125" s="260"/>
      <c r="D125" s="265"/>
      <c r="E125" s="255"/>
      <c r="F125" s="239"/>
    </row>
    <row r="126" spans="1:6" x14ac:dyDescent="0.25">
      <c r="A126" s="246"/>
      <c r="B126" s="251"/>
      <c r="C126" s="260"/>
      <c r="D126" s="265"/>
      <c r="E126" s="255"/>
    </row>
    <row r="127" spans="1:6" x14ac:dyDescent="0.25">
      <c r="A127" s="269"/>
      <c r="B127" s="270"/>
      <c r="C127" s="263"/>
      <c r="D127" s="267"/>
      <c r="E127" s="257"/>
    </row>
    <row r="128" spans="1:6" x14ac:dyDescent="0.25">
      <c r="A128" s="269"/>
      <c r="B128" s="270"/>
      <c r="C128" s="263"/>
      <c r="D128" s="267"/>
      <c r="E128" s="257"/>
    </row>
    <row r="129" spans="1:5" x14ac:dyDescent="0.25">
      <c r="A129" s="269"/>
      <c r="B129" s="270"/>
      <c r="C129" s="263"/>
      <c r="D129" s="267"/>
      <c r="E129" s="257"/>
    </row>
    <row r="130" spans="1:5" x14ac:dyDescent="0.25">
      <c r="A130" s="246"/>
      <c r="B130" s="251"/>
      <c r="C130" s="260"/>
      <c r="D130" s="265"/>
      <c r="E130" s="255"/>
    </row>
    <row r="131" spans="1:5" x14ac:dyDescent="0.25">
      <c r="A131" s="246"/>
      <c r="B131" s="251"/>
      <c r="C131" s="260"/>
      <c r="D131" s="265"/>
      <c r="E131" s="255"/>
    </row>
    <row r="132" spans="1:5" x14ac:dyDescent="0.25">
      <c r="A132" s="246"/>
      <c r="B132" s="251"/>
      <c r="C132" s="260"/>
      <c r="D132" s="265"/>
      <c r="E132" s="255"/>
    </row>
  </sheetData>
  <protectedRanges>
    <protectedRange password="C94D" sqref="D129" name="Plage1"/>
    <protectedRange password="C94D" sqref="D128" name="Plage1_1"/>
    <protectedRange password="C94D" sqref="D127" name="Plage1_2"/>
  </protectedRanges>
  <mergeCells count="4">
    <mergeCell ref="A1:A2"/>
    <mergeCell ref="B1:B2"/>
    <mergeCell ref="E1:E2"/>
    <mergeCell ref="C1:D1"/>
  </mergeCells>
  <conditionalFormatting sqref="A129">
    <cfRule type="expression" dxfId="35" priority="18" stopIfTrue="1">
      <formula>Q122&lt;&gt;""</formula>
    </cfRule>
  </conditionalFormatting>
  <conditionalFormatting sqref="A129">
    <cfRule type="expression" dxfId="34" priority="17" stopIfTrue="1">
      <formula>J122&lt;&gt;""</formula>
    </cfRule>
  </conditionalFormatting>
  <conditionalFormatting sqref="A129">
    <cfRule type="expression" dxfId="33" priority="13" stopIfTrue="1">
      <formula>N122&lt;&gt;""</formula>
    </cfRule>
    <cfRule type="expression" dxfId="32" priority="15" stopIfTrue="1">
      <formula>L122&lt;&gt;""</formula>
    </cfRule>
  </conditionalFormatting>
  <conditionalFormatting sqref="A129">
    <cfRule type="expression" dxfId="31" priority="14" stopIfTrue="1">
      <formula>M122&lt;&gt;""</formula>
    </cfRule>
    <cfRule type="expression" dxfId="30" priority="16" stopIfTrue="1">
      <formula>K122&lt;&gt;""</formula>
    </cfRule>
  </conditionalFormatting>
  <conditionalFormatting sqref="A128">
    <cfRule type="expression" dxfId="29" priority="12" stopIfTrue="1">
      <formula>Q121&lt;&gt;""</formula>
    </cfRule>
  </conditionalFormatting>
  <conditionalFormatting sqref="A128">
    <cfRule type="expression" dxfId="28" priority="11" stopIfTrue="1">
      <formula>J121&lt;&gt;""</formula>
    </cfRule>
  </conditionalFormatting>
  <conditionalFormatting sqref="A128">
    <cfRule type="expression" dxfId="27" priority="7" stopIfTrue="1">
      <formula>N121&lt;&gt;""</formula>
    </cfRule>
    <cfRule type="expression" dxfId="26" priority="9" stopIfTrue="1">
      <formula>L121&lt;&gt;""</formula>
    </cfRule>
  </conditionalFormatting>
  <conditionalFormatting sqref="A128">
    <cfRule type="expression" dxfId="25" priority="8" stopIfTrue="1">
      <formula>M121&lt;&gt;""</formula>
    </cfRule>
    <cfRule type="expression" dxfId="24" priority="10" stopIfTrue="1">
      <formula>K121&lt;&gt;""</formula>
    </cfRule>
  </conditionalFormatting>
  <conditionalFormatting sqref="A127">
    <cfRule type="expression" dxfId="23" priority="6" stopIfTrue="1">
      <formula>Q120&lt;&gt;""</formula>
    </cfRule>
  </conditionalFormatting>
  <conditionalFormatting sqref="A127">
    <cfRule type="expression" dxfId="22" priority="5" stopIfTrue="1">
      <formula>J120&lt;&gt;""</formula>
    </cfRule>
  </conditionalFormatting>
  <conditionalFormatting sqref="A127">
    <cfRule type="expression" dxfId="21" priority="1" stopIfTrue="1">
      <formula>N120&lt;&gt;""</formula>
    </cfRule>
    <cfRule type="expression" dxfId="20" priority="3" stopIfTrue="1">
      <formula>L120&lt;&gt;""</formula>
    </cfRule>
  </conditionalFormatting>
  <conditionalFormatting sqref="A127">
    <cfRule type="expression" dxfId="19" priority="2" stopIfTrue="1">
      <formula>M120&lt;&gt;""</formula>
    </cfRule>
    <cfRule type="expression" dxfId="18" priority="4" stopIfTrue="1">
      <formula>K120&lt;&gt;""</formula>
    </cfRule>
  </conditionalFormatting>
  <dataValidations count="3">
    <dataValidation type="list" allowBlank="1" showInputMessage="1" showErrorMessage="1" sqref="E127">
      <formula1>$X$154:$X$169</formula1>
    </dataValidation>
    <dataValidation type="list" allowBlank="1" showInputMessage="1" showErrorMessage="1" sqref="E128">
      <formula1>$X$155:$X$170</formula1>
    </dataValidation>
    <dataValidation type="list" allowBlank="1" showInputMessage="1" showErrorMessage="1" sqref="E129">
      <formula1>$X$156:$X$171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81"/>
  <sheetViews>
    <sheetView zoomScaleNormal="100" workbookViewId="0">
      <selection activeCell="G4" sqref="G4:H5"/>
    </sheetView>
  </sheetViews>
  <sheetFormatPr baseColWidth="10" defaultColWidth="11.5703125" defaultRowHeight="15" x14ac:dyDescent="0.25"/>
  <cols>
    <col min="1" max="1" width="12.7109375" style="245" customWidth="1"/>
    <col min="2" max="2" width="16.7109375" style="250" customWidth="1"/>
    <col min="3" max="3" width="9.7109375" style="259" customWidth="1"/>
    <col min="4" max="4" width="9.7109375" style="264" customWidth="1"/>
    <col min="5" max="5" width="8.7109375" style="254" customWidth="1"/>
    <col min="6" max="6" width="11.5703125" style="237"/>
    <col min="7" max="16384" width="11.5703125" style="238"/>
  </cols>
  <sheetData>
    <row r="1" spans="1:6" s="240" customFormat="1" ht="18" customHeight="1" x14ac:dyDescent="0.25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 x14ac:dyDescent="0.25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 x14ac:dyDescent="0.25">
      <c r="A3" s="246"/>
      <c r="B3" s="251"/>
      <c r="C3" s="260"/>
      <c r="D3" s="265"/>
      <c r="E3" s="255"/>
      <c r="F3" s="239"/>
    </row>
    <row r="4" spans="1:6" s="240" customFormat="1" x14ac:dyDescent="0.25">
      <c r="A4" s="246"/>
      <c r="B4" s="251"/>
      <c r="C4" s="260"/>
      <c r="D4" s="265"/>
      <c r="E4" s="255"/>
      <c r="F4" s="239"/>
    </row>
    <row r="5" spans="1:6" s="240" customFormat="1" x14ac:dyDescent="0.25">
      <c r="A5" s="246"/>
      <c r="B5" s="251"/>
      <c r="C5" s="260"/>
      <c r="D5" s="265"/>
      <c r="E5" s="255"/>
      <c r="F5" s="239"/>
    </row>
    <row r="6" spans="1:6" s="240" customFormat="1" x14ac:dyDescent="0.25">
      <c r="A6" s="246"/>
      <c r="B6" s="251"/>
      <c r="C6" s="260"/>
      <c r="D6" s="265"/>
      <c r="E6" s="255"/>
      <c r="F6" s="239"/>
    </row>
    <row r="7" spans="1:6" s="240" customFormat="1" x14ac:dyDescent="0.25">
      <c r="A7" s="246"/>
      <c r="B7" s="251"/>
      <c r="C7" s="260"/>
      <c r="D7" s="265"/>
      <c r="E7" s="255"/>
      <c r="F7" s="239"/>
    </row>
    <row r="8" spans="1:6" s="240" customFormat="1" x14ac:dyDescent="0.25">
      <c r="A8" s="246"/>
      <c r="B8" s="251"/>
      <c r="C8" s="260"/>
      <c r="D8" s="265"/>
      <c r="E8" s="255"/>
      <c r="F8" s="239"/>
    </row>
    <row r="9" spans="1:6" s="240" customFormat="1" x14ac:dyDescent="0.25">
      <c r="A9" s="246"/>
      <c r="B9" s="251"/>
      <c r="C9" s="260"/>
      <c r="D9" s="265"/>
      <c r="E9" s="255"/>
      <c r="F9" s="239"/>
    </row>
    <row r="10" spans="1:6" s="240" customFormat="1" x14ac:dyDescent="0.25">
      <c r="A10" s="246"/>
      <c r="B10" s="251"/>
      <c r="C10" s="260"/>
      <c r="D10" s="265"/>
      <c r="E10" s="255"/>
      <c r="F10" s="239"/>
    </row>
    <row r="11" spans="1:6" s="240" customFormat="1" x14ac:dyDescent="0.25">
      <c r="A11" s="246"/>
      <c r="B11" s="251"/>
      <c r="C11" s="260"/>
      <c r="D11" s="265"/>
      <c r="E11" s="255"/>
      <c r="F11" s="239"/>
    </row>
    <row r="12" spans="1:6" s="240" customFormat="1" x14ac:dyDescent="0.25">
      <c r="A12" s="246"/>
      <c r="B12" s="251"/>
      <c r="C12" s="260"/>
      <c r="D12" s="265"/>
      <c r="E12" s="255"/>
      <c r="F12" s="239"/>
    </row>
    <row r="13" spans="1:6" s="240" customFormat="1" x14ac:dyDescent="0.25">
      <c r="A13" s="246"/>
      <c r="B13" s="251"/>
      <c r="C13" s="260"/>
      <c r="D13" s="265"/>
      <c r="E13" s="255"/>
      <c r="F13" s="239"/>
    </row>
    <row r="14" spans="1:6" s="240" customFormat="1" x14ac:dyDescent="0.25">
      <c r="A14" s="246"/>
      <c r="B14" s="251"/>
      <c r="C14" s="260"/>
      <c r="D14" s="265"/>
      <c r="E14" s="255"/>
      <c r="F14" s="239"/>
    </row>
    <row r="15" spans="1:6" s="240" customFormat="1" x14ac:dyDescent="0.25">
      <c r="A15" s="246"/>
      <c r="B15" s="251"/>
      <c r="C15" s="260"/>
      <c r="D15" s="265"/>
      <c r="E15" s="255"/>
      <c r="F15" s="239"/>
    </row>
    <row r="16" spans="1:6" s="240" customFormat="1" x14ac:dyDescent="0.25">
      <c r="A16" s="246"/>
      <c r="B16" s="251"/>
      <c r="C16" s="260"/>
      <c r="D16" s="265"/>
      <c r="E16" s="255"/>
      <c r="F16" s="239"/>
    </row>
    <row r="17" spans="1:6" s="240" customFormat="1" x14ac:dyDescent="0.25">
      <c r="A17" s="246"/>
      <c r="B17" s="251"/>
      <c r="C17" s="260"/>
      <c r="D17" s="265"/>
      <c r="E17" s="255"/>
      <c r="F17" s="239"/>
    </row>
    <row r="18" spans="1:6" s="240" customFormat="1" x14ac:dyDescent="0.25">
      <c r="A18" s="246"/>
      <c r="B18" s="251"/>
      <c r="C18" s="260"/>
      <c r="D18" s="265"/>
      <c r="E18" s="255"/>
      <c r="F18" s="239"/>
    </row>
    <row r="19" spans="1:6" s="240" customFormat="1" x14ac:dyDescent="0.25">
      <c r="A19" s="246"/>
      <c r="B19" s="251"/>
      <c r="C19" s="260"/>
      <c r="D19" s="265"/>
      <c r="E19" s="255"/>
      <c r="F19" s="239"/>
    </row>
    <row r="20" spans="1:6" s="240" customFormat="1" x14ac:dyDescent="0.25">
      <c r="A20" s="246"/>
      <c r="B20" s="251"/>
      <c r="C20" s="260"/>
      <c r="D20" s="265"/>
      <c r="E20" s="255"/>
      <c r="F20" s="239"/>
    </row>
    <row r="21" spans="1:6" s="240" customFormat="1" x14ac:dyDescent="0.25">
      <c r="A21" s="246"/>
      <c r="B21" s="251"/>
      <c r="C21" s="260"/>
      <c r="D21" s="265"/>
      <c r="E21" s="255"/>
      <c r="F21" s="239"/>
    </row>
    <row r="22" spans="1:6" s="240" customFormat="1" x14ac:dyDescent="0.25">
      <c r="A22" s="246"/>
      <c r="B22" s="251"/>
      <c r="C22" s="260"/>
      <c r="D22" s="265"/>
      <c r="E22" s="255"/>
      <c r="F22" s="239"/>
    </row>
    <row r="23" spans="1:6" s="240" customFormat="1" x14ac:dyDescent="0.25">
      <c r="A23" s="246"/>
      <c r="B23" s="251"/>
      <c r="C23" s="260"/>
      <c r="D23" s="265"/>
      <c r="E23" s="255"/>
      <c r="F23" s="239"/>
    </row>
    <row r="24" spans="1:6" s="240" customFormat="1" x14ac:dyDescent="0.25">
      <c r="A24" s="246"/>
      <c r="B24" s="251"/>
      <c r="C24" s="260"/>
      <c r="D24" s="265"/>
      <c r="E24" s="255"/>
      <c r="F24" s="239"/>
    </row>
    <row r="25" spans="1:6" s="240" customFormat="1" x14ac:dyDescent="0.25">
      <c r="A25" s="246"/>
      <c r="B25" s="251"/>
      <c r="C25" s="260"/>
      <c r="D25" s="265"/>
      <c r="E25" s="255"/>
      <c r="F25" s="239"/>
    </row>
    <row r="26" spans="1:6" s="240" customFormat="1" x14ac:dyDescent="0.25">
      <c r="A26" s="246"/>
      <c r="B26" s="251"/>
      <c r="C26" s="260"/>
      <c r="D26" s="265"/>
      <c r="E26" s="255"/>
      <c r="F26" s="239"/>
    </row>
    <row r="27" spans="1:6" s="240" customFormat="1" x14ac:dyDescent="0.25">
      <c r="A27" s="246"/>
      <c r="B27" s="251"/>
      <c r="C27" s="260"/>
      <c r="D27" s="265"/>
      <c r="E27" s="255"/>
      <c r="F27" s="239"/>
    </row>
    <row r="28" spans="1:6" s="240" customFormat="1" x14ac:dyDescent="0.25">
      <c r="A28" s="246"/>
      <c r="B28" s="251"/>
      <c r="C28" s="260"/>
      <c r="D28" s="265"/>
      <c r="E28" s="255"/>
      <c r="F28" s="239"/>
    </row>
    <row r="29" spans="1:6" s="240" customFormat="1" x14ac:dyDescent="0.25">
      <c r="A29" s="246"/>
      <c r="B29" s="251"/>
      <c r="C29" s="260"/>
      <c r="D29" s="265"/>
      <c r="E29" s="255"/>
      <c r="F29" s="239"/>
    </row>
    <row r="30" spans="1:6" s="240" customFormat="1" x14ac:dyDescent="0.25">
      <c r="A30" s="246"/>
      <c r="B30" s="251"/>
      <c r="C30" s="260"/>
      <c r="D30" s="265"/>
      <c r="E30" s="255"/>
      <c r="F30" s="239"/>
    </row>
    <row r="31" spans="1:6" s="240" customFormat="1" x14ac:dyDescent="0.25">
      <c r="A31" s="246"/>
      <c r="B31" s="251"/>
      <c r="C31" s="260"/>
      <c r="D31" s="265"/>
      <c r="E31" s="255"/>
      <c r="F31" s="239"/>
    </row>
    <row r="32" spans="1:6" s="240" customFormat="1" x14ac:dyDescent="0.25">
      <c r="A32" s="246"/>
      <c r="B32" s="251"/>
      <c r="C32" s="260"/>
      <c r="D32" s="265"/>
      <c r="E32" s="255"/>
      <c r="F32" s="239"/>
    </row>
    <row r="33" spans="1:6" s="240" customFormat="1" x14ac:dyDescent="0.25">
      <c r="A33" s="246"/>
      <c r="B33" s="251"/>
      <c r="C33" s="260"/>
      <c r="D33" s="265"/>
      <c r="E33" s="255"/>
      <c r="F33" s="239"/>
    </row>
    <row r="34" spans="1:6" s="240" customFormat="1" x14ac:dyDescent="0.25">
      <c r="A34" s="246"/>
      <c r="B34" s="251"/>
      <c r="C34" s="260"/>
      <c r="D34" s="265"/>
      <c r="E34" s="255"/>
      <c r="F34" s="239"/>
    </row>
    <row r="35" spans="1:6" s="240" customFormat="1" x14ac:dyDescent="0.25">
      <c r="A35" s="246"/>
      <c r="B35" s="251"/>
      <c r="C35" s="260"/>
      <c r="D35" s="265"/>
      <c r="E35" s="255"/>
      <c r="F35" s="239"/>
    </row>
    <row r="36" spans="1:6" s="240" customFormat="1" x14ac:dyDescent="0.25">
      <c r="A36" s="246"/>
      <c r="B36" s="251"/>
      <c r="C36" s="260"/>
      <c r="D36" s="265"/>
      <c r="E36" s="255"/>
      <c r="F36" s="239"/>
    </row>
    <row r="37" spans="1:6" s="240" customFormat="1" x14ac:dyDescent="0.25">
      <c r="A37" s="246"/>
      <c r="B37" s="251"/>
      <c r="C37" s="260"/>
      <c r="D37" s="265"/>
      <c r="E37" s="255"/>
      <c r="F37" s="239"/>
    </row>
    <row r="38" spans="1:6" s="240" customFormat="1" x14ac:dyDescent="0.25">
      <c r="A38" s="246"/>
      <c r="B38" s="251"/>
      <c r="C38" s="260"/>
      <c r="D38" s="265"/>
      <c r="E38" s="255"/>
      <c r="F38" s="239"/>
    </row>
    <row r="39" spans="1:6" s="240" customFormat="1" x14ac:dyDescent="0.25">
      <c r="A39" s="246"/>
      <c r="B39" s="251"/>
      <c r="C39" s="260"/>
      <c r="D39" s="265"/>
      <c r="E39" s="255"/>
      <c r="F39" s="239"/>
    </row>
    <row r="40" spans="1:6" s="240" customFormat="1" x14ac:dyDescent="0.25">
      <c r="A40" s="246"/>
      <c r="B40" s="251"/>
      <c r="C40" s="260"/>
      <c r="D40" s="265"/>
      <c r="E40" s="255"/>
      <c r="F40" s="239"/>
    </row>
    <row r="41" spans="1:6" s="240" customFormat="1" x14ac:dyDescent="0.25">
      <c r="A41" s="246"/>
      <c r="B41" s="251"/>
      <c r="C41" s="260"/>
      <c r="D41" s="265"/>
      <c r="E41" s="255"/>
      <c r="F41" s="239"/>
    </row>
    <row r="42" spans="1:6" s="240" customFormat="1" x14ac:dyDescent="0.25">
      <c r="A42" s="246"/>
      <c r="B42" s="251"/>
      <c r="C42" s="260"/>
      <c r="D42" s="265"/>
      <c r="E42" s="255"/>
      <c r="F42" s="239"/>
    </row>
    <row r="43" spans="1:6" s="240" customFormat="1" x14ac:dyDescent="0.25">
      <c r="A43" s="246"/>
      <c r="B43" s="251"/>
      <c r="C43" s="260"/>
      <c r="D43" s="265"/>
      <c r="E43" s="255"/>
      <c r="F43" s="239"/>
    </row>
    <row r="44" spans="1:6" s="240" customFormat="1" x14ac:dyDescent="0.25">
      <c r="A44" s="246"/>
      <c r="B44" s="251"/>
      <c r="C44" s="260"/>
      <c r="D44" s="265"/>
      <c r="E44" s="255"/>
      <c r="F44" s="239"/>
    </row>
    <row r="45" spans="1:6" s="240" customFormat="1" x14ac:dyDescent="0.25">
      <c r="A45" s="246"/>
      <c r="B45" s="251"/>
      <c r="C45" s="260"/>
      <c r="D45" s="265"/>
      <c r="E45" s="255"/>
      <c r="F45" s="239"/>
    </row>
    <row r="46" spans="1:6" s="240" customFormat="1" x14ac:dyDescent="0.25">
      <c r="A46" s="246"/>
      <c r="B46" s="251"/>
      <c r="C46" s="260"/>
      <c r="D46" s="265"/>
      <c r="E46" s="255"/>
      <c r="F46" s="239"/>
    </row>
    <row r="47" spans="1:6" s="240" customFormat="1" x14ac:dyDescent="0.25">
      <c r="A47" s="246"/>
      <c r="B47" s="251"/>
      <c r="C47" s="260"/>
      <c r="D47" s="265"/>
      <c r="E47" s="255"/>
      <c r="F47" s="239"/>
    </row>
    <row r="48" spans="1:6" s="240" customFormat="1" x14ac:dyDescent="0.25">
      <c r="A48" s="246"/>
      <c r="B48" s="251"/>
      <c r="C48" s="260"/>
      <c r="D48" s="265"/>
      <c r="E48" s="255"/>
      <c r="F48" s="239"/>
    </row>
    <row r="49" spans="1:6" s="240" customFormat="1" x14ac:dyDescent="0.25">
      <c r="A49" s="246"/>
      <c r="B49" s="251"/>
      <c r="C49" s="260"/>
      <c r="D49" s="265"/>
      <c r="E49" s="255"/>
      <c r="F49" s="239"/>
    </row>
    <row r="50" spans="1:6" s="240" customFormat="1" x14ac:dyDescent="0.25">
      <c r="A50" s="246"/>
      <c r="B50" s="251"/>
      <c r="C50" s="260"/>
      <c r="D50" s="265"/>
      <c r="E50" s="255"/>
      <c r="F50" s="239"/>
    </row>
    <row r="51" spans="1:6" s="240" customFormat="1" x14ac:dyDescent="0.25">
      <c r="A51" s="246"/>
      <c r="B51" s="251"/>
      <c r="C51" s="260"/>
      <c r="D51" s="265"/>
      <c r="E51" s="255"/>
      <c r="F51" s="239"/>
    </row>
    <row r="52" spans="1:6" s="240" customFormat="1" x14ac:dyDescent="0.25">
      <c r="A52" s="246"/>
      <c r="B52" s="251"/>
      <c r="C52" s="260"/>
      <c r="D52" s="265"/>
      <c r="E52" s="255"/>
      <c r="F52" s="239"/>
    </row>
    <row r="53" spans="1:6" s="240" customFormat="1" x14ac:dyDescent="0.25">
      <c r="A53" s="246"/>
      <c r="B53" s="251"/>
      <c r="C53" s="260"/>
      <c r="D53" s="265"/>
      <c r="E53" s="255"/>
      <c r="F53" s="239"/>
    </row>
    <row r="54" spans="1:6" s="240" customFormat="1" x14ac:dyDescent="0.25">
      <c r="A54" s="246"/>
      <c r="B54" s="251"/>
      <c r="C54" s="260"/>
      <c r="D54" s="265"/>
      <c r="E54" s="255"/>
      <c r="F54" s="239"/>
    </row>
    <row r="55" spans="1:6" s="240" customFormat="1" x14ac:dyDescent="0.25">
      <c r="A55" s="246"/>
      <c r="B55" s="251"/>
      <c r="C55" s="260"/>
      <c r="D55" s="265"/>
      <c r="E55" s="255"/>
      <c r="F55" s="239"/>
    </row>
    <row r="56" spans="1:6" s="240" customFormat="1" x14ac:dyDescent="0.25">
      <c r="A56" s="246"/>
      <c r="B56" s="251"/>
      <c r="C56" s="260"/>
      <c r="D56" s="265"/>
      <c r="E56" s="255"/>
      <c r="F56" s="239"/>
    </row>
    <row r="57" spans="1:6" s="240" customFormat="1" x14ac:dyDescent="0.25">
      <c r="A57" s="246"/>
      <c r="B57" s="251"/>
      <c r="C57" s="260"/>
      <c r="D57" s="265"/>
      <c r="E57" s="255"/>
      <c r="F57" s="239"/>
    </row>
    <row r="58" spans="1:6" s="240" customFormat="1" x14ac:dyDescent="0.25">
      <c r="A58" s="246"/>
      <c r="B58" s="251"/>
      <c r="C58" s="260"/>
      <c r="D58" s="265"/>
      <c r="E58" s="255"/>
      <c r="F58" s="239"/>
    </row>
    <row r="59" spans="1:6" s="240" customFormat="1" x14ac:dyDescent="0.25">
      <c r="A59" s="246"/>
      <c r="B59" s="251"/>
      <c r="C59" s="260"/>
      <c r="D59" s="265"/>
      <c r="E59" s="255"/>
      <c r="F59" s="239"/>
    </row>
    <row r="60" spans="1:6" s="240" customFormat="1" x14ac:dyDescent="0.25">
      <c r="A60" s="246"/>
      <c r="B60" s="251"/>
      <c r="C60" s="260"/>
      <c r="D60" s="265"/>
      <c r="E60" s="255"/>
      <c r="F60" s="239"/>
    </row>
    <row r="61" spans="1:6" s="240" customFormat="1" x14ac:dyDescent="0.25">
      <c r="A61" s="246"/>
      <c r="B61" s="251"/>
      <c r="C61" s="260"/>
      <c r="D61" s="265"/>
      <c r="E61" s="255"/>
      <c r="F61" s="239"/>
    </row>
    <row r="62" spans="1:6" s="240" customFormat="1" x14ac:dyDescent="0.25">
      <c r="A62" s="246"/>
      <c r="B62" s="251"/>
      <c r="C62" s="260"/>
      <c r="D62" s="265"/>
      <c r="E62" s="255"/>
      <c r="F62" s="239"/>
    </row>
    <row r="63" spans="1:6" s="240" customFormat="1" x14ac:dyDescent="0.25">
      <c r="A63" s="246"/>
      <c r="B63" s="251"/>
      <c r="C63" s="260"/>
      <c r="D63" s="265"/>
      <c r="E63" s="255"/>
      <c r="F63" s="239"/>
    </row>
    <row r="64" spans="1:6" s="240" customFormat="1" x14ac:dyDescent="0.25">
      <c r="A64" s="246"/>
      <c r="B64" s="251"/>
      <c r="C64" s="260"/>
      <c r="D64" s="265"/>
      <c r="E64" s="255"/>
      <c r="F64" s="239"/>
    </row>
    <row r="65" spans="1:6" s="240" customFormat="1" x14ac:dyDescent="0.25">
      <c r="A65" s="246"/>
      <c r="B65" s="251"/>
      <c r="C65" s="260"/>
      <c r="D65" s="265"/>
      <c r="E65" s="255"/>
      <c r="F65" s="239"/>
    </row>
    <row r="66" spans="1:6" s="240" customFormat="1" x14ac:dyDescent="0.25">
      <c r="A66" s="246"/>
      <c r="B66" s="251"/>
      <c r="C66" s="260"/>
      <c r="D66" s="265"/>
      <c r="E66" s="255"/>
      <c r="F66" s="239"/>
    </row>
    <row r="67" spans="1:6" s="240" customFormat="1" x14ac:dyDescent="0.25">
      <c r="A67" s="246"/>
      <c r="B67" s="251"/>
      <c r="C67" s="260"/>
      <c r="D67" s="265"/>
      <c r="E67" s="255"/>
      <c r="F67" s="239"/>
    </row>
    <row r="68" spans="1:6" s="240" customFormat="1" x14ac:dyDescent="0.25">
      <c r="A68" s="246"/>
      <c r="B68" s="251"/>
      <c r="C68" s="260"/>
      <c r="D68" s="265"/>
      <c r="E68" s="255"/>
      <c r="F68" s="239"/>
    </row>
    <row r="69" spans="1:6" s="240" customFormat="1" x14ac:dyDescent="0.25">
      <c r="A69" s="246"/>
      <c r="B69" s="251"/>
      <c r="C69" s="260"/>
      <c r="D69" s="265"/>
      <c r="E69" s="255"/>
      <c r="F69" s="239"/>
    </row>
    <row r="70" spans="1:6" s="240" customFormat="1" x14ac:dyDescent="0.25">
      <c r="A70" s="246"/>
      <c r="B70" s="251"/>
      <c r="C70" s="260"/>
      <c r="D70" s="265"/>
      <c r="E70" s="255"/>
      <c r="F70" s="239"/>
    </row>
    <row r="71" spans="1:6" s="240" customFormat="1" x14ac:dyDescent="0.25">
      <c r="A71" s="246"/>
      <c r="B71" s="251"/>
      <c r="C71" s="260"/>
      <c r="D71" s="265"/>
      <c r="E71" s="255"/>
      <c r="F71" s="239"/>
    </row>
    <row r="72" spans="1:6" s="240" customFormat="1" x14ac:dyDescent="0.25">
      <c r="A72" s="246"/>
      <c r="B72" s="251"/>
      <c r="C72" s="260"/>
      <c r="D72" s="265"/>
      <c r="E72" s="255"/>
      <c r="F72" s="239"/>
    </row>
    <row r="73" spans="1:6" s="240" customFormat="1" x14ac:dyDescent="0.25">
      <c r="A73" s="246"/>
      <c r="B73" s="251"/>
      <c r="C73" s="260"/>
      <c r="D73" s="265"/>
      <c r="E73" s="255"/>
      <c r="F73" s="239"/>
    </row>
    <row r="74" spans="1:6" s="240" customFormat="1" x14ac:dyDescent="0.25">
      <c r="A74" s="246"/>
      <c r="B74" s="251"/>
      <c r="C74" s="260"/>
      <c r="D74" s="265"/>
      <c r="E74" s="255"/>
      <c r="F74" s="239"/>
    </row>
    <row r="75" spans="1:6" s="240" customFormat="1" x14ac:dyDescent="0.25">
      <c r="A75" s="246"/>
      <c r="B75" s="251"/>
      <c r="C75" s="260"/>
      <c r="D75" s="265"/>
      <c r="E75" s="255"/>
      <c r="F75" s="239"/>
    </row>
    <row r="76" spans="1:6" s="240" customFormat="1" x14ac:dyDescent="0.25">
      <c r="A76" s="269"/>
      <c r="B76" s="270"/>
      <c r="C76" s="263"/>
      <c r="D76" s="267"/>
      <c r="E76" s="257"/>
      <c r="F76" s="239"/>
    </row>
    <row r="77" spans="1:6" s="240" customFormat="1" x14ac:dyDescent="0.25">
      <c r="A77" s="269"/>
      <c r="B77" s="270"/>
      <c r="C77" s="263"/>
      <c r="D77" s="267"/>
      <c r="E77" s="257"/>
      <c r="F77" s="239"/>
    </row>
    <row r="78" spans="1:6" s="240" customFormat="1" x14ac:dyDescent="0.25">
      <c r="A78" s="269"/>
      <c r="B78" s="270"/>
      <c r="C78" s="263"/>
      <c r="D78" s="267"/>
      <c r="E78" s="257"/>
      <c r="F78" s="239"/>
    </row>
    <row r="79" spans="1:6" s="240" customFormat="1" x14ac:dyDescent="0.25">
      <c r="A79" s="246"/>
      <c r="B79" s="251"/>
      <c r="C79" s="260"/>
      <c r="D79" s="265"/>
      <c r="E79" s="255"/>
      <c r="F79" s="239"/>
    </row>
    <row r="80" spans="1:6" s="240" customFormat="1" x14ac:dyDescent="0.25">
      <c r="A80" s="246"/>
      <c r="B80" s="251"/>
      <c r="C80" s="260"/>
      <c r="D80" s="265"/>
      <c r="E80" s="255"/>
      <c r="F80" s="239"/>
    </row>
    <row r="81" spans="1:6" s="240" customFormat="1" x14ac:dyDescent="0.25">
      <c r="A81" s="246"/>
      <c r="B81" s="251"/>
      <c r="C81" s="260"/>
      <c r="D81" s="265"/>
      <c r="E81" s="255"/>
      <c r="F81" s="239"/>
    </row>
  </sheetData>
  <protectedRanges>
    <protectedRange password="C94D" sqref="D78" name="Plage1"/>
    <protectedRange password="C94D" sqref="D77" name="Plage1_1"/>
    <protectedRange password="C94D" sqref="D76" name="Plage1_2"/>
  </protectedRanges>
  <mergeCells count="4">
    <mergeCell ref="A1:A2"/>
    <mergeCell ref="B1:B2"/>
    <mergeCell ref="E1:E2"/>
    <mergeCell ref="C1:D1"/>
  </mergeCells>
  <conditionalFormatting sqref="A78">
    <cfRule type="expression" dxfId="17" priority="18" stopIfTrue="1">
      <formula>Q78&lt;&gt;""</formula>
    </cfRule>
  </conditionalFormatting>
  <conditionalFormatting sqref="A78">
    <cfRule type="expression" dxfId="16" priority="17" stopIfTrue="1">
      <formula>J78&lt;&gt;""</formula>
    </cfRule>
  </conditionalFormatting>
  <conditionalFormatting sqref="A78">
    <cfRule type="expression" dxfId="15" priority="13" stopIfTrue="1">
      <formula>N78&lt;&gt;""</formula>
    </cfRule>
    <cfRule type="expression" dxfId="14" priority="15" stopIfTrue="1">
      <formula>L78&lt;&gt;""</formula>
    </cfRule>
  </conditionalFormatting>
  <conditionalFormatting sqref="A78">
    <cfRule type="expression" dxfId="13" priority="14" stopIfTrue="1">
      <formula>M78&lt;&gt;""</formula>
    </cfRule>
    <cfRule type="expression" dxfId="12" priority="16" stopIfTrue="1">
      <formula>K78&lt;&gt;""</formula>
    </cfRule>
  </conditionalFormatting>
  <conditionalFormatting sqref="A77">
    <cfRule type="expression" dxfId="11" priority="12" stopIfTrue="1">
      <formula>Q77&lt;&gt;""</formula>
    </cfRule>
  </conditionalFormatting>
  <conditionalFormatting sqref="A77">
    <cfRule type="expression" dxfId="10" priority="11" stopIfTrue="1">
      <formula>J77&lt;&gt;""</formula>
    </cfRule>
  </conditionalFormatting>
  <conditionalFormatting sqref="A77">
    <cfRule type="expression" dxfId="9" priority="7" stopIfTrue="1">
      <formula>N77&lt;&gt;""</formula>
    </cfRule>
    <cfRule type="expression" dxfId="8" priority="9" stopIfTrue="1">
      <formula>L77&lt;&gt;""</formula>
    </cfRule>
  </conditionalFormatting>
  <conditionalFormatting sqref="A77">
    <cfRule type="expression" dxfId="7" priority="8" stopIfTrue="1">
      <formula>M77&lt;&gt;""</formula>
    </cfRule>
    <cfRule type="expression" dxfId="6" priority="10" stopIfTrue="1">
      <formula>K77&lt;&gt;""</formula>
    </cfRule>
  </conditionalFormatting>
  <conditionalFormatting sqref="A76">
    <cfRule type="expression" dxfId="5" priority="6" stopIfTrue="1">
      <formula>Q76&lt;&gt;""</formula>
    </cfRule>
  </conditionalFormatting>
  <conditionalFormatting sqref="A76">
    <cfRule type="expression" dxfId="4" priority="5" stopIfTrue="1">
      <formula>J76&lt;&gt;""</formula>
    </cfRule>
  </conditionalFormatting>
  <conditionalFormatting sqref="A76">
    <cfRule type="expression" dxfId="3" priority="1" stopIfTrue="1">
      <formula>N76&lt;&gt;""</formula>
    </cfRule>
    <cfRule type="expression" dxfId="2" priority="3" stopIfTrue="1">
      <formula>L76&lt;&gt;""</formula>
    </cfRule>
  </conditionalFormatting>
  <conditionalFormatting sqref="A76">
    <cfRule type="expression" dxfId="1" priority="2" stopIfTrue="1">
      <formula>M76&lt;&gt;""</formula>
    </cfRule>
    <cfRule type="expression" dxfId="0" priority="4" stopIfTrue="1">
      <formula>K76&lt;&gt;""</formula>
    </cfRule>
  </conditionalFormatting>
  <dataValidations count="3">
    <dataValidation type="list" allowBlank="1" showInputMessage="1" showErrorMessage="1" sqref="E78">
      <formula1>$X$112:$X$127</formula1>
    </dataValidation>
    <dataValidation type="list" allowBlank="1" showInputMessage="1" showErrorMessage="1" sqref="E77">
      <formula1>$X$111:$X$126</formula1>
    </dataValidation>
    <dataValidation type="list" allowBlank="1" showInputMessage="1" showErrorMessage="1" sqref="E76">
      <formula1>$X$110:$X$125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Activité</vt:lpstr>
      <vt:lpstr>Acti VFR  CAM V</vt:lpstr>
      <vt:lpstr>ZENA</vt:lpstr>
      <vt:lpstr>BLN</vt:lpstr>
      <vt:lpstr>BSN</vt:lpstr>
      <vt:lpstr>CDO</vt:lpstr>
      <vt:lpstr>DPY</vt:lpstr>
      <vt:lpstr>FRU</vt:lpstr>
      <vt:lpstr>FTL</vt:lpstr>
      <vt:lpstr>HMR</vt:lpstr>
      <vt:lpstr>LPR</vt:lpstr>
      <vt:lpstr>LTR</vt:lpstr>
      <vt:lpstr>MLT</vt:lpstr>
      <vt:lpstr>PLI</vt:lpstr>
      <vt:lpstr>PLN</vt:lpstr>
      <vt:lpstr>TTS</vt:lpstr>
      <vt:lpstr>VMX</vt:lpstr>
      <vt:lpstr>'Acti VFR  CAM V'!Zone_d_impression</vt:lpstr>
      <vt:lpstr>Activité!Zone_d_impression</vt:lpstr>
    </vt:vector>
  </TitlesOfParts>
  <Company>DGAC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ccer</cp:lastModifiedBy>
  <cp:lastPrinted>2017-03-23T15:21:37Z</cp:lastPrinted>
  <dcterms:created xsi:type="dcterms:W3CDTF">2006-01-31T07:42:05Z</dcterms:created>
  <dcterms:modified xsi:type="dcterms:W3CDTF">2018-08-20T08:50:44Z</dcterms:modified>
</cp:coreProperties>
</file>