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VBA excel recherche\"/>
    </mc:Choice>
  </mc:AlternateContent>
  <bookViews>
    <workbookView xWindow="0" yWindow="0" windowWidth="28800" windowHeight="12435" activeTab="1"/>
  </bookViews>
  <sheets>
    <sheet name="Sheet1" sheetId="1" r:id="rId1"/>
    <sheet name="Sheet2" sheetId="2" r:id="rId2"/>
  </sheets>
  <definedNames>
    <definedName name="_xlnm.Print_Area" localSheetId="0">Sheet1!$C$1:$AK$51</definedName>
    <definedName name="_xlnm.Print_Area" localSheetId="1">Sheet2!$B$1:$AJ$34</definedName>
  </definedNames>
  <calcPr calcId="152511"/>
</workbook>
</file>

<file path=xl/calcChain.xml><?xml version="1.0" encoding="utf-8"?>
<calcChain xmlns="http://schemas.openxmlformats.org/spreadsheetml/2006/main">
  <c r="D36" i="2" l="1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C36" i="2"/>
  <c r="AC5" i="2" l="1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15" i="2"/>
  <c r="AC34" i="2"/>
  <c r="AC35" i="2"/>
  <c r="AD34" i="2"/>
  <c r="AE34" i="2"/>
  <c r="AF34" i="2"/>
  <c r="AD35" i="2"/>
  <c r="AE35" i="2"/>
  <c r="AF35" i="2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7" i="2"/>
  <c r="AF8" i="2"/>
  <c r="AF9" i="2"/>
  <c r="AF10" i="2"/>
  <c r="AF11" i="2"/>
  <c r="AF12" i="2"/>
  <c r="AF13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D4" i="2"/>
  <c r="AE4" i="2"/>
  <c r="AD5" i="2"/>
  <c r="AE5" i="2"/>
  <c r="AH35" i="2" l="1"/>
  <c r="AH34" i="2"/>
  <c r="AH36" i="2" l="1"/>
  <c r="AI36" i="1" s="1"/>
  <c r="P36" i="1"/>
  <c r="G36" i="1" l="1"/>
  <c r="M36" i="1"/>
  <c r="N36" i="1"/>
  <c r="T36" i="1"/>
  <c r="U36" i="1"/>
  <c r="AA36" i="1"/>
  <c r="AB36" i="1"/>
  <c r="F35" i="1"/>
  <c r="G35" i="1"/>
  <c r="M35" i="1"/>
  <c r="N35" i="1"/>
  <c r="T35" i="1"/>
  <c r="U35" i="1"/>
  <c r="AA35" i="1"/>
  <c r="AB35" i="1"/>
  <c r="AH36" i="1" l="1"/>
  <c r="F34" i="1" l="1"/>
  <c r="G34" i="1"/>
  <c r="M34" i="1"/>
  <c r="N34" i="1"/>
  <c r="T34" i="1"/>
  <c r="U34" i="1"/>
  <c r="AA34" i="1"/>
  <c r="AB34" i="1"/>
  <c r="AH33" i="2"/>
  <c r="AI33" i="1" s="1"/>
  <c r="AH32" i="2"/>
  <c r="AF4" i="2" l="1"/>
  <c r="AF5" i="2"/>
  <c r="F36" i="1" l="1"/>
  <c r="R35" i="1" l="1"/>
  <c r="Z35" i="1"/>
  <c r="Y35" i="1"/>
  <c r="V35" i="1"/>
  <c r="W35" i="1"/>
  <c r="AG35" i="1"/>
  <c r="AF35" i="1"/>
  <c r="X35" i="1"/>
  <c r="AE35" i="1"/>
  <c r="AD35" i="1"/>
  <c r="S35" i="1"/>
  <c r="O35" i="1"/>
  <c r="L35" i="1"/>
  <c r="Q35" i="1"/>
  <c r="I35" i="1"/>
  <c r="P35" i="1"/>
  <c r="J35" i="1"/>
  <c r="K35" i="1"/>
  <c r="H35" i="1"/>
  <c r="E34" i="1"/>
  <c r="H34" i="1"/>
  <c r="AC35" i="1"/>
  <c r="AH18" i="2"/>
  <c r="AI18" i="1" s="1"/>
  <c r="AC34" i="1"/>
  <c r="AH5" i="2"/>
  <c r="P34" i="1"/>
  <c r="Q34" i="1"/>
  <c r="AE34" i="1"/>
  <c r="W34" i="1"/>
  <c r="O34" i="1"/>
  <c r="X34" i="1"/>
  <c r="AD34" i="1"/>
  <c r="Z34" i="1"/>
  <c r="V34" i="1"/>
  <c r="J34" i="1"/>
  <c r="Y34" i="1"/>
  <c r="I34" i="1"/>
  <c r="AH12" i="2"/>
  <c r="AH27" i="2"/>
  <c r="AI27" i="1" s="1"/>
  <c r="AH23" i="2"/>
  <c r="AI23" i="1" s="1"/>
  <c r="AH19" i="2"/>
  <c r="AI19" i="1" s="1"/>
  <c r="AH11" i="2"/>
  <c r="AH8" i="2"/>
  <c r="AH28" i="2"/>
  <c r="AI28" i="1" s="1"/>
  <c r="AH24" i="2"/>
  <c r="AI24" i="1" s="1"/>
  <c r="AH20" i="2"/>
  <c r="AI20" i="1" s="1"/>
  <c r="AH16" i="2"/>
  <c r="AI16" i="1" s="1"/>
  <c r="AH4" i="2"/>
  <c r="AI4" i="1" s="1"/>
  <c r="AH29" i="2"/>
  <c r="AI29" i="1" s="1"/>
  <c r="AH25" i="2"/>
  <c r="AI25" i="1" s="1"/>
  <c r="AH21" i="2"/>
  <c r="AI21" i="1" s="1"/>
  <c r="AH17" i="2"/>
  <c r="AI17" i="1" s="1"/>
  <c r="AH13" i="2"/>
  <c r="AI13" i="1" s="1"/>
  <c r="AH9" i="2"/>
  <c r="AI9" i="1" s="1"/>
  <c r="AH30" i="2"/>
  <c r="AI30" i="1" s="1"/>
  <c r="AH26" i="2"/>
  <c r="AI26" i="1" s="1"/>
  <c r="AH22" i="2"/>
  <c r="AI22" i="1" s="1"/>
  <c r="AH15" i="2"/>
  <c r="AH10" i="2"/>
  <c r="AI35" i="1" l="1"/>
  <c r="H36" i="1"/>
  <c r="E35" i="1"/>
  <c r="AG36" i="1"/>
  <c r="AG34" i="1"/>
  <c r="AF34" i="1"/>
  <c r="AF36" i="1"/>
  <c r="S34" i="1"/>
  <c r="S36" i="1"/>
  <c r="R34" i="1"/>
  <c r="R36" i="1"/>
  <c r="L34" i="1"/>
  <c r="L36" i="1"/>
  <c r="K36" i="1"/>
  <c r="K34" i="1"/>
  <c r="AI34" i="1"/>
  <c r="AI10" i="1"/>
  <c r="AI11" i="1"/>
  <c r="AI12" i="1"/>
  <c r="AI15" i="1"/>
  <c r="AD36" i="1" l="1"/>
  <c r="AH34" i="1"/>
  <c r="AI8" i="1"/>
  <c r="Q36" i="1" l="1"/>
  <c r="W36" i="1"/>
  <c r="X36" i="1"/>
  <c r="Z36" i="1"/>
  <c r="Y36" i="1"/>
  <c r="AC36" i="1"/>
  <c r="AE36" i="1"/>
  <c r="AC33" i="1"/>
  <c r="V33" i="1"/>
  <c r="O33" i="1"/>
  <c r="H33" i="1"/>
  <c r="AE33" i="1"/>
  <c r="I33" i="1"/>
  <c r="J33" i="1"/>
  <c r="P33" i="1"/>
  <c r="Q33" i="1"/>
  <c r="W33" i="1"/>
  <c r="X33" i="1"/>
  <c r="AD33" i="1"/>
  <c r="I36" i="1" l="1"/>
  <c r="V36" i="1"/>
  <c r="O36" i="1"/>
  <c r="J36" i="1" l="1"/>
  <c r="V1" i="2" l="1"/>
  <c r="Q1" i="2"/>
  <c r="X1" i="1"/>
  <c r="AH31" i="2" s="1"/>
  <c r="AI31" i="1" s="1"/>
  <c r="S1" i="1"/>
  <c r="E36" i="1"/>
</calcChain>
</file>

<file path=xl/sharedStrings.xml><?xml version="1.0" encoding="utf-8"?>
<sst xmlns="http://schemas.openxmlformats.org/spreadsheetml/2006/main" count="1002" uniqueCount="92">
  <si>
    <t>Uren</t>
  </si>
  <si>
    <t>Tue</t>
  </si>
  <si>
    <t>Wed</t>
  </si>
  <si>
    <t>Thu</t>
  </si>
  <si>
    <t>Fri</t>
  </si>
  <si>
    <t>Sat</t>
  </si>
  <si>
    <t>Sun</t>
  </si>
  <si>
    <t>Mon</t>
  </si>
  <si>
    <t>Alain</t>
  </si>
  <si>
    <t>Glenn</t>
  </si>
  <si>
    <t>Olga</t>
  </si>
  <si>
    <t>Wendy</t>
  </si>
  <si>
    <t>Totaal</t>
  </si>
  <si>
    <t>OFF</t>
  </si>
  <si>
    <t>Corentin</t>
  </si>
  <si>
    <t>Geeist</t>
  </si>
  <si>
    <t>VK</t>
  </si>
  <si>
    <t>D4</t>
  </si>
  <si>
    <t>D5</t>
  </si>
  <si>
    <t>LA</t>
  </si>
  <si>
    <t>VL</t>
  </si>
  <si>
    <t>D7</t>
  </si>
  <si>
    <t>D0</t>
  </si>
  <si>
    <t>10-16</t>
  </si>
  <si>
    <t>BV</t>
  </si>
  <si>
    <t>FDO</t>
  </si>
  <si>
    <t>GUARD</t>
  </si>
  <si>
    <t>Update</t>
  </si>
  <si>
    <t>o</t>
  </si>
  <si>
    <t>BVH</t>
  </si>
  <si>
    <t>BVG</t>
  </si>
  <si>
    <t>VL-</t>
  </si>
  <si>
    <t>Dany</t>
  </si>
  <si>
    <t>COFM</t>
  </si>
  <si>
    <t>N</t>
  </si>
  <si>
    <t>Maribel</t>
  </si>
  <si>
    <t>Devitee</t>
  </si>
  <si>
    <t>Kevin</t>
  </si>
  <si>
    <t>J</t>
  </si>
  <si>
    <t>NW</t>
  </si>
  <si>
    <t>JW</t>
  </si>
  <si>
    <t>Nicolas</t>
  </si>
  <si>
    <t>Christof</t>
  </si>
  <si>
    <t>Fadl</t>
  </si>
  <si>
    <t>Luc</t>
  </si>
  <si>
    <t>Lennert</t>
  </si>
  <si>
    <t>Erwin</t>
  </si>
  <si>
    <t>Laurent</t>
  </si>
  <si>
    <t>Ese</t>
  </si>
  <si>
    <t>Benjamin</t>
  </si>
  <si>
    <t>Rabia</t>
  </si>
  <si>
    <t>David</t>
  </si>
  <si>
    <t>Frederic</t>
  </si>
  <si>
    <t>Guard</t>
  </si>
  <si>
    <t>ZE</t>
  </si>
  <si>
    <t>Totaal GC</t>
  </si>
  <si>
    <t>Petra</t>
  </si>
  <si>
    <t>Ludovic</t>
  </si>
  <si>
    <t>Ismail</t>
  </si>
  <si>
    <t>Z</t>
  </si>
  <si>
    <t>TR</t>
  </si>
  <si>
    <t>0</t>
  </si>
  <si>
    <t>R</t>
  </si>
  <si>
    <t>JF</t>
  </si>
  <si>
    <t>Wk</t>
  </si>
  <si>
    <t>Kristof</t>
  </si>
  <si>
    <t>160.25</t>
  </si>
  <si>
    <t>120.00</t>
  </si>
  <si>
    <t>160.00</t>
  </si>
  <si>
    <t>Karel</t>
  </si>
  <si>
    <t>EHBO</t>
  </si>
  <si>
    <t>TR1</t>
  </si>
  <si>
    <t>BA4</t>
  </si>
  <si>
    <t>PA1</t>
  </si>
  <si>
    <t>PA</t>
  </si>
  <si>
    <t>MGR</t>
  </si>
  <si>
    <t>Stevens D.</t>
  </si>
  <si>
    <t>160,00</t>
  </si>
  <si>
    <t>SH</t>
  </si>
  <si>
    <t>38,10%</t>
  </si>
  <si>
    <t>36,36%</t>
  </si>
  <si>
    <t>53,66%</t>
  </si>
  <si>
    <t>34,36%</t>
  </si>
  <si>
    <t>42,11%</t>
  </si>
  <si>
    <t>EXTRA</t>
  </si>
  <si>
    <t>41,14%</t>
  </si>
  <si>
    <t>42,86%</t>
  </si>
  <si>
    <t>35,00%</t>
  </si>
  <si>
    <t>37,43%</t>
  </si>
  <si>
    <t>51,85%</t>
  </si>
  <si>
    <t>MG</t>
  </si>
  <si>
    <t>162,3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</si>
</sst>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"/>
    <numFmt numFmtId="165" formatCode="dd"/>
    <numFmt numFmtId="166" formatCode="mmm/yyyy"/>
    <numFmt numFmtId="167" formatCode="hh:mm:ss;@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36"/>
      <name val="Times New Roman"/>
      <family val="1"/>
    </font>
    <font>
      <sz val="36"/>
      <name val="Arial"/>
      <family val="2"/>
    </font>
    <font>
      <sz val="8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9"/>
      <color indexed="9"/>
      <name val="Times New Roman"/>
      <family val="1"/>
    </font>
    <font>
      <sz val="10"/>
      <color indexed="9"/>
      <name val="Times New Roman"/>
      <family val="1"/>
    </font>
    <font>
      <b/>
      <sz val="8"/>
      <name val="Times New Roman"/>
      <family val="1"/>
    </font>
    <font>
      <b/>
      <sz val="7"/>
      <name val="Times New Roman"/>
      <family val="1"/>
    </font>
    <font>
      <sz val="11"/>
      <name val="Calibri"/>
      <family val="2"/>
    </font>
    <font>
      <sz val="22"/>
      <name val="Arial"/>
      <family val="2"/>
    </font>
    <font>
      <b/>
      <sz val="11"/>
      <color theme="1"/>
      <name val="Calibri"/>
      <family val="2"/>
      <scheme val="minor"/>
    </font>
    <font>
      <sz val="10"/>
      <color rgb="FFFFFF0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0"/>
      <name val="Times New Roman"/>
      <family val="1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indexed="9"/>
      <name val="Times New Roman"/>
      <family val="1"/>
    </font>
    <font>
      <b/>
      <sz val="11"/>
      <color indexed="9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6BFD6B"/>
        <bgColor indexed="64"/>
      </patternFill>
    </fill>
    <fill>
      <patternFill patternType="solid">
        <fgColor theme="2" tint="-0.49998474074526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dashDot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dashDot">
        <color indexed="64"/>
      </diagonal>
    </border>
    <border>
      <left style="thin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double">
        <color auto="1"/>
      </right>
      <top style="thin">
        <color indexed="64"/>
      </top>
      <bottom/>
      <diagonal style="dashDot">
        <color indexed="64"/>
      </diagonal>
    </border>
    <border diagonalUp="1" diagonalDown="1">
      <left style="thin">
        <color indexed="64"/>
      </left>
      <right style="double">
        <color auto="1"/>
      </right>
      <top/>
      <bottom style="thin">
        <color indexed="64"/>
      </bottom>
      <diagonal style="dashDot">
        <color indexed="64"/>
      </diagonal>
    </border>
    <border>
      <left/>
      <right style="double">
        <color auto="1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auto="1"/>
      </right>
      <top style="double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/>
      <diagonal/>
    </border>
    <border>
      <left style="thin">
        <color indexed="64"/>
      </left>
      <right style="double">
        <color auto="1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0" fillId="11" borderId="0" applyNumberFormat="0" applyBorder="0" applyAlignment="0" applyProtection="0"/>
    <xf numFmtId="9" fontId="27" fillId="0" borderId="0" applyFont="0" applyFill="0" applyBorder="0" applyAlignment="0" applyProtection="0"/>
  </cellStyleXfs>
  <cellXfs count="202">
    <xf numFmtId="0" fontId="0" fillId="0" borderId="0" xfId="0"/>
    <xf numFmtId="0" fontId="1" fillId="0" borderId="0" xfId="1"/>
    <xf numFmtId="9" fontId="2" fillId="0" borderId="2" xfId="1" applyNumberFormat="1" applyFont="1" applyBorder="1" applyAlignment="1">
      <alignment horizontal="center"/>
    </xf>
    <xf numFmtId="164" fontId="10" fillId="0" borderId="2" xfId="1" applyNumberFormat="1" applyFont="1" applyFill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0" xfId="0" applyFill="1"/>
    <xf numFmtId="166" fontId="1" fillId="3" borderId="9" xfId="1" applyNumberFormat="1" applyFill="1" applyBorder="1" applyAlignment="1" applyProtection="1"/>
    <xf numFmtId="0" fontId="0" fillId="0" borderId="2" xfId="0" applyBorder="1"/>
    <xf numFmtId="0" fontId="12" fillId="0" borderId="2" xfId="1" applyFont="1" applyFill="1" applyBorder="1" applyAlignment="1">
      <alignment horizontal="right"/>
    </xf>
    <xf numFmtId="0" fontId="0" fillId="0" borderId="2" xfId="0" applyFill="1" applyBorder="1"/>
    <xf numFmtId="49" fontId="0" fillId="0" borderId="2" xfId="0" applyNumberFormat="1" applyBorder="1"/>
    <xf numFmtId="0" fontId="12" fillId="0" borderId="0" xfId="1" applyFont="1" applyFill="1" applyBorder="1" applyAlignment="1">
      <alignment horizontal="right"/>
    </xf>
    <xf numFmtId="0" fontId="5" fillId="0" borderId="0" xfId="1" applyFont="1" applyFill="1" applyBorder="1" applyAlignment="1">
      <alignment horizontal="center"/>
    </xf>
    <xf numFmtId="164" fontId="10" fillId="3" borderId="2" xfId="1" applyNumberFormat="1" applyFont="1" applyFill="1" applyBorder="1" applyAlignment="1">
      <alignment horizontal="center"/>
    </xf>
    <xf numFmtId="49" fontId="14" fillId="3" borderId="2" xfId="1" applyNumberFormat="1" applyFont="1" applyFill="1" applyBorder="1" applyAlignment="1">
      <alignment horizontal="center"/>
    </xf>
    <xf numFmtId="2" fontId="1" fillId="0" borderId="0" xfId="1" applyNumberFormat="1" applyBorder="1"/>
    <xf numFmtId="165" fontId="7" fillId="9" borderId="2" xfId="1" applyNumberFormat="1" applyFont="1" applyFill="1" applyBorder="1" applyAlignment="1" applyProtection="1">
      <alignment horizontal="center" vertical="center"/>
    </xf>
    <xf numFmtId="0" fontId="2" fillId="0" borderId="4" xfId="1" applyFon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164" fontId="11" fillId="9" borderId="2" xfId="1" applyNumberFormat="1" applyFont="1" applyFill="1" applyBorder="1" applyAlignment="1">
      <alignment horizontal="center" vertical="center"/>
    </xf>
    <xf numFmtId="9" fontId="2" fillId="0" borderId="2" xfId="1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14" fillId="9" borderId="2" xfId="0" applyFont="1" applyFill="1" applyBorder="1" applyAlignment="1">
      <alignment horizontal="center" vertical="center"/>
    </xf>
    <xf numFmtId="0" fontId="14" fillId="6" borderId="0" xfId="0" applyFont="1" applyFill="1" applyBorder="1" applyAlignment="1">
      <alignment horizontal="center" vertical="center"/>
    </xf>
    <xf numFmtId="0" fontId="16" fillId="0" borderId="2" xfId="1" applyFont="1" applyFill="1" applyBorder="1" applyAlignment="1">
      <alignment horizontal="center" vertical="center"/>
    </xf>
    <xf numFmtId="0" fontId="16" fillId="3" borderId="2" xfId="1" applyFont="1" applyFill="1" applyBorder="1" applyAlignment="1">
      <alignment horizontal="center" vertical="center"/>
    </xf>
    <xf numFmtId="0" fontId="16" fillId="6" borderId="0" xfId="1" applyFont="1" applyFill="1" applyBorder="1" applyAlignment="1">
      <alignment horizontal="center" vertical="center"/>
    </xf>
    <xf numFmtId="2" fontId="16" fillId="6" borderId="0" xfId="1" applyNumberFormat="1" applyFont="1" applyFill="1" applyBorder="1" applyAlignment="1">
      <alignment horizontal="center" vertical="center"/>
    </xf>
    <xf numFmtId="0" fontId="16" fillId="9" borderId="2" xfId="1" applyFont="1" applyFill="1" applyBorder="1" applyAlignment="1">
      <alignment horizontal="center" vertical="center"/>
    </xf>
    <xf numFmtId="0" fontId="16" fillId="7" borderId="2" xfId="1" applyFont="1" applyFill="1" applyBorder="1" applyAlignment="1">
      <alignment horizontal="center" vertical="center"/>
    </xf>
    <xf numFmtId="49" fontId="16" fillId="3" borderId="2" xfId="1" applyNumberFormat="1" applyFont="1" applyFill="1" applyBorder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6" fillId="8" borderId="2" xfId="1" applyFont="1" applyFill="1" applyBorder="1" applyAlignment="1">
      <alignment horizontal="center" vertical="center"/>
    </xf>
    <xf numFmtId="0" fontId="16" fillId="3" borderId="2" xfId="1" applyNumberFormat="1" applyFont="1" applyFill="1" applyBorder="1" applyAlignment="1">
      <alignment horizontal="center"/>
    </xf>
    <xf numFmtId="166" fontId="1" fillId="3" borderId="0" xfId="1" applyNumberFormat="1" applyFill="1" applyBorder="1" applyAlignment="1" applyProtection="1">
      <alignment horizontal="center" vertical="center"/>
    </xf>
    <xf numFmtId="0" fontId="0" fillId="3" borderId="0" xfId="0" applyFill="1" applyBorder="1" applyAlignment="1">
      <alignment horizontal="center" vertical="center"/>
    </xf>
    <xf numFmtId="166" fontId="13" fillId="3" borderId="0" xfId="1" applyNumberFormat="1" applyFont="1" applyFill="1" applyBorder="1" applyAlignment="1" applyProtection="1"/>
    <xf numFmtId="0" fontId="0" fillId="0" borderId="0" xfId="0" applyFill="1" applyBorder="1" applyAlignment="1">
      <alignment horizontal="center"/>
    </xf>
    <xf numFmtId="0" fontId="0" fillId="0" borderId="18" xfId="0" applyBorder="1" applyAlignment="1">
      <alignment horizontal="center"/>
    </xf>
    <xf numFmtId="166" fontId="1" fillId="3" borderId="0" xfId="1" applyNumberFormat="1" applyFill="1" applyBorder="1" applyAlignment="1" applyProtection="1"/>
    <xf numFmtId="14" fontId="9" fillId="2" borderId="0" xfId="1" applyNumberFormat="1" applyFont="1" applyFill="1" applyBorder="1" applyAlignment="1">
      <alignment horizontal="center"/>
    </xf>
    <xf numFmtId="164" fontId="2" fillId="0" borderId="0" xfId="1" applyNumberFormat="1" applyFont="1" applyBorder="1" applyAlignment="1">
      <alignment horizontal="center"/>
    </xf>
    <xf numFmtId="164" fontId="11" fillId="10" borderId="2" xfId="1" applyNumberFormat="1" applyFont="1" applyFill="1" applyBorder="1" applyAlignment="1">
      <alignment horizontal="center"/>
    </xf>
    <xf numFmtId="165" fontId="7" fillId="0" borderId="23" xfId="1" applyNumberFormat="1" applyFont="1" applyFill="1" applyBorder="1" applyAlignment="1" applyProtection="1">
      <alignment horizontal="center"/>
    </xf>
    <xf numFmtId="165" fontId="7" fillId="3" borderId="23" xfId="1" applyNumberFormat="1" applyFont="1" applyFill="1" applyBorder="1" applyAlignment="1" applyProtection="1">
      <alignment horizontal="center"/>
    </xf>
    <xf numFmtId="49" fontId="14" fillId="10" borderId="2" xfId="0" applyNumberFormat="1" applyFont="1" applyFill="1" applyBorder="1"/>
    <xf numFmtId="0" fontId="14" fillId="6" borderId="19" xfId="0" applyFont="1" applyFill="1" applyBorder="1" applyAlignment="1">
      <alignment horizontal="center"/>
    </xf>
    <xf numFmtId="0" fontId="14" fillId="6" borderId="20" xfId="0" applyFont="1" applyFill="1" applyBorder="1" applyAlignment="1">
      <alignment horizontal="center"/>
    </xf>
    <xf numFmtId="0" fontId="16" fillId="7" borderId="2" xfId="1" applyNumberFormat="1" applyFont="1" applyFill="1" applyBorder="1" applyAlignment="1">
      <alignment horizontal="center"/>
    </xf>
    <xf numFmtId="0" fontId="16" fillId="8" borderId="8" xfId="1" applyNumberFormat="1" applyFont="1" applyFill="1" applyBorder="1" applyAlignment="1">
      <alignment horizontal="center"/>
    </xf>
    <xf numFmtId="0" fontId="8" fillId="12" borderId="2" xfId="1" applyFont="1" applyFill="1" applyBorder="1" applyAlignment="1">
      <alignment horizontal="center"/>
    </xf>
    <xf numFmtId="0" fontId="8" fillId="12" borderId="5" xfId="1" applyFont="1" applyFill="1" applyBorder="1" applyAlignment="1">
      <alignment horizontal="center"/>
    </xf>
    <xf numFmtId="0" fontId="0" fillId="0" borderId="2" xfId="0" applyFont="1" applyBorder="1"/>
    <xf numFmtId="0" fontId="17" fillId="0" borderId="2" xfId="0" applyFont="1" applyBorder="1"/>
    <xf numFmtId="165" fontId="7" fillId="6" borderId="5" xfId="1" applyNumberFormat="1" applyFont="1" applyFill="1" applyBorder="1" applyAlignment="1" applyProtection="1">
      <alignment vertical="center"/>
    </xf>
    <xf numFmtId="165" fontId="7" fillId="6" borderId="12" xfId="1" applyNumberFormat="1" applyFont="1" applyFill="1" applyBorder="1" applyAlignment="1" applyProtection="1">
      <alignment vertical="center"/>
    </xf>
    <xf numFmtId="165" fontId="20" fillId="11" borderId="2" xfId="2" applyNumberFormat="1" applyBorder="1" applyAlignment="1" applyProtection="1">
      <alignment vertical="center"/>
    </xf>
    <xf numFmtId="165" fontId="7" fillId="10" borderId="23" xfId="1" applyNumberFormat="1" applyFont="1" applyFill="1" applyBorder="1" applyAlignment="1" applyProtection="1">
      <alignment horizontal="center" vertical="center"/>
    </xf>
    <xf numFmtId="0" fontId="2" fillId="0" borderId="24" xfId="1" applyFont="1" applyBorder="1" applyAlignment="1">
      <alignment horizontal="center" vertical="center"/>
    </xf>
    <xf numFmtId="9" fontId="0" fillId="0" borderId="25" xfId="0" applyNumberFormat="1" applyBorder="1" applyAlignment="1">
      <alignment horizontal="center" vertical="center"/>
    </xf>
    <xf numFmtId="0" fontId="8" fillId="6" borderId="1" xfId="1" applyFont="1" applyFill="1" applyBorder="1" applyAlignment="1">
      <alignment horizontal="center"/>
    </xf>
    <xf numFmtId="0" fontId="16" fillId="6" borderId="5" xfId="1" applyFont="1" applyFill="1" applyBorder="1" applyAlignment="1">
      <alignment vertical="center"/>
    </xf>
    <xf numFmtId="0" fontId="16" fillId="6" borderId="12" xfId="1" applyFont="1" applyFill="1" applyBorder="1" applyAlignment="1">
      <alignment vertical="center"/>
    </xf>
    <xf numFmtId="0" fontId="19" fillId="13" borderId="2" xfId="1" applyFont="1" applyFill="1" applyBorder="1" applyAlignment="1">
      <alignment horizontal="center" vertical="center"/>
    </xf>
    <xf numFmtId="2" fontId="16" fillId="14" borderId="2" xfId="1" applyNumberFormat="1" applyFont="1" applyFill="1" applyBorder="1" applyAlignment="1">
      <alignment horizontal="center"/>
    </xf>
    <xf numFmtId="2" fontId="16" fillId="14" borderId="2" xfId="1" applyNumberFormat="1" applyFont="1" applyFill="1" applyBorder="1" applyAlignment="1">
      <alignment horizontal="center" vertical="center"/>
    </xf>
    <xf numFmtId="0" fontId="23" fillId="2" borderId="21" xfId="1" applyFont="1" applyFill="1" applyBorder="1" applyAlignment="1">
      <alignment horizontal="left"/>
    </xf>
    <xf numFmtId="14" fontId="9" fillId="2" borderId="11" xfId="1" applyNumberFormat="1" applyFont="1" applyFill="1" applyBorder="1" applyAlignment="1">
      <alignment horizontal="center"/>
    </xf>
    <xf numFmtId="164" fontId="2" fillId="0" borderId="3" xfId="1" applyNumberFormat="1" applyFont="1" applyBorder="1" applyAlignment="1">
      <alignment horizontal="center"/>
    </xf>
    <xf numFmtId="0" fontId="24" fillId="12" borderId="2" xfId="1" applyFont="1" applyFill="1" applyBorder="1" applyAlignment="1">
      <alignment horizontal="center"/>
    </xf>
    <xf numFmtId="0" fontId="3" fillId="6" borderId="0" xfId="1" applyFont="1" applyFill="1" applyBorder="1" applyAlignment="1">
      <alignment horizontal="center"/>
    </xf>
    <xf numFmtId="0" fontId="1" fillId="0" borderId="0" xfId="1" applyBorder="1"/>
    <xf numFmtId="0" fontId="7" fillId="6" borderId="0" xfId="1" applyFont="1" applyFill="1" applyBorder="1" applyAlignment="1">
      <alignment horizontal="left"/>
    </xf>
    <xf numFmtId="0" fontId="8" fillId="12" borderId="3" xfId="1" applyFont="1" applyFill="1" applyBorder="1" applyAlignment="1">
      <alignment horizontal="center"/>
    </xf>
    <xf numFmtId="0" fontId="8" fillId="12" borderId="8" xfId="1" applyFont="1" applyFill="1" applyBorder="1" applyAlignment="1">
      <alignment horizontal="center"/>
    </xf>
    <xf numFmtId="0" fontId="8" fillId="12" borderId="1" xfId="1" applyFont="1" applyFill="1" applyBorder="1" applyAlignment="1">
      <alignment horizontal="center"/>
    </xf>
    <xf numFmtId="49" fontId="14" fillId="6" borderId="2" xfId="1" applyNumberFormat="1" applyFont="1" applyFill="1" applyBorder="1" applyAlignment="1">
      <alignment horizontal="center"/>
    </xf>
    <xf numFmtId="2" fontId="16" fillId="0" borderId="6" xfId="1" applyNumberFormat="1" applyFont="1" applyFill="1" applyBorder="1" applyAlignment="1">
      <alignment horizontal="center" vertical="center"/>
    </xf>
    <xf numFmtId="2" fontId="16" fillId="0" borderId="11" xfId="1" applyNumberFormat="1" applyFont="1" applyFill="1" applyBorder="1" applyAlignment="1">
      <alignment horizontal="center" vertical="center"/>
    </xf>
    <xf numFmtId="2" fontId="16" fillId="0" borderId="7" xfId="1" applyNumberFormat="1" applyFont="1" applyFill="1" applyBorder="1" applyAlignment="1">
      <alignment horizontal="center" vertical="center"/>
    </xf>
    <xf numFmtId="0" fontId="14" fillId="9" borderId="14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/>
    <xf numFmtId="49" fontId="16" fillId="6" borderId="2" xfId="1" applyNumberFormat="1" applyFont="1" applyFill="1" applyBorder="1" applyAlignment="1">
      <alignment horizontal="center"/>
    </xf>
    <xf numFmtId="0" fontId="16" fillId="6" borderId="2" xfId="1" applyNumberFormat="1" applyFont="1" applyFill="1" applyBorder="1" applyAlignment="1">
      <alignment horizontal="center"/>
    </xf>
    <xf numFmtId="0" fontId="17" fillId="0" borderId="2" xfId="1" applyFont="1" applyBorder="1"/>
    <xf numFmtId="0" fontId="22" fillId="12" borderId="8" xfId="1" applyFont="1" applyFill="1" applyBorder="1" applyAlignment="1">
      <alignment horizontal="center"/>
    </xf>
    <xf numFmtId="0" fontId="22" fillId="12" borderId="13" xfId="1" applyFont="1" applyFill="1" applyBorder="1" applyAlignment="1">
      <alignment horizontal="center"/>
    </xf>
    <xf numFmtId="0" fontId="17" fillId="0" borderId="0" xfId="1" applyFont="1" applyBorder="1"/>
    <xf numFmtId="0" fontId="0" fillId="6" borderId="0" xfId="0" applyFill="1" applyBorder="1" applyProtection="1"/>
    <xf numFmtId="0" fontId="0" fillId="6" borderId="0" xfId="0" applyFill="1" applyBorder="1"/>
    <xf numFmtId="0" fontId="1" fillId="6" borderId="0" xfId="1" applyFill="1" applyBorder="1" applyProtection="1"/>
    <xf numFmtId="0" fontId="0" fillId="6" borderId="0" xfId="0" applyFill="1" applyBorder="1" applyAlignment="1">
      <alignment horizontal="center" vertical="center"/>
    </xf>
    <xf numFmtId="0" fontId="0" fillId="6" borderId="0" xfId="0" applyFill="1" applyBorder="1" applyAlignment="1" applyProtection="1">
      <alignment horizontal="center"/>
    </xf>
    <xf numFmtId="0" fontId="14" fillId="6" borderId="28" xfId="0" applyNumberFormat="1" applyFont="1" applyFill="1" applyBorder="1" applyAlignment="1">
      <alignment horizontal="center"/>
    </xf>
    <xf numFmtId="0" fontId="16" fillId="6" borderId="0" xfId="1" applyFont="1" applyFill="1" applyBorder="1" applyAlignment="1">
      <alignment vertical="center"/>
    </xf>
    <xf numFmtId="0" fontId="0" fillId="0" borderId="0" xfId="0" applyNumberFormat="1" applyBorder="1"/>
    <xf numFmtId="10" fontId="14" fillId="6" borderId="2" xfId="0" applyNumberFormat="1" applyFont="1" applyFill="1" applyBorder="1" applyAlignment="1">
      <alignment horizontal="center"/>
    </xf>
    <xf numFmtId="0" fontId="21" fillId="0" borderId="10" xfId="1" applyFont="1" applyFill="1" applyBorder="1" applyAlignment="1">
      <alignment horizontal="center"/>
    </xf>
    <xf numFmtId="0" fontId="17" fillId="6" borderId="0" xfId="0" applyFont="1" applyFill="1" applyBorder="1" applyAlignment="1"/>
    <xf numFmtId="165" fontId="7" fillId="6" borderId="23" xfId="1" applyNumberFormat="1" applyFont="1" applyFill="1" applyBorder="1" applyAlignment="1" applyProtection="1">
      <alignment horizontal="center"/>
    </xf>
    <xf numFmtId="164" fontId="10" fillId="6" borderId="2" xfId="1" applyNumberFormat="1" applyFont="1" applyFill="1" applyBorder="1" applyAlignment="1">
      <alignment horizontal="center"/>
    </xf>
    <xf numFmtId="0" fontId="16" fillId="6" borderId="2" xfId="1" applyFont="1" applyFill="1" applyBorder="1" applyAlignment="1">
      <alignment horizontal="center" vertical="center"/>
    </xf>
    <xf numFmtId="10" fontId="14" fillId="6" borderId="18" xfId="0" applyNumberFormat="1" applyFont="1" applyFill="1" applyBorder="1" applyAlignment="1">
      <alignment horizontal="center"/>
    </xf>
    <xf numFmtId="0" fontId="14" fillId="6" borderId="18" xfId="0" applyNumberFormat="1" applyFont="1" applyFill="1" applyBorder="1" applyAlignment="1">
      <alignment horizontal="center"/>
    </xf>
    <xf numFmtId="0" fontId="16" fillId="7" borderId="8" xfId="1" applyFont="1" applyFill="1" applyBorder="1" applyAlignment="1">
      <alignment horizontal="center" vertical="center"/>
    </xf>
    <xf numFmtId="0" fontId="14" fillId="9" borderId="2" xfId="0" quotePrefix="1" applyFont="1" applyFill="1" applyBorder="1" applyAlignment="1">
      <alignment horizontal="center" vertical="center"/>
    </xf>
    <xf numFmtId="0" fontId="14" fillId="6" borderId="2" xfId="0" applyNumberFormat="1" applyFont="1" applyFill="1" applyBorder="1" applyAlignment="1">
      <alignment horizontal="center"/>
    </xf>
    <xf numFmtId="0" fontId="5" fillId="16" borderId="2" xfId="1" applyFont="1" applyFill="1" applyBorder="1" applyAlignment="1">
      <alignment horizontal="center"/>
    </xf>
    <xf numFmtId="0" fontId="26" fillId="12" borderId="1" xfId="1" applyFont="1" applyFill="1" applyBorder="1" applyAlignment="1">
      <alignment horizontal="center"/>
    </xf>
    <xf numFmtId="0" fontId="26" fillId="12" borderId="2" xfId="1" applyFont="1" applyFill="1" applyBorder="1" applyAlignment="1">
      <alignment horizontal="center"/>
    </xf>
    <xf numFmtId="0" fontId="26" fillId="12" borderId="5" xfId="1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6" fillId="3" borderId="0" xfId="1" applyFont="1" applyFill="1" applyBorder="1" applyAlignment="1">
      <alignment horizontal="center" vertical="center"/>
    </xf>
    <xf numFmtId="165" fontId="7" fillId="6" borderId="22" xfId="1" applyNumberFormat="1" applyFont="1" applyFill="1" applyBorder="1" applyAlignment="1" applyProtection="1">
      <alignment horizontal="center"/>
    </xf>
    <xf numFmtId="165" fontId="7" fillId="3" borderId="23" xfId="1" applyNumberFormat="1" applyFont="1" applyFill="1" applyBorder="1" applyAlignment="1" applyProtection="1">
      <alignment horizontal="center" vertical="center"/>
    </xf>
    <xf numFmtId="49" fontId="14" fillId="6" borderId="8" xfId="1" applyNumberFormat="1" applyFont="1" applyFill="1" applyBorder="1" applyAlignment="1">
      <alignment horizontal="center"/>
    </xf>
    <xf numFmtId="0" fontId="18" fillId="12" borderId="2" xfId="1" applyFont="1" applyFill="1" applyBorder="1" applyAlignment="1">
      <alignment horizontal="center"/>
    </xf>
    <xf numFmtId="0" fontId="8" fillId="4" borderId="2" xfId="1" applyFont="1" applyFill="1" applyBorder="1" applyAlignment="1">
      <alignment horizontal="center"/>
    </xf>
    <xf numFmtId="0" fontId="18" fillId="4" borderId="2" xfId="1" applyFont="1" applyFill="1" applyBorder="1" applyAlignment="1">
      <alignment horizontal="center"/>
    </xf>
    <xf numFmtId="0" fontId="18" fillId="5" borderId="2" xfId="1" applyFont="1" applyFill="1" applyBorder="1" applyAlignment="1">
      <alignment horizontal="center"/>
    </xf>
    <xf numFmtId="0" fontId="24" fillId="5" borderId="2" xfId="1" applyFont="1" applyFill="1" applyBorder="1" applyAlignment="1">
      <alignment horizontal="center"/>
    </xf>
    <xf numFmtId="0" fontId="24" fillId="4" borderId="2" xfId="1" applyFont="1" applyFill="1" applyBorder="1" applyAlignment="1">
      <alignment horizontal="center"/>
    </xf>
    <xf numFmtId="0" fontId="16" fillId="0" borderId="8" xfId="1" applyNumberFormat="1" applyFont="1" applyFill="1" applyBorder="1" applyAlignment="1">
      <alignment horizontal="center"/>
    </xf>
    <xf numFmtId="0" fontId="16" fillId="4" borderId="8" xfId="1" applyNumberFormat="1" applyFont="1" applyFill="1" applyBorder="1" applyAlignment="1">
      <alignment horizontal="center"/>
    </xf>
    <xf numFmtId="49" fontId="14" fillId="15" borderId="8" xfId="1" applyNumberFormat="1" applyFont="1" applyFill="1" applyBorder="1" applyAlignment="1">
      <alignment horizontal="center"/>
    </xf>
    <xf numFmtId="49" fontId="14" fillId="15" borderId="2" xfId="1" applyNumberFormat="1" applyFont="1" applyFill="1" applyBorder="1" applyAlignment="1">
      <alignment horizontal="center"/>
    </xf>
    <xf numFmtId="49" fontId="14" fillId="17" borderId="2" xfId="1" applyNumberFormat="1" applyFont="1" applyFill="1" applyBorder="1" applyAlignment="1">
      <alignment horizontal="center"/>
    </xf>
    <xf numFmtId="49" fontId="14" fillId="6" borderId="5" xfId="1" applyNumberFormat="1" applyFont="1" applyFill="1" applyBorder="1" applyAlignment="1">
      <alignment horizontal="center"/>
    </xf>
    <xf numFmtId="49" fontId="14" fillId="4" borderId="8" xfId="1" applyNumberFormat="1" applyFont="1" applyFill="1" applyBorder="1" applyAlignment="1">
      <alignment horizontal="center"/>
    </xf>
    <xf numFmtId="49" fontId="14" fillId="4" borderId="2" xfId="1" applyNumberFormat="1" applyFont="1" applyFill="1" applyBorder="1" applyAlignment="1">
      <alignment horizontal="center"/>
    </xf>
    <xf numFmtId="49" fontId="14" fillId="15" borderId="8" xfId="1" applyNumberFormat="1" applyFont="1" applyFill="1" applyBorder="1" applyAlignment="1">
      <alignment horizontal="center" vertical="center"/>
    </xf>
    <xf numFmtId="49" fontId="14" fillId="15" borderId="2" xfId="1" applyNumberFormat="1" applyFont="1" applyFill="1" applyBorder="1" applyAlignment="1">
      <alignment horizontal="center" vertical="center"/>
    </xf>
    <xf numFmtId="49" fontId="14" fillId="15" borderId="5" xfId="1" applyNumberFormat="1" applyFont="1" applyFill="1" applyBorder="1" applyAlignment="1">
      <alignment horizontal="center" vertical="center"/>
    </xf>
    <xf numFmtId="0" fontId="14" fillId="15" borderId="0" xfId="0" applyFont="1" applyFill="1" applyAlignment="1">
      <alignment horizontal="center" vertical="center"/>
    </xf>
    <xf numFmtId="49" fontId="14" fillId="18" borderId="2" xfId="1" applyNumberFormat="1" applyFont="1" applyFill="1" applyBorder="1" applyAlignment="1">
      <alignment horizontal="center"/>
    </xf>
    <xf numFmtId="49" fontId="16" fillId="4" borderId="2" xfId="1" applyNumberFormat="1" applyFont="1" applyFill="1" applyBorder="1" applyAlignment="1">
      <alignment horizontal="center"/>
    </xf>
    <xf numFmtId="49" fontId="14" fillId="19" borderId="2" xfId="1" applyNumberFormat="1" applyFont="1" applyFill="1" applyBorder="1" applyAlignment="1">
      <alignment horizontal="center"/>
    </xf>
    <xf numFmtId="49" fontId="14" fillId="20" borderId="2" xfId="1" applyNumberFormat="1" applyFont="1" applyFill="1" applyBorder="1" applyAlignment="1">
      <alignment horizontal="center"/>
    </xf>
    <xf numFmtId="0" fontId="26" fillId="12" borderId="6" xfId="1" applyFont="1" applyFill="1" applyBorder="1" applyAlignment="1">
      <alignment horizontal="center"/>
    </xf>
    <xf numFmtId="49" fontId="27" fillId="15" borderId="5" xfId="1" applyNumberFormat="1" applyFont="1" applyFill="1" applyBorder="1" applyAlignment="1">
      <alignment horizontal="center"/>
    </xf>
    <xf numFmtId="0" fontId="0" fillId="15" borderId="0" xfId="0" applyFont="1" applyFill="1"/>
    <xf numFmtId="49" fontId="16" fillId="15" borderId="2" xfId="1" applyNumberFormat="1" applyFont="1" applyFill="1" applyBorder="1" applyAlignment="1">
      <alignment horizontal="center"/>
    </xf>
    <xf numFmtId="49" fontId="14" fillId="6" borderId="0" xfId="1" applyNumberFormat="1" applyFont="1" applyFill="1" applyBorder="1" applyAlignment="1">
      <alignment horizontal="center"/>
    </xf>
    <xf numFmtId="0" fontId="28" fillId="6" borderId="10" xfId="1" applyFont="1" applyFill="1" applyBorder="1" applyAlignment="1"/>
    <xf numFmtId="0" fontId="28" fillId="6" borderId="26" xfId="1" applyFont="1" applyFill="1" applyBorder="1" applyAlignment="1"/>
    <xf numFmtId="0" fontId="28" fillId="6" borderId="10" xfId="1" applyFont="1" applyFill="1" applyBorder="1" applyAlignment="1">
      <alignment horizontal="center" vertical="center"/>
    </xf>
    <xf numFmtId="49" fontId="0" fillId="4" borderId="2" xfId="3" applyNumberFormat="1" applyFont="1" applyFill="1" applyBorder="1" applyAlignment="1">
      <alignment horizontal="center"/>
    </xf>
    <xf numFmtId="49" fontId="0" fillId="6" borderId="2" xfId="3" applyNumberFormat="1" applyFont="1" applyFill="1" applyBorder="1" applyAlignment="1">
      <alignment horizontal="center"/>
    </xf>
    <xf numFmtId="49" fontId="14" fillId="10" borderId="2" xfId="1" applyNumberFormat="1" applyFont="1" applyFill="1" applyBorder="1" applyAlignment="1">
      <alignment horizontal="center"/>
    </xf>
    <xf numFmtId="0" fontId="0" fillId="6" borderId="0" xfId="0" applyFill="1" applyBorder="1" applyAlignment="1" applyProtection="1"/>
    <xf numFmtId="0" fontId="0" fillId="6" borderId="0" xfId="0" applyFill="1" applyBorder="1" applyAlignment="1" applyProtection="1">
      <alignment horizontal="center"/>
    </xf>
    <xf numFmtId="0" fontId="6" fillId="2" borderId="29" xfId="1" applyFont="1" applyFill="1" applyBorder="1" applyAlignment="1">
      <alignment horizontal="left"/>
    </xf>
    <xf numFmtId="0" fontId="6" fillId="6" borderId="13" xfId="1" applyFont="1" applyFill="1" applyBorder="1" applyAlignment="1">
      <alignment horizontal="left"/>
    </xf>
    <xf numFmtId="0" fontId="6" fillId="2" borderId="13" xfId="1" applyFont="1" applyFill="1" applyBorder="1" applyAlignment="1">
      <alignment horizontal="left"/>
    </xf>
    <xf numFmtId="0" fontId="0" fillId="0" borderId="13" xfId="0" applyBorder="1"/>
    <xf numFmtId="0" fontId="0" fillId="6" borderId="13" xfId="0" applyFill="1" applyBorder="1"/>
    <xf numFmtId="0" fontId="1" fillId="6" borderId="13" xfId="1" applyFill="1" applyBorder="1"/>
    <xf numFmtId="0" fontId="2" fillId="6" borderId="0" xfId="1" applyFont="1" applyFill="1" applyBorder="1" applyAlignment="1">
      <alignment horizontal="left"/>
    </xf>
    <xf numFmtId="0" fontId="0" fillId="6" borderId="0" xfId="0" applyFill="1" applyBorder="1" applyAlignment="1">
      <alignment vertical="center"/>
    </xf>
    <xf numFmtId="0" fontId="0" fillId="6" borderId="0" xfId="0" applyFill="1" applyBorder="1" applyAlignment="1">
      <alignment horizontal="left"/>
    </xf>
    <xf numFmtId="0" fontId="0" fillId="6" borderId="0" xfId="0" applyFill="1" applyBorder="1" applyAlignment="1"/>
    <xf numFmtId="0" fontId="0" fillId="6" borderId="0" xfId="0" applyFill="1" applyBorder="1" applyAlignment="1">
      <alignment horizontal="center"/>
    </xf>
    <xf numFmtId="0" fontId="1" fillId="6" borderId="0" xfId="1" applyFill="1" applyBorder="1"/>
    <xf numFmtId="0" fontId="16" fillId="4" borderId="2" xfId="1" applyNumberFormat="1" applyFont="1" applyFill="1" applyBorder="1" applyAlignment="1">
      <alignment horizontal="center"/>
    </xf>
    <xf numFmtId="166" fontId="4" fillId="3" borderId="0" xfId="1" applyNumberFormat="1" applyFont="1" applyFill="1" applyBorder="1" applyAlignment="1" applyProtection="1">
      <alignment horizontal="center"/>
    </xf>
    <xf numFmtId="14" fontId="13" fillId="3" borderId="0" xfId="1" applyNumberFormat="1" applyFont="1" applyFill="1" applyBorder="1" applyAlignment="1" applyProtection="1">
      <alignment horizontal="center"/>
    </xf>
    <xf numFmtId="167" fontId="13" fillId="3" borderId="0" xfId="1" applyNumberFormat="1" applyFont="1" applyFill="1" applyBorder="1" applyAlignment="1" applyProtection="1">
      <alignment horizontal="center"/>
    </xf>
    <xf numFmtId="0" fontId="18" fillId="6" borderId="10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6" borderId="0" xfId="1" applyFont="1" applyFill="1" applyBorder="1" applyAlignment="1">
      <alignment horizontal="left"/>
    </xf>
    <xf numFmtId="0" fontId="17" fillId="6" borderId="0" xfId="0" applyFont="1" applyFill="1" applyBorder="1" applyAlignment="1">
      <alignment horizontal="center"/>
    </xf>
    <xf numFmtId="0" fontId="25" fillId="6" borderId="0" xfId="0" applyFont="1" applyFill="1" applyBorder="1" applyAlignment="1" applyProtection="1">
      <alignment horizontal="center"/>
    </xf>
    <xf numFmtId="0" fontId="0" fillId="6" borderId="0" xfId="0" applyFill="1" applyBorder="1" applyAlignment="1">
      <alignment horizontal="center"/>
    </xf>
    <xf numFmtId="0" fontId="20" fillId="6" borderId="0" xfId="0" applyFont="1" applyFill="1" applyBorder="1" applyAlignment="1">
      <alignment horizontal="center"/>
    </xf>
    <xf numFmtId="2" fontId="16" fillId="0" borderId="15" xfId="1" applyNumberFormat="1" applyFont="1" applyFill="1" applyBorder="1" applyAlignment="1">
      <alignment horizontal="center"/>
    </xf>
    <xf numFmtId="2" fontId="16" fillId="0" borderId="27" xfId="1" applyNumberFormat="1" applyFont="1" applyFill="1" applyBorder="1" applyAlignment="1">
      <alignment horizontal="center"/>
    </xf>
    <xf numFmtId="2" fontId="16" fillId="0" borderId="6" xfId="1" applyNumberFormat="1" applyFont="1" applyFill="1" applyBorder="1" applyAlignment="1">
      <alignment horizontal="center"/>
    </xf>
    <xf numFmtId="2" fontId="16" fillId="0" borderId="21" xfId="1" applyNumberFormat="1" applyFont="1" applyFill="1" applyBorder="1" applyAlignment="1">
      <alignment horizontal="center"/>
    </xf>
    <xf numFmtId="2" fontId="16" fillId="0" borderId="0" xfId="1" applyNumberFormat="1" applyFont="1" applyFill="1" applyBorder="1" applyAlignment="1">
      <alignment horizontal="center"/>
    </xf>
    <xf numFmtId="0" fontId="1" fillId="6" borderId="0" xfId="1" applyFont="1" applyFill="1" applyBorder="1" applyAlignment="1">
      <alignment horizontal="left" vertical="center"/>
    </xf>
    <xf numFmtId="0" fontId="0" fillId="6" borderId="0" xfId="0" applyFill="1" applyBorder="1" applyAlignment="1" applyProtection="1">
      <alignment horizontal="center"/>
    </xf>
    <xf numFmtId="0" fontId="0" fillId="6" borderId="0" xfId="0" applyFill="1" applyBorder="1" applyAlignment="1" applyProtection="1">
      <alignment horizontal="left"/>
    </xf>
    <xf numFmtId="0" fontId="0" fillId="6" borderId="0" xfId="0" applyFill="1" applyBorder="1" applyAlignment="1">
      <alignment horizontal="left"/>
    </xf>
    <xf numFmtId="0" fontId="8" fillId="6" borderId="13" xfId="1" applyFont="1" applyFill="1" applyBorder="1" applyAlignment="1">
      <alignment horizontal="center"/>
    </xf>
    <xf numFmtId="0" fontId="8" fillId="6" borderId="10" xfId="1" applyFont="1" applyFill="1" applyBorder="1" applyAlignment="1">
      <alignment horizontal="center"/>
    </xf>
    <xf numFmtId="0" fontId="8" fillId="6" borderId="9" xfId="1" applyFont="1" applyFill="1" applyBorder="1" applyAlignment="1">
      <alignment horizontal="center"/>
    </xf>
    <xf numFmtId="167" fontId="13" fillId="3" borderId="9" xfId="1" applyNumberFormat="1" applyFont="1" applyFill="1" applyBorder="1" applyAlignment="1" applyProtection="1">
      <alignment horizontal="center"/>
    </xf>
    <xf numFmtId="166" fontId="15" fillId="3" borderId="9" xfId="1" applyNumberFormat="1" applyFont="1" applyFill="1" applyBorder="1" applyAlignment="1" applyProtection="1">
      <alignment horizontal="center"/>
    </xf>
    <xf numFmtId="166" fontId="15" fillId="3" borderId="3" xfId="1" applyNumberFormat="1" applyFont="1" applyFill="1" applyBorder="1" applyAlignment="1" applyProtection="1">
      <alignment horizontal="center"/>
    </xf>
    <xf numFmtId="0" fontId="16" fillId="6" borderId="14" xfId="1" applyFont="1" applyFill="1" applyBorder="1" applyAlignment="1">
      <alignment horizontal="center" vertical="center"/>
    </xf>
    <xf numFmtId="0" fontId="16" fillId="6" borderId="5" xfId="1" applyFont="1" applyFill="1" applyBorder="1" applyAlignment="1">
      <alignment horizontal="center" vertical="center"/>
    </xf>
    <xf numFmtId="0" fontId="8" fillId="6" borderId="1" xfId="1" applyFont="1" applyFill="1" applyBorder="1" applyAlignment="1">
      <alignment horizontal="center"/>
    </xf>
    <xf numFmtId="0" fontId="16" fillId="6" borderId="10" xfId="1" applyFont="1" applyFill="1" applyBorder="1" applyAlignment="1">
      <alignment horizontal="center" vertical="center"/>
    </xf>
    <xf numFmtId="0" fontId="16" fillId="6" borderId="8" xfId="1" applyFont="1" applyFill="1" applyBorder="1" applyAlignment="1">
      <alignment horizontal="center" vertical="center"/>
    </xf>
    <xf numFmtId="49" fontId="16" fillId="4" borderId="2" xfId="1" applyNumberFormat="1" applyFont="1" applyFill="1" applyBorder="1" applyAlignment="1">
      <alignment horizontal="center" vertical="center"/>
    </xf>
  </cellXfs>
  <cellStyles count="4">
    <cellStyle name="Accent1" xfId="2" builtinId="29"/>
    <cellStyle name="Normal" xfId="0" builtinId="0"/>
    <cellStyle name="Normal 2" xfId="1"/>
    <cellStyle name="Pourcentage" xfId="3" builtinId="5"/>
  </cellStyles>
  <dxfs count="0"/>
  <tableStyles count="0" defaultTableStyle="TableStyleMedium2" defaultPivotStyle="PivotStyleLight16"/>
  <colors>
    <mruColors>
      <color rgb="FFCCCCFF"/>
      <color rgb="FF6BFD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N63"/>
  <sheetViews>
    <sheetView topLeftCell="B1" zoomScale="80" zoomScaleNormal="80" zoomScaleSheetLayoutView="100" workbookViewId="0">
      <selection activeCell="AI37" sqref="AI37"/>
    </sheetView>
  </sheetViews>
  <sheetFormatPr baseColWidth="10" defaultColWidth="9.140625" defaultRowHeight="15" x14ac:dyDescent="0.25"/>
  <cols>
    <col min="1" max="1" width="9.140625" hidden="1" customWidth="1"/>
    <col min="2" max="2" width="9.140625" customWidth="1"/>
    <col min="3" max="3" width="3.28515625" bestFit="1" customWidth="1"/>
    <col min="4" max="4" width="10.7109375" customWidth="1"/>
    <col min="5" max="6" width="5.7109375" customWidth="1"/>
    <col min="7" max="7" width="5.7109375" bestFit="1" customWidth="1"/>
    <col min="8" max="8" width="6.28515625" bestFit="1" customWidth="1"/>
    <col min="9" max="13" width="5.7109375" customWidth="1"/>
    <col min="14" max="14" width="5.140625" customWidth="1"/>
    <col min="15" max="15" width="6.28515625" bestFit="1" customWidth="1"/>
    <col min="16" max="16" width="6.7109375" customWidth="1"/>
    <col min="17" max="17" width="6.7109375" bestFit="1" customWidth="1"/>
    <col min="18" max="20" width="5.7109375" customWidth="1"/>
    <col min="21" max="21" width="6.140625" bestFit="1" customWidth="1"/>
    <col min="22" max="22" width="5.7109375" bestFit="1" customWidth="1"/>
    <col min="23" max="24" width="5.7109375" customWidth="1"/>
    <col min="25" max="25" width="7.140625" bestFit="1" customWidth="1"/>
    <col min="26" max="27" width="5.7109375" customWidth="1"/>
    <col min="28" max="28" width="5.7109375" bestFit="1" customWidth="1"/>
    <col min="29" max="29" width="6.140625" bestFit="1" customWidth="1"/>
    <col min="30" max="32" width="5.7109375" customWidth="1"/>
    <col min="33" max="33" width="6.28515625" customWidth="1"/>
    <col min="34" max="34" width="5.7109375" customWidth="1"/>
    <col min="35" max="35" width="8.85546875" bestFit="1" customWidth="1"/>
    <col min="36" max="36" width="7.140625" bestFit="1" customWidth="1"/>
    <col min="37" max="37" width="9.7109375" bestFit="1" customWidth="1"/>
    <col min="38" max="38" width="3.85546875" customWidth="1"/>
    <col min="39" max="39" width="19.85546875" bestFit="1" customWidth="1"/>
  </cols>
  <sheetData>
    <row r="1" spans="1:40" ht="46.9" thickBot="1" x14ac:dyDescent="0.85">
      <c r="A1" s="1"/>
      <c r="B1" s="1"/>
      <c r="C1" s="1"/>
      <c r="D1" s="73"/>
      <c r="E1" s="169">
        <v>43252</v>
      </c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39" t="s">
        <v>27</v>
      </c>
      <c r="Q1" s="39"/>
      <c r="R1" s="39"/>
      <c r="S1" s="170">
        <f ca="1">NOW()</f>
        <v>43250.389336921296</v>
      </c>
      <c r="T1" s="170"/>
      <c r="U1" s="170"/>
      <c r="V1" s="170"/>
      <c r="W1" s="170"/>
      <c r="X1" s="171">
        <f ca="1">NOW()</f>
        <v>43250.389336921296</v>
      </c>
      <c r="Y1" s="171"/>
      <c r="Z1" s="171"/>
      <c r="AA1" s="171"/>
      <c r="AB1" s="171"/>
      <c r="AC1" s="42"/>
      <c r="AD1" s="42"/>
      <c r="AE1" s="42"/>
      <c r="AF1" s="42"/>
      <c r="AG1" s="42"/>
      <c r="AH1" s="42"/>
      <c r="AI1" s="37"/>
      <c r="AJ1" s="37"/>
      <c r="AK1" s="38"/>
    </row>
    <row r="2" spans="1:40" thickTop="1" x14ac:dyDescent="0.3">
      <c r="A2" s="1"/>
      <c r="B2" s="1"/>
      <c r="C2" s="1"/>
      <c r="D2" s="43"/>
      <c r="E2" s="118">
        <v>1</v>
      </c>
      <c r="F2" s="47">
        <v>2</v>
      </c>
      <c r="G2" s="47">
        <v>3</v>
      </c>
      <c r="H2" s="103">
        <v>4</v>
      </c>
      <c r="I2" s="46">
        <v>5</v>
      </c>
      <c r="J2" s="46">
        <v>6</v>
      </c>
      <c r="K2" s="103">
        <v>7</v>
      </c>
      <c r="L2" s="103">
        <v>8</v>
      </c>
      <c r="M2" s="47">
        <v>9</v>
      </c>
      <c r="N2" s="47">
        <v>10</v>
      </c>
      <c r="O2" s="103">
        <v>11</v>
      </c>
      <c r="P2" s="103">
        <v>12</v>
      </c>
      <c r="Q2" s="103">
        <v>13</v>
      </c>
      <c r="R2" s="103">
        <v>14</v>
      </c>
      <c r="S2" s="103">
        <v>15</v>
      </c>
      <c r="T2" s="47">
        <v>16</v>
      </c>
      <c r="U2" s="47">
        <v>17</v>
      </c>
      <c r="V2" s="103">
        <v>18</v>
      </c>
      <c r="W2" s="103">
        <v>19</v>
      </c>
      <c r="X2" s="103">
        <v>20</v>
      </c>
      <c r="Y2" s="103">
        <v>21</v>
      </c>
      <c r="Z2" s="103">
        <v>22</v>
      </c>
      <c r="AA2" s="47">
        <v>23</v>
      </c>
      <c r="AB2" s="47">
        <v>24</v>
      </c>
      <c r="AC2" s="103">
        <v>25</v>
      </c>
      <c r="AD2" s="46">
        <v>26</v>
      </c>
      <c r="AE2" s="46">
        <v>27</v>
      </c>
      <c r="AF2" s="46">
        <v>28</v>
      </c>
      <c r="AG2" s="46">
        <v>29</v>
      </c>
      <c r="AH2" s="119">
        <v>30</v>
      </c>
      <c r="AI2" s="60" t="s">
        <v>12</v>
      </c>
      <c r="AJ2" s="61" t="s">
        <v>0</v>
      </c>
      <c r="AK2" s="62">
        <v>0.33</v>
      </c>
    </row>
    <row r="3" spans="1:40" ht="14.45" x14ac:dyDescent="0.3">
      <c r="A3" s="1"/>
      <c r="B3" s="1"/>
      <c r="C3" s="1"/>
      <c r="D3" s="44"/>
      <c r="E3" s="104" t="s">
        <v>4</v>
      </c>
      <c r="F3" s="14" t="s">
        <v>5</v>
      </c>
      <c r="G3" s="14" t="s">
        <v>6</v>
      </c>
      <c r="H3" s="3" t="s">
        <v>7</v>
      </c>
      <c r="I3" s="3" t="s">
        <v>1</v>
      </c>
      <c r="J3" s="3" t="s">
        <v>2</v>
      </c>
      <c r="K3" s="104" t="s">
        <v>3</v>
      </c>
      <c r="L3" s="104" t="s">
        <v>4</v>
      </c>
      <c r="M3" s="14" t="s">
        <v>5</v>
      </c>
      <c r="N3" s="14" t="s">
        <v>6</v>
      </c>
      <c r="O3" s="3" t="s">
        <v>7</v>
      </c>
      <c r="P3" s="3" t="s">
        <v>1</v>
      </c>
      <c r="Q3" s="3" t="s">
        <v>2</v>
      </c>
      <c r="R3" s="104" t="s">
        <v>3</v>
      </c>
      <c r="S3" s="104" t="s">
        <v>4</v>
      </c>
      <c r="T3" s="14" t="s">
        <v>5</v>
      </c>
      <c r="U3" s="14" t="s">
        <v>6</v>
      </c>
      <c r="V3" s="3" t="s">
        <v>7</v>
      </c>
      <c r="W3" s="3" t="s">
        <v>1</v>
      </c>
      <c r="X3" s="3" t="s">
        <v>2</v>
      </c>
      <c r="Y3" s="104" t="s">
        <v>3</v>
      </c>
      <c r="Z3" s="104" t="s">
        <v>4</v>
      </c>
      <c r="AA3" s="14" t="s">
        <v>5</v>
      </c>
      <c r="AB3" s="14" t="s">
        <v>6</v>
      </c>
      <c r="AC3" s="3" t="s">
        <v>7</v>
      </c>
      <c r="AD3" s="3" t="s">
        <v>1</v>
      </c>
      <c r="AE3" s="3" t="s">
        <v>2</v>
      </c>
      <c r="AF3" s="3" t="s">
        <v>3</v>
      </c>
      <c r="AG3" s="3" t="s">
        <v>4</v>
      </c>
      <c r="AH3" s="14" t="s">
        <v>5</v>
      </c>
      <c r="AI3" s="45"/>
      <c r="AJ3" s="2">
        <v>1</v>
      </c>
      <c r="AK3" s="41" t="s">
        <v>53</v>
      </c>
    </row>
    <row r="4" spans="1:40" ht="14.45" x14ac:dyDescent="0.3">
      <c r="A4" s="1"/>
      <c r="B4" s="1"/>
      <c r="C4" s="88">
        <v>1</v>
      </c>
      <c r="D4" s="72" t="s">
        <v>10</v>
      </c>
      <c r="E4" s="120" t="s">
        <v>21</v>
      </c>
      <c r="F4" s="15" t="s">
        <v>28</v>
      </c>
      <c r="G4" s="15" t="s">
        <v>28</v>
      </c>
      <c r="H4" s="79" t="s">
        <v>28</v>
      </c>
      <c r="I4" s="79" t="s">
        <v>28</v>
      </c>
      <c r="J4" s="79" t="s">
        <v>28</v>
      </c>
      <c r="K4" s="79" t="s">
        <v>21</v>
      </c>
      <c r="L4" s="79" t="s">
        <v>21</v>
      </c>
      <c r="M4" s="15" t="s">
        <v>28</v>
      </c>
      <c r="N4" s="15" t="s">
        <v>28</v>
      </c>
      <c r="O4" s="79" t="s">
        <v>21</v>
      </c>
      <c r="P4" s="79" t="s">
        <v>21</v>
      </c>
      <c r="Q4" s="79" t="s">
        <v>28</v>
      </c>
      <c r="R4" s="130" t="s">
        <v>13</v>
      </c>
      <c r="S4" s="130" t="s">
        <v>13</v>
      </c>
      <c r="T4" s="15" t="s">
        <v>28</v>
      </c>
      <c r="U4" s="15" t="s">
        <v>28</v>
      </c>
      <c r="V4" s="79" t="s">
        <v>28</v>
      </c>
      <c r="W4" s="79" t="s">
        <v>19</v>
      </c>
      <c r="X4" s="79" t="s">
        <v>28</v>
      </c>
      <c r="Y4" s="79" t="s">
        <v>21</v>
      </c>
      <c r="Z4" s="79" t="s">
        <v>21</v>
      </c>
      <c r="AA4" s="15" t="s">
        <v>28</v>
      </c>
      <c r="AB4" s="15" t="s">
        <v>28</v>
      </c>
      <c r="AC4" s="79" t="s">
        <v>21</v>
      </c>
      <c r="AD4" s="79" t="s">
        <v>28</v>
      </c>
      <c r="AE4" s="79" t="s">
        <v>28</v>
      </c>
      <c r="AF4" s="79" t="s">
        <v>21</v>
      </c>
      <c r="AG4" s="79" t="s">
        <v>21</v>
      </c>
      <c r="AH4" s="15" t="s">
        <v>28</v>
      </c>
      <c r="AI4" s="48">
        <f>Sheet2!AH4</f>
        <v>126</v>
      </c>
      <c r="AJ4" s="67" t="s">
        <v>67</v>
      </c>
      <c r="AK4" s="49"/>
    </row>
    <row r="5" spans="1:40" x14ac:dyDescent="0.25">
      <c r="A5" s="1"/>
      <c r="B5" s="1"/>
      <c r="C5" s="88">
        <v>2</v>
      </c>
      <c r="D5" s="72" t="s">
        <v>11</v>
      </c>
      <c r="E5" s="129" t="s">
        <v>54</v>
      </c>
      <c r="F5" s="15" t="s">
        <v>28</v>
      </c>
      <c r="G5" s="15" t="s">
        <v>28</v>
      </c>
      <c r="H5" s="129" t="s">
        <v>54</v>
      </c>
      <c r="I5" s="129" t="s">
        <v>54</v>
      </c>
      <c r="J5" s="129" t="s">
        <v>54</v>
      </c>
      <c r="K5" s="129" t="s">
        <v>54</v>
      </c>
      <c r="L5" s="129" t="s">
        <v>54</v>
      </c>
      <c r="M5" s="15" t="s">
        <v>28</v>
      </c>
      <c r="N5" s="15" t="s">
        <v>28</v>
      </c>
      <c r="O5" s="129" t="s">
        <v>54</v>
      </c>
      <c r="P5" s="129" t="s">
        <v>54</v>
      </c>
      <c r="Q5" s="129" t="s">
        <v>54</v>
      </c>
      <c r="R5" s="129" t="s">
        <v>54</v>
      </c>
      <c r="S5" s="129" t="s">
        <v>54</v>
      </c>
      <c r="T5" s="15" t="s">
        <v>28</v>
      </c>
      <c r="U5" s="15" t="s">
        <v>28</v>
      </c>
      <c r="V5" s="129" t="s">
        <v>54</v>
      </c>
      <c r="W5" s="129" t="s">
        <v>54</v>
      </c>
      <c r="X5" s="129" t="s">
        <v>54</v>
      </c>
      <c r="Y5" s="129" t="s">
        <v>54</v>
      </c>
      <c r="Z5" s="129" t="s">
        <v>54</v>
      </c>
      <c r="AA5" s="15" t="s">
        <v>28</v>
      </c>
      <c r="AB5" s="15" t="s">
        <v>28</v>
      </c>
      <c r="AC5" s="129" t="s">
        <v>54</v>
      </c>
      <c r="AD5" s="129" t="s">
        <v>54</v>
      </c>
      <c r="AE5" s="129" t="s">
        <v>54</v>
      </c>
      <c r="AF5" s="129" t="s">
        <v>54</v>
      </c>
      <c r="AG5" s="129" t="s">
        <v>54</v>
      </c>
      <c r="AH5" s="15" t="s">
        <v>28</v>
      </c>
      <c r="AI5" s="48" t="s">
        <v>77</v>
      </c>
      <c r="AJ5" s="68" t="s">
        <v>68</v>
      </c>
      <c r="AK5" s="50"/>
    </row>
    <row r="6" spans="1:40" ht="14.45" x14ac:dyDescent="0.3">
      <c r="A6" s="1"/>
      <c r="B6" s="1"/>
      <c r="C6" s="91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2"/>
      <c r="T6" s="172"/>
      <c r="U6" s="172"/>
      <c r="V6" s="172"/>
      <c r="W6" s="172"/>
      <c r="X6" s="172"/>
      <c r="Y6" s="172"/>
      <c r="Z6" s="172"/>
      <c r="AA6" s="172"/>
      <c r="AB6" s="172"/>
      <c r="AC6" s="172"/>
      <c r="AD6" s="172"/>
      <c r="AE6" s="172"/>
      <c r="AF6" s="172"/>
      <c r="AG6" s="172"/>
      <c r="AH6" s="172"/>
      <c r="AI6" s="172"/>
      <c r="AJ6" s="172"/>
      <c r="AK6" s="172"/>
      <c r="AL6" s="8" t="s">
        <v>64</v>
      </c>
    </row>
    <row r="7" spans="1:40" x14ac:dyDescent="0.25">
      <c r="A7" s="1"/>
      <c r="B7" s="1"/>
      <c r="C7" s="88">
        <v>3</v>
      </c>
      <c r="D7" s="125" t="s">
        <v>8</v>
      </c>
      <c r="E7" s="133" t="s">
        <v>23</v>
      </c>
      <c r="F7" s="15" t="s">
        <v>28</v>
      </c>
      <c r="G7" s="15" t="s">
        <v>28</v>
      </c>
      <c r="H7" s="134" t="s">
        <v>16</v>
      </c>
      <c r="I7" s="134" t="s">
        <v>21</v>
      </c>
      <c r="J7" s="130" t="s">
        <v>28</v>
      </c>
      <c r="K7" s="130" t="s">
        <v>13</v>
      </c>
      <c r="L7" s="130" t="s">
        <v>13</v>
      </c>
      <c r="M7" s="130" t="s">
        <v>28</v>
      </c>
      <c r="N7" s="130" t="s">
        <v>28</v>
      </c>
      <c r="O7" s="130" t="s">
        <v>30</v>
      </c>
      <c r="P7" s="130" t="s">
        <v>30</v>
      </c>
      <c r="Q7" s="130" t="s">
        <v>30</v>
      </c>
      <c r="R7" s="141" t="s">
        <v>90</v>
      </c>
      <c r="S7" s="141" t="s">
        <v>90</v>
      </c>
      <c r="T7" s="15" t="s">
        <v>28</v>
      </c>
      <c r="U7" s="15" t="s">
        <v>28</v>
      </c>
      <c r="V7" s="134" t="s">
        <v>16</v>
      </c>
      <c r="W7" s="134" t="s">
        <v>16</v>
      </c>
      <c r="X7" s="134" t="s">
        <v>21</v>
      </c>
      <c r="Y7" s="141" t="s">
        <v>90</v>
      </c>
      <c r="Z7" s="134" t="s">
        <v>21</v>
      </c>
      <c r="AA7" s="15" t="s">
        <v>28</v>
      </c>
      <c r="AB7" s="15" t="s">
        <v>28</v>
      </c>
      <c r="AC7" s="134" t="s">
        <v>16</v>
      </c>
      <c r="AD7" s="134" t="s">
        <v>21</v>
      </c>
      <c r="AE7" s="134" t="s">
        <v>23</v>
      </c>
      <c r="AF7" s="134" t="s">
        <v>16</v>
      </c>
      <c r="AG7" s="134" t="s">
        <v>21</v>
      </c>
      <c r="AH7" s="15" t="s">
        <v>28</v>
      </c>
      <c r="AI7" s="48" t="s">
        <v>91</v>
      </c>
      <c r="AJ7" s="68">
        <v>160</v>
      </c>
      <c r="AK7" s="115"/>
      <c r="AL7" s="8"/>
    </row>
    <row r="8" spans="1:40" x14ac:dyDescent="0.25">
      <c r="A8" s="1"/>
      <c r="B8" s="1"/>
      <c r="C8" s="88">
        <v>4</v>
      </c>
      <c r="D8" s="126" t="s">
        <v>32</v>
      </c>
      <c r="E8" s="133" t="s">
        <v>21</v>
      </c>
      <c r="F8" s="15" t="s">
        <v>28</v>
      </c>
      <c r="G8" s="15" t="s">
        <v>28</v>
      </c>
      <c r="H8" s="134" t="s">
        <v>23</v>
      </c>
      <c r="I8" s="134" t="s">
        <v>21</v>
      </c>
      <c r="J8" s="142" t="s">
        <v>21</v>
      </c>
      <c r="K8" s="79" t="s">
        <v>28</v>
      </c>
      <c r="L8" s="142" t="s">
        <v>21</v>
      </c>
      <c r="M8" s="15" t="s">
        <v>28</v>
      </c>
      <c r="N8" s="15" t="s">
        <v>28</v>
      </c>
      <c r="O8" s="142" t="s">
        <v>21</v>
      </c>
      <c r="P8" s="142" t="s">
        <v>21</v>
      </c>
      <c r="Q8" s="142" t="s">
        <v>23</v>
      </c>
      <c r="R8" s="79" t="s">
        <v>28</v>
      </c>
      <c r="S8" s="142" t="s">
        <v>23</v>
      </c>
      <c r="T8" s="15" t="s">
        <v>28</v>
      </c>
      <c r="U8" s="15" t="s">
        <v>28</v>
      </c>
      <c r="V8" s="134" t="s">
        <v>38</v>
      </c>
      <c r="W8" s="134" t="s">
        <v>23</v>
      </c>
      <c r="X8" s="134" t="s">
        <v>23</v>
      </c>
      <c r="Y8" s="140" t="s">
        <v>23</v>
      </c>
      <c r="Z8" s="79" t="s">
        <v>28</v>
      </c>
      <c r="AA8" s="15" t="s">
        <v>28</v>
      </c>
      <c r="AB8" s="15" t="s">
        <v>28</v>
      </c>
      <c r="AC8" s="79" t="s">
        <v>28</v>
      </c>
      <c r="AD8" s="79" t="s">
        <v>28</v>
      </c>
      <c r="AE8" s="134" t="s">
        <v>21</v>
      </c>
      <c r="AF8" s="79" t="s">
        <v>28</v>
      </c>
      <c r="AG8" s="134" t="s">
        <v>23</v>
      </c>
      <c r="AH8" s="15" t="s">
        <v>28</v>
      </c>
      <c r="AI8" s="48">
        <f>Sheet2!AH8</f>
        <v>168</v>
      </c>
      <c r="AJ8" s="68">
        <v>160</v>
      </c>
      <c r="AK8" s="115"/>
      <c r="AL8" s="8"/>
    </row>
    <row r="9" spans="1:40" ht="14.45" x14ac:dyDescent="0.3">
      <c r="A9" s="1"/>
      <c r="B9" s="1"/>
      <c r="C9" s="88">
        <v>5</v>
      </c>
      <c r="D9" s="113" t="s">
        <v>14</v>
      </c>
      <c r="E9" s="129" t="s">
        <v>13</v>
      </c>
      <c r="F9" s="15" t="s">
        <v>28</v>
      </c>
      <c r="G9" s="15" t="s">
        <v>28</v>
      </c>
      <c r="H9" s="79" t="s">
        <v>28</v>
      </c>
      <c r="I9" s="131" t="s">
        <v>23</v>
      </c>
      <c r="J9" s="131" t="s">
        <v>23</v>
      </c>
      <c r="K9" s="131" t="s">
        <v>23</v>
      </c>
      <c r="L9" s="131" t="s">
        <v>23</v>
      </c>
      <c r="M9" s="15" t="s">
        <v>28</v>
      </c>
      <c r="N9" s="15" t="s">
        <v>28</v>
      </c>
      <c r="O9" s="79" t="s">
        <v>16</v>
      </c>
      <c r="P9" s="131" t="s">
        <v>23</v>
      </c>
      <c r="Q9" s="79" t="s">
        <v>16</v>
      </c>
      <c r="R9" s="131" t="s">
        <v>23</v>
      </c>
      <c r="S9" s="139" t="s">
        <v>70</v>
      </c>
      <c r="T9" s="15" t="s">
        <v>28</v>
      </c>
      <c r="U9" s="15" t="s">
        <v>28</v>
      </c>
      <c r="V9" s="79" t="s">
        <v>17</v>
      </c>
      <c r="W9" s="79" t="s">
        <v>38</v>
      </c>
      <c r="X9" s="79" t="s">
        <v>21</v>
      </c>
      <c r="Y9" s="79" t="s">
        <v>16</v>
      </c>
      <c r="Z9" s="79" t="s">
        <v>16</v>
      </c>
      <c r="AA9" s="15" t="s">
        <v>28</v>
      </c>
      <c r="AB9" s="15" t="s">
        <v>28</v>
      </c>
      <c r="AC9" s="79" t="s">
        <v>28</v>
      </c>
      <c r="AD9" s="79" t="s">
        <v>21</v>
      </c>
      <c r="AE9" s="79" t="s">
        <v>17</v>
      </c>
      <c r="AF9" s="131" t="s">
        <v>23</v>
      </c>
      <c r="AG9" s="79" t="s">
        <v>16</v>
      </c>
      <c r="AH9" s="15" t="s">
        <v>28</v>
      </c>
      <c r="AI9" s="48">
        <f>Sheet2!AH9</f>
        <v>162</v>
      </c>
      <c r="AJ9" s="68">
        <v>160</v>
      </c>
      <c r="AK9" s="115"/>
      <c r="AL9" s="8"/>
    </row>
    <row r="10" spans="1:40" ht="14.45" x14ac:dyDescent="0.3">
      <c r="A10" s="1"/>
      <c r="B10" s="1"/>
      <c r="C10" s="88">
        <v>6</v>
      </c>
      <c r="D10" s="114" t="s">
        <v>9</v>
      </c>
      <c r="E10" s="135" t="s">
        <v>30</v>
      </c>
      <c r="F10" s="136" t="s">
        <v>30</v>
      </c>
      <c r="G10" s="137" t="s">
        <v>28</v>
      </c>
      <c r="H10" s="135" t="s">
        <v>30</v>
      </c>
      <c r="I10" s="136" t="s">
        <v>30</v>
      </c>
      <c r="J10" s="135" t="s">
        <v>30</v>
      </c>
      <c r="K10" s="136" t="s">
        <v>30</v>
      </c>
      <c r="L10" s="135" t="s">
        <v>30</v>
      </c>
      <c r="M10" s="136" t="s">
        <v>30</v>
      </c>
      <c r="N10" s="138" t="s">
        <v>28</v>
      </c>
      <c r="O10" s="135" t="s">
        <v>30</v>
      </c>
      <c r="P10" s="136" t="s">
        <v>30</v>
      </c>
      <c r="Q10" s="135" t="s">
        <v>30</v>
      </c>
      <c r="R10" s="136" t="s">
        <v>30</v>
      </c>
      <c r="S10" s="135" t="s">
        <v>30</v>
      </c>
      <c r="T10" s="136" t="s">
        <v>30</v>
      </c>
      <c r="U10" s="136" t="s">
        <v>28</v>
      </c>
      <c r="V10" s="79" t="s">
        <v>21</v>
      </c>
      <c r="W10" s="79" t="s">
        <v>21</v>
      </c>
      <c r="X10" s="79" t="s">
        <v>28</v>
      </c>
      <c r="Y10" s="153" t="s">
        <v>84</v>
      </c>
      <c r="Z10" s="131" t="s">
        <v>23</v>
      </c>
      <c r="AA10" s="15" t="s">
        <v>28</v>
      </c>
      <c r="AB10" s="15" t="s">
        <v>28</v>
      </c>
      <c r="AC10" s="131" t="s">
        <v>23</v>
      </c>
      <c r="AD10" s="131" t="s">
        <v>23</v>
      </c>
      <c r="AE10" s="79" t="s">
        <v>38</v>
      </c>
      <c r="AF10" s="79" t="s">
        <v>28</v>
      </c>
      <c r="AG10" s="79" t="s">
        <v>28</v>
      </c>
      <c r="AH10" s="15" t="s">
        <v>40</v>
      </c>
      <c r="AI10" s="48">
        <f>Sheet2!AH10</f>
        <v>169.39999999999998</v>
      </c>
      <c r="AJ10" s="68">
        <v>160</v>
      </c>
      <c r="AK10" s="115"/>
      <c r="AL10" s="8"/>
    </row>
    <row r="11" spans="1:40" ht="14.45" x14ac:dyDescent="0.3">
      <c r="A11" s="1"/>
      <c r="B11" s="1"/>
      <c r="C11" s="88">
        <v>7</v>
      </c>
      <c r="D11" s="113" t="s">
        <v>35</v>
      </c>
      <c r="E11" s="129" t="s">
        <v>30</v>
      </c>
      <c r="F11" s="130" t="s">
        <v>30</v>
      </c>
      <c r="G11" s="130" t="s">
        <v>28</v>
      </c>
      <c r="H11" s="79" t="s">
        <v>21</v>
      </c>
      <c r="I11" s="79" t="s">
        <v>16</v>
      </c>
      <c r="J11" s="79" t="s">
        <v>21</v>
      </c>
      <c r="K11" s="79" t="s">
        <v>16</v>
      </c>
      <c r="L11" s="139" t="s">
        <v>70</v>
      </c>
      <c r="M11" s="15" t="s">
        <v>28</v>
      </c>
      <c r="N11" s="15" t="s">
        <v>28</v>
      </c>
      <c r="O11" s="79" t="s">
        <v>17</v>
      </c>
      <c r="P11" s="79" t="s">
        <v>17</v>
      </c>
      <c r="Q11" s="79" t="s">
        <v>21</v>
      </c>
      <c r="R11" s="79" t="s">
        <v>16</v>
      </c>
      <c r="S11" s="79" t="s">
        <v>21</v>
      </c>
      <c r="T11" s="15" t="s">
        <v>28</v>
      </c>
      <c r="U11" s="15" t="s">
        <v>28</v>
      </c>
      <c r="V11" s="131" t="s">
        <v>23</v>
      </c>
      <c r="W11" s="79" t="s">
        <v>28</v>
      </c>
      <c r="X11" s="79" t="s">
        <v>16</v>
      </c>
      <c r="Y11" s="79" t="s">
        <v>19</v>
      </c>
      <c r="Z11" s="79" t="s">
        <v>28</v>
      </c>
      <c r="AA11" s="15" t="s">
        <v>40</v>
      </c>
      <c r="AB11" s="15" t="s">
        <v>40</v>
      </c>
      <c r="AC11" s="79" t="s">
        <v>28</v>
      </c>
      <c r="AD11" s="79" t="s">
        <v>16</v>
      </c>
      <c r="AE11" s="79" t="s">
        <v>19</v>
      </c>
      <c r="AF11" s="79" t="s">
        <v>38</v>
      </c>
      <c r="AG11" s="79" t="s">
        <v>17</v>
      </c>
      <c r="AH11" s="15" t="s">
        <v>28</v>
      </c>
      <c r="AI11" s="48">
        <f>Sheet2!AH11</f>
        <v>170.2</v>
      </c>
      <c r="AJ11" s="68">
        <v>160</v>
      </c>
      <c r="AK11" s="115"/>
      <c r="AL11" s="8">
        <v>1</v>
      </c>
    </row>
    <row r="12" spans="1:40" ht="14.45" x14ac:dyDescent="0.3">
      <c r="A12" s="1"/>
      <c r="B12" s="1"/>
      <c r="C12" s="88">
        <v>8</v>
      </c>
      <c r="D12" s="113" t="s">
        <v>36</v>
      </c>
      <c r="E12" s="120" t="s">
        <v>16</v>
      </c>
      <c r="F12" s="15" t="s">
        <v>28</v>
      </c>
      <c r="G12" s="15" t="s">
        <v>28</v>
      </c>
      <c r="H12" s="79" t="s">
        <v>17</v>
      </c>
      <c r="I12" s="79" t="s">
        <v>17</v>
      </c>
      <c r="J12" s="79" t="s">
        <v>21</v>
      </c>
      <c r="K12" s="79" t="s">
        <v>17</v>
      </c>
      <c r="L12" s="79" t="s">
        <v>16</v>
      </c>
      <c r="M12" s="15" t="s">
        <v>28</v>
      </c>
      <c r="N12" s="15" t="s">
        <v>28</v>
      </c>
      <c r="O12" s="131" t="s">
        <v>23</v>
      </c>
      <c r="P12" s="79" t="s">
        <v>16</v>
      </c>
      <c r="Q12" s="79" t="s">
        <v>17</v>
      </c>
      <c r="R12" s="79" t="s">
        <v>17</v>
      </c>
      <c r="S12" s="79" t="s">
        <v>21</v>
      </c>
      <c r="T12" s="15" t="s">
        <v>28</v>
      </c>
      <c r="U12" s="15" t="s">
        <v>28</v>
      </c>
      <c r="V12" s="79" t="s">
        <v>21</v>
      </c>
      <c r="W12" s="79" t="s">
        <v>17</v>
      </c>
      <c r="X12" s="79" t="s">
        <v>17</v>
      </c>
      <c r="Y12" s="79" t="s">
        <v>19</v>
      </c>
      <c r="Z12" s="79" t="s">
        <v>17</v>
      </c>
      <c r="AA12" s="15" t="s">
        <v>28</v>
      </c>
      <c r="AB12" s="15" t="s">
        <v>28</v>
      </c>
      <c r="AC12" s="79" t="s">
        <v>17</v>
      </c>
      <c r="AD12" s="79" t="s">
        <v>17</v>
      </c>
      <c r="AE12" s="79" t="s">
        <v>28</v>
      </c>
      <c r="AF12" s="79" t="s">
        <v>17</v>
      </c>
      <c r="AG12" s="79" t="s">
        <v>38</v>
      </c>
      <c r="AH12" s="15" t="s">
        <v>28</v>
      </c>
      <c r="AI12" s="48">
        <f>Sheet2!AH12</f>
        <v>160</v>
      </c>
      <c r="AJ12" s="68">
        <v>160</v>
      </c>
      <c r="AK12" s="115"/>
      <c r="AL12" s="8"/>
    </row>
    <row r="13" spans="1:40" ht="14.45" x14ac:dyDescent="0.3">
      <c r="A13" s="1"/>
      <c r="B13" s="1"/>
      <c r="C13" s="88">
        <v>9</v>
      </c>
      <c r="D13" s="112" t="s">
        <v>56</v>
      </c>
      <c r="E13" s="120" t="s">
        <v>17</v>
      </c>
      <c r="F13" s="15" t="s">
        <v>28</v>
      </c>
      <c r="G13" s="15" t="s">
        <v>28</v>
      </c>
      <c r="H13" s="79" t="s">
        <v>21</v>
      </c>
      <c r="I13" s="130" t="s">
        <v>13</v>
      </c>
      <c r="J13" s="130" t="s">
        <v>13</v>
      </c>
      <c r="K13" s="79" t="s">
        <v>21</v>
      </c>
      <c r="L13" s="79" t="s">
        <v>17</v>
      </c>
      <c r="M13" s="15" t="s">
        <v>28</v>
      </c>
      <c r="N13" s="15" t="s">
        <v>28</v>
      </c>
      <c r="O13" s="139" t="s">
        <v>72</v>
      </c>
      <c r="P13" s="79" t="s">
        <v>28</v>
      </c>
      <c r="Q13" s="79" t="s">
        <v>21</v>
      </c>
      <c r="R13" s="79" t="s">
        <v>21</v>
      </c>
      <c r="S13" s="79" t="s">
        <v>21</v>
      </c>
      <c r="T13" s="15" t="s">
        <v>28</v>
      </c>
      <c r="U13" s="15" t="s">
        <v>28</v>
      </c>
      <c r="V13" s="79" t="s">
        <v>28</v>
      </c>
      <c r="W13" s="79" t="s">
        <v>28</v>
      </c>
      <c r="X13" s="79" t="s">
        <v>38</v>
      </c>
      <c r="Y13" s="79" t="s">
        <v>17</v>
      </c>
      <c r="Z13" s="130" t="s">
        <v>13</v>
      </c>
      <c r="AA13" s="15" t="s">
        <v>40</v>
      </c>
      <c r="AB13" s="15" t="s">
        <v>40</v>
      </c>
      <c r="AC13" s="79" t="s">
        <v>21</v>
      </c>
      <c r="AD13" s="79" t="s">
        <v>28</v>
      </c>
      <c r="AE13" s="79" t="s">
        <v>21</v>
      </c>
      <c r="AF13" s="79" t="s">
        <v>21</v>
      </c>
      <c r="AG13" s="79" t="s">
        <v>28</v>
      </c>
      <c r="AH13" s="15" t="s">
        <v>28</v>
      </c>
      <c r="AI13" s="48">
        <f>Sheet2!AH13</f>
        <v>152</v>
      </c>
      <c r="AJ13" s="68">
        <v>160</v>
      </c>
      <c r="AK13" s="116"/>
      <c r="AL13" s="8">
        <v>1</v>
      </c>
    </row>
    <row r="14" spans="1:40" ht="15.75" x14ac:dyDescent="0.25">
      <c r="A14" s="1"/>
      <c r="B14" s="1"/>
      <c r="D14" s="143" t="s">
        <v>76</v>
      </c>
      <c r="I14" s="132"/>
      <c r="J14" s="132"/>
      <c r="K14" s="132"/>
      <c r="L14" s="144" t="s">
        <v>13</v>
      </c>
      <c r="M14" s="145" t="s">
        <v>13</v>
      </c>
      <c r="N14" s="145" t="s">
        <v>13</v>
      </c>
      <c r="O14" s="144" t="s">
        <v>13</v>
      </c>
      <c r="P14" s="144" t="s">
        <v>13</v>
      </c>
      <c r="Q14" s="144" t="s">
        <v>13</v>
      </c>
      <c r="R14" s="144" t="s">
        <v>13</v>
      </c>
      <c r="S14" s="144" t="s">
        <v>13</v>
      </c>
      <c r="T14" s="173"/>
      <c r="U14" s="174"/>
      <c r="V14" s="174"/>
      <c r="W14" s="174"/>
      <c r="X14" s="174"/>
      <c r="Y14" s="174"/>
      <c r="Z14" s="174"/>
      <c r="AA14" s="174"/>
      <c r="AB14" s="174"/>
      <c r="AC14" s="174"/>
      <c r="AD14" s="174"/>
      <c r="AE14" s="174"/>
      <c r="AF14" s="174"/>
      <c r="AG14" s="174"/>
      <c r="AH14" s="175"/>
      <c r="AI14" s="101"/>
      <c r="AJ14" s="101"/>
      <c r="AK14" s="101"/>
      <c r="AL14" s="8"/>
    </row>
    <row r="15" spans="1:40" x14ac:dyDescent="0.25">
      <c r="A15" s="1"/>
      <c r="B15" s="1"/>
      <c r="C15" s="88">
        <v>10</v>
      </c>
      <c r="D15" s="125" t="s">
        <v>52</v>
      </c>
      <c r="E15" s="133" t="s">
        <v>38</v>
      </c>
      <c r="F15" s="130" t="s">
        <v>28</v>
      </c>
      <c r="G15" s="130" t="s">
        <v>28</v>
      </c>
      <c r="H15" s="134" t="s">
        <v>38</v>
      </c>
      <c r="I15" s="134" t="s">
        <v>38</v>
      </c>
      <c r="J15" s="79" t="s">
        <v>28</v>
      </c>
      <c r="K15" s="134" t="s">
        <v>38</v>
      </c>
      <c r="L15" s="141" t="s">
        <v>75</v>
      </c>
      <c r="M15" s="15" t="s">
        <v>28</v>
      </c>
      <c r="N15" s="15" t="s">
        <v>28</v>
      </c>
      <c r="O15" s="141" t="s">
        <v>75</v>
      </c>
      <c r="P15" s="141" t="s">
        <v>75</v>
      </c>
      <c r="Q15" s="141" t="s">
        <v>75</v>
      </c>
      <c r="R15" s="134" t="s">
        <v>38</v>
      </c>
      <c r="S15" s="134" t="s">
        <v>38</v>
      </c>
      <c r="T15" s="15" t="s">
        <v>28</v>
      </c>
      <c r="U15" s="15" t="s">
        <v>28</v>
      </c>
      <c r="V15" s="130" t="s">
        <v>28</v>
      </c>
      <c r="W15" s="141" t="s">
        <v>75</v>
      </c>
      <c r="X15" s="141" t="s">
        <v>75</v>
      </c>
      <c r="Y15" s="134" t="s">
        <v>38</v>
      </c>
      <c r="Z15" s="134" t="s">
        <v>38</v>
      </c>
      <c r="AA15" s="130" t="s">
        <v>28</v>
      </c>
      <c r="AB15" s="130" t="s">
        <v>28</v>
      </c>
      <c r="AC15" s="134" t="s">
        <v>38</v>
      </c>
      <c r="AD15" s="134" t="s">
        <v>38</v>
      </c>
      <c r="AE15" s="79" t="s">
        <v>28</v>
      </c>
      <c r="AF15" s="130" t="s">
        <v>28</v>
      </c>
      <c r="AG15" s="79" t="s">
        <v>28</v>
      </c>
      <c r="AH15" s="130" t="s">
        <v>28</v>
      </c>
      <c r="AI15" s="48">
        <f>Sheet2!AH15</f>
        <v>48</v>
      </c>
      <c r="AJ15" s="68">
        <v>160</v>
      </c>
      <c r="AL15" s="8"/>
    </row>
    <row r="16" spans="1:40" x14ac:dyDescent="0.25">
      <c r="A16" s="1"/>
      <c r="B16" s="1"/>
      <c r="C16" s="88">
        <v>11</v>
      </c>
      <c r="D16" s="72" t="s">
        <v>69</v>
      </c>
      <c r="E16" s="120" t="s">
        <v>34</v>
      </c>
      <c r="F16" s="15" t="s">
        <v>39</v>
      </c>
      <c r="G16" s="15" t="s">
        <v>28</v>
      </c>
      <c r="H16" s="79" t="s">
        <v>28</v>
      </c>
      <c r="I16" s="79" t="s">
        <v>28</v>
      </c>
      <c r="J16" s="79" t="s">
        <v>28</v>
      </c>
      <c r="K16" s="79" t="s">
        <v>34</v>
      </c>
      <c r="L16" s="79" t="s">
        <v>34</v>
      </c>
      <c r="M16" s="15" t="s">
        <v>28</v>
      </c>
      <c r="N16" s="15" t="s">
        <v>28</v>
      </c>
      <c r="O16" s="79" t="s">
        <v>38</v>
      </c>
      <c r="P16" s="79" t="s">
        <v>38</v>
      </c>
      <c r="Q16" s="79" t="s">
        <v>28</v>
      </c>
      <c r="R16" s="131" t="s">
        <v>21</v>
      </c>
      <c r="S16" s="79" t="s">
        <v>38</v>
      </c>
      <c r="T16" s="130" t="s">
        <v>13</v>
      </c>
      <c r="U16" s="15" t="s">
        <v>28</v>
      </c>
      <c r="V16" s="79" t="s">
        <v>28</v>
      </c>
      <c r="W16" s="79" t="s">
        <v>28</v>
      </c>
      <c r="X16" s="79" t="s">
        <v>34</v>
      </c>
      <c r="Y16" s="79" t="s">
        <v>34</v>
      </c>
      <c r="Z16" s="79" t="s">
        <v>34</v>
      </c>
      <c r="AA16" s="15" t="s">
        <v>39</v>
      </c>
      <c r="AB16" s="15" t="s">
        <v>28</v>
      </c>
      <c r="AC16" s="79" t="s">
        <v>38</v>
      </c>
      <c r="AD16" s="79" t="s">
        <v>38</v>
      </c>
      <c r="AE16" s="79" t="s">
        <v>28</v>
      </c>
      <c r="AF16" s="79" t="s">
        <v>28</v>
      </c>
      <c r="AG16" s="79" t="s">
        <v>28</v>
      </c>
      <c r="AH16" s="130" t="s">
        <v>13</v>
      </c>
      <c r="AI16" s="48">
        <f>Sheet2!AH16</f>
        <v>108</v>
      </c>
      <c r="AJ16" s="68">
        <v>160</v>
      </c>
      <c r="AK16" s="151" t="s">
        <v>79</v>
      </c>
      <c r="AL16" s="8">
        <v>2</v>
      </c>
      <c r="AM16" s="131"/>
      <c r="AN16" s="131"/>
    </row>
    <row r="17" spans="1:38" x14ac:dyDescent="0.25">
      <c r="A17" s="1"/>
      <c r="B17" s="1"/>
      <c r="C17" s="88">
        <v>12</v>
      </c>
      <c r="D17" s="126" t="s">
        <v>37</v>
      </c>
      <c r="E17" s="129" t="s">
        <v>30</v>
      </c>
      <c r="F17" s="130" t="s">
        <v>30</v>
      </c>
      <c r="G17" s="130" t="s">
        <v>28</v>
      </c>
      <c r="H17" s="134" t="s">
        <v>38</v>
      </c>
      <c r="I17" s="79" t="s">
        <v>28</v>
      </c>
      <c r="J17" s="79" t="s">
        <v>38</v>
      </c>
      <c r="K17" s="139" t="s">
        <v>60</v>
      </c>
      <c r="L17" s="139" t="s">
        <v>60</v>
      </c>
      <c r="M17" s="15" t="s">
        <v>28</v>
      </c>
      <c r="N17" s="15" t="s">
        <v>28</v>
      </c>
      <c r="O17" s="139" t="s">
        <v>60</v>
      </c>
      <c r="P17" s="139" t="s">
        <v>60</v>
      </c>
      <c r="Q17" s="134" t="s">
        <v>38</v>
      </c>
      <c r="R17" s="134" t="s">
        <v>38</v>
      </c>
      <c r="S17" s="79" t="s">
        <v>28</v>
      </c>
      <c r="T17" s="15" t="s">
        <v>28</v>
      </c>
      <c r="U17" s="15" t="s">
        <v>28</v>
      </c>
      <c r="V17" s="134" t="s">
        <v>38</v>
      </c>
      <c r="W17" s="134" t="s">
        <v>38</v>
      </c>
      <c r="X17" s="134" t="s">
        <v>38</v>
      </c>
      <c r="Y17" s="146" t="s">
        <v>13</v>
      </c>
      <c r="Z17" s="146" t="s">
        <v>13</v>
      </c>
      <c r="AA17" s="146" t="s">
        <v>13</v>
      </c>
      <c r="AB17" s="146" t="s">
        <v>13</v>
      </c>
      <c r="AC17" s="146" t="s">
        <v>13</v>
      </c>
      <c r="AD17" s="79" t="s">
        <v>38</v>
      </c>
      <c r="AE17" s="79" t="s">
        <v>28</v>
      </c>
      <c r="AF17" s="79" t="s">
        <v>38</v>
      </c>
      <c r="AG17" s="79" t="s">
        <v>38</v>
      </c>
      <c r="AH17" s="15" t="s">
        <v>40</v>
      </c>
      <c r="AI17" s="48">
        <f>Sheet2!AH17</f>
        <v>56.2</v>
      </c>
      <c r="AJ17" s="68">
        <v>160</v>
      </c>
      <c r="AK17" s="152"/>
      <c r="AL17" s="8">
        <v>1</v>
      </c>
    </row>
    <row r="18" spans="1:38" x14ac:dyDescent="0.25">
      <c r="A18" s="1"/>
      <c r="B18" s="1"/>
      <c r="C18" s="88">
        <v>13</v>
      </c>
      <c r="D18" s="113" t="s">
        <v>41</v>
      </c>
      <c r="E18" s="120" t="s">
        <v>28</v>
      </c>
      <c r="F18" s="15" t="s">
        <v>28</v>
      </c>
      <c r="G18" s="15" t="s">
        <v>28</v>
      </c>
      <c r="H18" s="79" t="s">
        <v>34</v>
      </c>
      <c r="I18" s="79" t="s">
        <v>34</v>
      </c>
      <c r="J18" s="79" t="s">
        <v>28</v>
      </c>
      <c r="K18" s="79" t="s">
        <v>28</v>
      </c>
      <c r="L18" s="79" t="s">
        <v>28</v>
      </c>
      <c r="M18" s="15" t="s">
        <v>39</v>
      </c>
      <c r="N18" s="15" t="s">
        <v>39</v>
      </c>
      <c r="O18" s="79" t="s">
        <v>28</v>
      </c>
      <c r="P18" s="79" t="s">
        <v>28</v>
      </c>
      <c r="Q18" s="79" t="s">
        <v>38</v>
      </c>
      <c r="R18" s="132" t="s">
        <v>38</v>
      </c>
      <c r="S18" s="139" t="s">
        <v>70</v>
      </c>
      <c r="T18" s="15" t="s">
        <v>28</v>
      </c>
      <c r="U18" s="15" t="s">
        <v>28</v>
      </c>
      <c r="V18" s="79" t="s">
        <v>38</v>
      </c>
      <c r="W18" s="79" t="s">
        <v>38</v>
      </c>
      <c r="X18" s="79" t="s">
        <v>28</v>
      </c>
      <c r="Y18" s="79" t="s">
        <v>38</v>
      </c>
      <c r="Z18" s="79" t="s">
        <v>38</v>
      </c>
      <c r="AA18" s="15" t="s">
        <v>28</v>
      </c>
      <c r="AB18" s="15" t="s">
        <v>28</v>
      </c>
      <c r="AC18" s="79" t="s">
        <v>34</v>
      </c>
      <c r="AD18" s="79" t="s">
        <v>34</v>
      </c>
      <c r="AE18" s="79" t="s">
        <v>28</v>
      </c>
      <c r="AF18" s="79" t="s">
        <v>28</v>
      </c>
      <c r="AG18" s="79" t="s">
        <v>34</v>
      </c>
      <c r="AH18" s="15" t="s">
        <v>39</v>
      </c>
      <c r="AI18" s="48">
        <f>Sheet2!AH18</f>
        <v>104</v>
      </c>
      <c r="AJ18" s="68">
        <v>160</v>
      </c>
      <c r="AK18" s="151" t="s">
        <v>80</v>
      </c>
      <c r="AL18" s="8">
        <v>2</v>
      </c>
    </row>
    <row r="19" spans="1:38" x14ac:dyDescent="0.25">
      <c r="A19" s="1"/>
      <c r="B19" s="1"/>
      <c r="C19" s="88">
        <v>14</v>
      </c>
      <c r="D19" s="113" t="s">
        <v>42</v>
      </c>
      <c r="E19" s="120" t="s">
        <v>28</v>
      </c>
      <c r="F19" s="130" t="s">
        <v>13</v>
      </c>
      <c r="G19" s="130" t="s">
        <v>13</v>
      </c>
      <c r="H19" s="130" t="s">
        <v>13</v>
      </c>
      <c r="I19" s="79" t="s">
        <v>38</v>
      </c>
      <c r="J19" s="79" t="s">
        <v>28</v>
      </c>
      <c r="K19" s="79" t="s">
        <v>38</v>
      </c>
      <c r="L19" s="139" t="s">
        <v>70</v>
      </c>
      <c r="M19" s="15" t="s">
        <v>39</v>
      </c>
      <c r="N19" s="15" t="s">
        <v>39</v>
      </c>
      <c r="O19" s="79" t="s">
        <v>34</v>
      </c>
      <c r="P19" s="79" t="s">
        <v>34</v>
      </c>
      <c r="Q19" s="130" t="s">
        <v>13</v>
      </c>
      <c r="R19" s="79" t="s">
        <v>28</v>
      </c>
      <c r="S19" s="79" t="s">
        <v>38</v>
      </c>
      <c r="T19" s="130" t="s">
        <v>13</v>
      </c>
      <c r="U19" s="130" t="s">
        <v>13</v>
      </c>
      <c r="V19" s="130" t="s">
        <v>13</v>
      </c>
      <c r="W19" s="79" t="s">
        <v>28</v>
      </c>
      <c r="X19" s="79" t="s">
        <v>34</v>
      </c>
      <c r="Y19" s="79" t="s">
        <v>34</v>
      </c>
      <c r="Z19" s="79" t="s">
        <v>28</v>
      </c>
      <c r="AA19" s="15" t="s">
        <v>39</v>
      </c>
      <c r="AB19" s="15" t="s">
        <v>39</v>
      </c>
      <c r="AC19" s="79" t="s">
        <v>28</v>
      </c>
      <c r="AD19" s="79" t="s">
        <v>28</v>
      </c>
      <c r="AE19" s="79" t="s">
        <v>34</v>
      </c>
      <c r="AF19" s="79" t="s">
        <v>34</v>
      </c>
      <c r="AG19" s="79" t="s">
        <v>34</v>
      </c>
      <c r="AH19" s="15" t="s">
        <v>28</v>
      </c>
      <c r="AI19" s="48">
        <f>Sheet2!AH19</f>
        <v>140</v>
      </c>
      <c r="AJ19" s="68">
        <v>160</v>
      </c>
      <c r="AK19" s="151" t="s">
        <v>81</v>
      </c>
      <c r="AL19" s="8">
        <v>2</v>
      </c>
    </row>
    <row r="20" spans="1:38" x14ac:dyDescent="0.25">
      <c r="A20" s="1"/>
      <c r="B20" s="1"/>
      <c r="C20" s="88">
        <v>15</v>
      </c>
      <c r="D20" s="113" t="s">
        <v>43</v>
      </c>
      <c r="E20" s="120" t="s">
        <v>28</v>
      </c>
      <c r="F20" s="15" t="s">
        <v>28</v>
      </c>
      <c r="G20" s="15" t="s">
        <v>28</v>
      </c>
      <c r="H20" s="79" t="s">
        <v>34</v>
      </c>
      <c r="I20" s="79" t="s">
        <v>34</v>
      </c>
      <c r="J20" s="79" t="s">
        <v>28</v>
      </c>
      <c r="K20" s="79" t="s">
        <v>28</v>
      </c>
      <c r="L20" s="79" t="s">
        <v>28</v>
      </c>
      <c r="M20" s="15" t="s">
        <v>39</v>
      </c>
      <c r="N20" s="15" t="s">
        <v>39</v>
      </c>
      <c r="O20" s="79" t="s">
        <v>34</v>
      </c>
      <c r="P20" s="79" t="s">
        <v>28</v>
      </c>
      <c r="Q20" s="79" t="s">
        <v>28</v>
      </c>
      <c r="R20" s="79" t="s">
        <v>34</v>
      </c>
      <c r="S20" s="79" t="s">
        <v>34</v>
      </c>
      <c r="T20" s="15" t="s">
        <v>28</v>
      </c>
      <c r="U20" s="15" t="s">
        <v>28</v>
      </c>
      <c r="V20" s="139" t="s">
        <v>60</v>
      </c>
      <c r="W20" s="139" t="s">
        <v>60</v>
      </c>
      <c r="X20" s="139" t="s">
        <v>60</v>
      </c>
      <c r="Y20" s="139" t="s">
        <v>60</v>
      </c>
      <c r="Z20" s="139" t="s">
        <v>60</v>
      </c>
      <c r="AA20" s="15" t="s">
        <v>28</v>
      </c>
      <c r="AB20" s="15" t="s">
        <v>28</v>
      </c>
      <c r="AC20" s="139" t="s">
        <v>71</v>
      </c>
      <c r="AD20" s="79" t="s">
        <v>28</v>
      </c>
      <c r="AE20" s="79" t="s">
        <v>38</v>
      </c>
      <c r="AF20" s="79" t="s">
        <v>38</v>
      </c>
      <c r="AG20" s="79" t="s">
        <v>38</v>
      </c>
      <c r="AH20" s="15" t="s">
        <v>28</v>
      </c>
      <c r="AI20" s="48">
        <f>Sheet2!AH20</f>
        <v>127</v>
      </c>
      <c r="AJ20" s="68">
        <v>160</v>
      </c>
      <c r="AK20" s="151" t="s">
        <v>82</v>
      </c>
      <c r="AL20" s="8">
        <v>1</v>
      </c>
    </row>
    <row r="21" spans="1:38" x14ac:dyDescent="0.25">
      <c r="A21" s="1"/>
      <c r="B21" s="1"/>
      <c r="C21" s="88">
        <v>16</v>
      </c>
      <c r="D21" s="113" t="s">
        <v>44</v>
      </c>
      <c r="E21" s="129" t="s">
        <v>30</v>
      </c>
      <c r="F21" s="130" t="s">
        <v>13</v>
      </c>
      <c r="G21" s="130" t="s">
        <v>13</v>
      </c>
      <c r="H21" s="79" t="s">
        <v>28</v>
      </c>
      <c r="I21" s="79" t="s">
        <v>38</v>
      </c>
      <c r="J21" s="79" t="s">
        <v>28</v>
      </c>
      <c r="K21" s="79" t="s">
        <v>28</v>
      </c>
      <c r="L21" s="79" t="s">
        <v>38</v>
      </c>
      <c r="M21" s="15" t="s">
        <v>40</v>
      </c>
      <c r="N21" s="15" t="s">
        <v>40</v>
      </c>
      <c r="O21" s="79" t="s">
        <v>38</v>
      </c>
      <c r="P21" s="79" t="s">
        <v>38</v>
      </c>
      <c r="Q21" s="79" t="s">
        <v>28</v>
      </c>
      <c r="R21" s="79" t="s">
        <v>38</v>
      </c>
      <c r="S21" s="79" t="s">
        <v>38</v>
      </c>
      <c r="T21" s="130" t="s">
        <v>13</v>
      </c>
      <c r="U21" s="130" t="s">
        <v>13</v>
      </c>
      <c r="V21" s="79" t="s">
        <v>38</v>
      </c>
      <c r="W21" s="79" t="s">
        <v>38</v>
      </c>
      <c r="X21" s="79" t="s">
        <v>38</v>
      </c>
      <c r="Y21" s="79" t="s">
        <v>28</v>
      </c>
      <c r="Z21" s="79" t="s">
        <v>38</v>
      </c>
      <c r="AA21" s="15" t="s">
        <v>28</v>
      </c>
      <c r="AB21" s="15" t="s">
        <v>28</v>
      </c>
      <c r="AC21" s="79" t="s">
        <v>38</v>
      </c>
      <c r="AD21" s="79" t="s">
        <v>38</v>
      </c>
      <c r="AE21" s="79" t="s">
        <v>28</v>
      </c>
      <c r="AF21" s="79" t="s">
        <v>28</v>
      </c>
      <c r="AG21" s="79" t="s">
        <v>28</v>
      </c>
      <c r="AH21" s="15" t="s">
        <v>28</v>
      </c>
      <c r="AI21" s="48">
        <f>Sheet2!AH21</f>
        <v>30.1</v>
      </c>
      <c r="AJ21" s="68">
        <v>160</v>
      </c>
      <c r="AK21" s="152"/>
      <c r="AL21" s="8">
        <v>1</v>
      </c>
    </row>
    <row r="22" spans="1:38" x14ac:dyDescent="0.25">
      <c r="A22" s="1"/>
      <c r="B22" s="1"/>
      <c r="C22" s="88">
        <v>17</v>
      </c>
      <c r="D22" s="113" t="s">
        <v>45</v>
      </c>
      <c r="E22" s="120" t="s">
        <v>38</v>
      </c>
      <c r="F22" s="15" t="s">
        <v>28</v>
      </c>
      <c r="G22" s="15" t="s">
        <v>40</v>
      </c>
      <c r="H22" s="79" t="s">
        <v>28</v>
      </c>
      <c r="I22" s="79" t="s">
        <v>28</v>
      </c>
      <c r="J22" s="79" t="s">
        <v>34</v>
      </c>
      <c r="K22" s="79" t="s">
        <v>34</v>
      </c>
      <c r="L22" s="79" t="s">
        <v>34</v>
      </c>
      <c r="M22" s="130" t="s">
        <v>13</v>
      </c>
      <c r="N22" s="130" t="s">
        <v>13</v>
      </c>
      <c r="O22" s="79" t="s">
        <v>28</v>
      </c>
      <c r="P22" s="79" t="s">
        <v>34</v>
      </c>
      <c r="Q22" s="79" t="s">
        <v>28</v>
      </c>
      <c r="R22" s="79" t="s">
        <v>28</v>
      </c>
      <c r="S22" s="79" t="s">
        <v>28</v>
      </c>
      <c r="T22" s="15" t="s">
        <v>40</v>
      </c>
      <c r="U22" s="15" t="s">
        <v>40</v>
      </c>
      <c r="V22" s="79" t="s">
        <v>28</v>
      </c>
      <c r="W22" s="79" t="s">
        <v>28</v>
      </c>
      <c r="X22" s="79" t="s">
        <v>38</v>
      </c>
      <c r="Y22" s="79" t="s">
        <v>28</v>
      </c>
      <c r="Z22" s="79" t="s">
        <v>34</v>
      </c>
      <c r="AA22" s="15" t="s">
        <v>39</v>
      </c>
      <c r="AB22" s="15" t="s">
        <v>39</v>
      </c>
      <c r="AC22" s="79" t="s">
        <v>28</v>
      </c>
      <c r="AD22" s="79" t="s">
        <v>28</v>
      </c>
      <c r="AE22" s="79" t="s">
        <v>34</v>
      </c>
      <c r="AF22" s="79" t="s">
        <v>34</v>
      </c>
      <c r="AG22" s="79" t="s">
        <v>28</v>
      </c>
      <c r="AH22" s="15" t="s">
        <v>28</v>
      </c>
      <c r="AI22" s="48">
        <f>Sheet2!AH22</f>
        <v>144</v>
      </c>
      <c r="AJ22" s="68">
        <v>160</v>
      </c>
      <c r="AK22" s="151" t="s">
        <v>86</v>
      </c>
      <c r="AL22" s="8">
        <v>3</v>
      </c>
    </row>
    <row r="23" spans="1:38" x14ac:dyDescent="0.25">
      <c r="A23" s="1"/>
      <c r="B23" s="1"/>
      <c r="C23" s="88">
        <v>18</v>
      </c>
      <c r="D23" s="113" t="s">
        <v>46</v>
      </c>
      <c r="E23" s="120" t="s">
        <v>28</v>
      </c>
      <c r="F23" s="15" t="s">
        <v>40</v>
      </c>
      <c r="G23" s="15" t="s">
        <v>40</v>
      </c>
      <c r="H23" s="79" t="s">
        <v>28</v>
      </c>
      <c r="I23" s="79" t="s">
        <v>38</v>
      </c>
      <c r="J23" s="79" t="s">
        <v>28</v>
      </c>
      <c r="K23" s="79" t="s">
        <v>38</v>
      </c>
      <c r="L23" s="139" t="s">
        <v>70</v>
      </c>
      <c r="M23" s="15" t="s">
        <v>28</v>
      </c>
      <c r="N23" s="15" t="s">
        <v>28</v>
      </c>
      <c r="O23" s="79" t="s">
        <v>38</v>
      </c>
      <c r="P23" s="79" t="s">
        <v>38</v>
      </c>
      <c r="Q23" s="79" t="s">
        <v>28</v>
      </c>
      <c r="R23" s="79" t="s">
        <v>28</v>
      </c>
      <c r="S23" s="79" t="s">
        <v>28</v>
      </c>
      <c r="T23" s="15" t="s">
        <v>39</v>
      </c>
      <c r="U23" s="15" t="s">
        <v>39</v>
      </c>
      <c r="V23" s="79" t="s">
        <v>34</v>
      </c>
      <c r="W23" s="79" t="s">
        <v>34</v>
      </c>
      <c r="X23" s="79" t="s">
        <v>28</v>
      </c>
      <c r="Y23" s="79" t="s">
        <v>28</v>
      </c>
      <c r="Z23" s="79" t="s">
        <v>28</v>
      </c>
      <c r="AA23" s="15" t="s">
        <v>28</v>
      </c>
      <c r="AB23" s="15" t="s">
        <v>39</v>
      </c>
      <c r="AC23" s="79" t="s">
        <v>34</v>
      </c>
      <c r="AD23" s="79" t="s">
        <v>34</v>
      </c>
      <c r="AE23" s="79" t="s">
        <v>34</v>
      </c>
      <c r="AF23" s="79" t="s">
        <v>28</v>
      </c>
      <c r="AG23" s="79" t="s">
        <v>28</v>
      </c>
      <c r="AH23" s="15" t="s">
        <v>28</v>
      </c>
      <c r="AI23" s="48">
        <f>Sheet2!AH23</f>
        <v>128</v>
      </c>
      <c r="AJ23" s="68">
        <v>160</v>
      </c>
      <c r="AK23" s="151" t="s">
        <v>80</v>
      </c>
      <c r="AL23" s="8">
        <v>3</v>
      </c>
    </row>
    <row r="24" spans="1:38" x14ac:dyDescent="0.25">
      <c r="A24" s="1"/>
      <c r="B24" s="1"/>
      <c r="C24" s="88">
        <v>19</v>
      </c>
      <c r="D24" s="113" t="s">
        <v>47</v>
      </c>
      <c r="E24" s="120" t="s">
        <v>28</v>
      </c>
      <c r="F24" s="15" t="s">
        <v>39</v>
      </c>
      <c r="G24" s="15" t="s">
        <v>39</v>
      </c>
      <c r="H24" s="79" t="s">
        <v>28</v>
      </c>
      <c r="I24" s="79" t="s">
        <v>28</v>
      </c>
      <c r="J24" s="79" t="s">
        <v>34</v>
      </c>
      <c r="K24" s="79" t="s">
        <v>34</v>
      </c>
      <c r="L24" s="79" t="s">
        <v>34</v>
      </c>
      <c r="M24" s="130" t="s">
        <v>13</v>
      </c>
      <c r="N24" s="130" t="s">
        <v>13</v>
      </c>
      <c r="O24" s="79" t="s">
        <v>28</v>
      </c>
      <c r="P24" s="139" t="s">
        <v>78</v>
      </c>
      <c r="Q24" s="79" t="s">
        <v>34</v>
      </c>
      <c r="R24" s="79" t="s">
        <v>28</v>
      </c>
      <c r="S24" s="79" t="s">
        <v>28</v>
      </c>
      <c r="T24" s="15" t="s">
        <v>39</v>
      </c>
      <c r="U24" s="15" t="s">
        <v>39</v>
      </c>
      <c r="V24" s="79" t="s">
        <v>34</v>
      </c>
      <c r="W24" s="79" t="s">
        <v>28</v>
      </c>
      <c r="X24" s="79" t="s">
        <v>28</v>
      </c>
      <c r="Y24" s="79" t="s">
        <v>38</v>
      </c>
      <c r="Z24" s="79" t="s">
        <v>38</v>
      </c>
      <c r="AA24" s="130" t="s">
        <v>13</v>
      </c>
      <c r="AB24" s="130" t="s">
        <v>13</v>
      </c>
      <c r="AC24" s="79" t="s">
        <v>38</v>
      </c>
      <c r="AD24" s="79" t="s">
        <v>28</v>
      </c>
      <c r="AE24" s="79" t="s">
        <v>38</v>
      </c>
      <c r="AF24" s="79" t="s">
        <v>38</v>
      </c>
      <c r="AG24" s="79" t="s">
        <v>28</v>
      </c>
      <c r="AH24" s="15" t="s">
        <v>28</v>
      </c>
      <c r="AI24" s="48">
        <f>Sheet2!AH24</f>
        <v>111</v>
      </c>
      <c r="AJ24" s="68">
        <v>160</v>
      </c>
      <c r="AK24" s="151" t="s">
        <v>83</v>
      </c>
      <c r="AL24" s="8">
        <v>2</v>
      </c>
    </row>
    <row r="25" spans="1:38" x14ac:dyDescent="0.25">
      <c r="A25" s="1"/>
      <c r="B25" s="1"/>
      <c r="C25" s="88">
        <v>20</v>
      </c>
      <c r="D25" s="113" t="s">
        <v>48</v>
      </c>
      <c r="E25" s="120" t="s">
        <v>28</v>
      </c>
      <c r="F25" s="15" t="s">
        <v>40</v>
      </c>
      <c r="G25" s="15" t="s">
        <v>40</v>
      </c>
      <c r="H25" s="79" t="s">
        <v>28</v>
      </c>
      <c r="I25" s="79" t="s">
        <v>38</v>
      </c>
      <c r="J25" s="79" t="s">
        <v>38</v>
      </c>
      <c r="K25" s="79" t="s">
        <v>38</v>
      </c>
      <c r="L25" s="79" t="s">
        <v>28</v>
      </c>
      <c r="M25" s="15" t="s">
        <v>40</v>
      </c>
      <c r="N25" s="15" t="s">
        <v>28</v>
      </c>
      <c r="O25" s="79" t="s">
        <v>38</v>
      </c>
      <c r="P25" s="79" t="s">
        <v>38</v>
      </c>
      <c r="Q25" s="79" t="s">
        <v>38</v>
      </c>
      <c r="R25" s="79" t="s">
        <v>28</v>
      </c>
      <c r="S25" s="79" t="s">
        <v>28</v>
      </c>
      <c r="T25" s="15" t="s">
        <v>40</v>
      </c>
      <c r="U25" s="15" t="s">
        <v>28</v>
      </c>
      <c r="V25" s="139" t="s">
        <v>60</v>
      </c>
      <c r="W25" s="139" t="s">
        <v>60</v>
      </c>
      <c r="X25" s="139" t="s">
        <v>60</v>
      </c>
      <c r="Y25" s="139" t="s">
        <v>60</v>
      </c>
      <c r="Z25" s="139" t="s">
        <v>60</v>
      </c>
      <c r="AA25" s="15" t="s">
        <v>28</v>
      </c>
      <c r="AB25" s="15" t="s">
        <v>28</v>
      </c>
      <c r="AC25" s="139" t="s">
        <v>71</v>
      </c>
      <c r="AD25" s="79" t="s">
        <v>28</v>
      </c>
      <c r="AE25" s="79" t="s">
        <v>38</v>
      </c>
      <c r="AF25" s="79" t="s">
        <v>28</v>
      </c>
      <c r="AG25" s="79" t="s">
        <v>28</v>
      </c>
      <c r="AH25" s="15" t="s">
        <v>28</v>
      </c>
      <c r="AI25" s="48">
        <f>Sheet2!AH25</f>
        <v>91</v>
      </c>
      <c r="AJ25" s="68">
        <v>160</v>
      </c>
      <c r="AK25" s="152"/>
      <c r="AL25" s="8">
        <v>3</v>
      </c>
    </row>
    <row r="26" spans="1:38" x14ac:dyDescent="0.25">
      <c r="A26" s="1"/>
      <c r="B26" s="1"/>
      <c r="C26" s="88">
        <v>21</v>
      </c>
      <c r="D26" s="113" t="s">
        <v>49</v>
      </c>
      <c r="E26" s="120" t="s">
        <v>38</v>
      </c>
      <c r="F26" s="130" t="s">
        <v>28</v>
      </c>
      <c r="G26" s="15" t="s">
        <v>28</v>
      </c>
      <c r="H26" s="79" t="s">
        <v>38</v>
      </c>
      <c r="I26" s="130" t="s">
        <v>28</v>
      </c>
      <c r="J26" s="79" t="s">
        <v>38</v>
      </c>
      <c r="K26" s="130" t="s">
        <v>28</v>
      </c>
      <c r="L26" s="79" t="s">
        <v>38</v>
      </c>
      <c r="M26" s="130" t="s">
        <v>28</v>
      </c>
      <c r="N26" s="15" t="s">
        <v>40</v>
      </c>
      <c r="O26" s="79" t="s">
        <v>28</v>
      </c>
      <c r="P26" s="139" t="s">
        <v>78</v>
      </c>
      <c r="Q26" s="79" t="s">
        <v>34</v>
      </c>
      <c r="R26" s="79" t="s">
        <v>34</v>
      </c>
      <c r="S26" s="79" t="s">
        <v>34</v>
      </c>
      <c r="T26" s="15" t="s">
        <v>28</v>
      </c>
      <c r="U26" s="15" t="s">
        <v>28</v>
      </c>
      <c r="V26" s="79" t="s">
        <v>28</v>
      </c>
      <c r="W26" s="79" t="s">
        <v>34</v>
      </c>
      <c r="X26" s="79" t="s">
        <v>34</v>
      </c>
      <c r="Y26" s="79" t="s">
        <v>34</v>
      </c>
      <c r="Z26" s="79" t="s">
        <v>34</v>
      </c>
      <c r="AA26" s="15" t="s">
        <v>28</v>
      </c>
      <c r="AB26" s="15" t="s">
        <v>28</v>
      </c>
      <c r="AC26" s="130" t="s">
        <v>28</v>
      </c>
      <c r="AD26" s="79" t="s">
        <v>28</v>
      </c>
      <c r="AE26" s="79" t="s">
        <v>28</v>
      </c>
      <c r="AF26" s="79" t="s">
        <v>28</v>
      </c>
      <c r="AG26" s="79" t="s">
        <v>38</v>
      </c>
      <c r="AH26" s="15" t="s">
        <v>39</v>
      </c>
      <c r="AI26" s="48">
        <f>Sheet2!AH26</f>
        <v>111</v>
      </c>
      <c r="AJ26" s="68">
        <v>160</v>
      </c>
      <c r="AK26" s="151" t="s">
        <v>88</v>
      </c>
      <c r="AL26" s="8">
        <v>2</v>
      </c>
    </row>
    <row r="27" spans="1:38" x14ac:dyDescent="0.25">
      <c r="A27" s="1"/>
      <c r="B27" s="1"/>
      <c r="C27" s="88">
        <v>22</v>
      </c>
      <c r="D27" s="113" t="s">
        <v>50</v>
      </c>
      <c r="E27" s="120" t="s">
        <v>38</v>
      </c>
      <c r="F27" s="15" t="s">
        <v>28</v>
      </c>
      <c r="G27" s="15" t="s">
        <v>28</v>
      </c>
      <c r="H27" s="79" t="s">
        <v>38</v>
      </c>
      <c r="I27" s="79" t="s">
        <v>28</v>
      </c>
      <c r="J27" s="79" t="s">
        <v>28</v>
      </c>
      <c r="K27" s="79" t="s">
        <v>28</v>
      </c>
      <c r="L27" s="79" t="s">
        <v>38</v>
      </c>
      <c r="M27" s="15" t="s">
        <v>40</v>
      </c>
      <c r="N27" s="15" t="s">
        <v>40</v>
      </c>
      <c r="O27" s="79" t="s">
        <v>28</v>
      </c>
      <c r="P27" s="139" t="s">
        <v>78</v>
      </c>
      <c r="Q27" s="79" t="s">
        <v>38</v>
      </c>
      <c r="R27" s="132" t="s">
        <v>38</v>
      </c>
      <c r="S27" s="79" t="s">
        <v>38</v>
      </c>
      <c r="T27" s="15" t="s">
        <v>28</v>
      </c>
      <c r="U27" s="15" t="s">
        <v>28</v>
      </c>
      <c r="V27" s="79" t="s">
        <v>38</v>
      </c>
      <c r="W27" s="79" t="s">
        <v>38</v>
      </c>
      <c r="X27" s="79" t="s">
        <v>28</v>
      </c>
      <c r="Y27" s="79" t="s">
        <v>28</v>
      </c>
      <c r="Z27" s="79" t="s">
        <v>28</v>
      </c>
      <c r="AA27" s="15" t="s">
        <v>40</v>
      </c>
      <c r="AB27" s="15" t="s">
        <v>40</v>
      </c>
      <c r="AC27" s="79" t="s">
        <v>28</v>
      </c>
      <c r="AD27" s="79" t="s">
        <v>38</v>
      </c>
      <c r="AE27" s="79" t="s">
        <v>38</v>
      </c>
      <c r="AF27" s="79" t="s">
        <v>28</v>
      </c>
      <c r="AG27" s="79" t="s">
        <v>28</v>
      </c>
      <c r="AH27" s="15" t="s">
        <v>28</v>
      </c>
      <c r="AI27" s="48">
        <f>Sheet2!AH27</f>
        <v>51</v>
      </c>
      <c r="AJ27" s="68">
        <v>160</v>
      </c>
      <c r="AK27" s="152"/>
      <c r="AL27" s="8">
        <v>2</v>
      </c>
    </row>
    <row r="28" spans="1:38" x14ac:dyDescent="0.25">
      <c r="A28" s="1"/>
      <c r="B28" s="1"/>
      <c r="C28" s="88">
        <v>23</v>
      </c>
      <c r="D28" s="126" t="s">
        <v>51</v>
      </c>
      <c r="E28" s="133" t="s">
        <v>38</v>
      </c>
      <c r="F28" s="15" t="s">
        <v>28</v>
      </c>
      <c r="G28" s="15" t="s">
        <v>28</v>
      </c>
      <c r="H28" s="79" t="s">
        <v>28</v>
      </c>
      <c r="I28" s="79" t="s">
        <v>28</v>
      </c>
      <c r="J28" s="134" t="s">
        <v>38</v>
      </c>
      <c r="K28" s="134" t="s">
        <v>38</v>
      </c>
      <c r="L28" s="134" t="s">
        <v>38</v>
      </c>
      <c r="M28" s="15" t="s">
        <v>28</v>
      </c>
      <c r="N28" s="15" t="s">
        <v>28</v>
      </c>
      <c r="O28" s="134" t="s">
        <v>38</v>
      </c>
      <c r="P28" s="134" t="s">
        <v>38</v>
      </c>
      <c r="Q28" s="79" t="s">
        <v>28</v>
      </c>
      <c r="R28" s="79" t="s">
        <v>28</v>
      </c>
      <c r="S28" s="79" t="s">
        <v>28</v>
      </c>
      <c r="T28" s="15" t="s">
        <v>40</v>
      </c>
      <c r="U28" s="15" t="s">
        <v>40</v>
      </c>
      <c r="V28" s="79" t="s">
        <v>28</v>
      </c>
      <c r="W28" s="139" t="s">
        <v>78</v>
      </c>
      <c r="X28" s="134" t="s">
        <v>38</v>
      </c>
      <c r="Y28" s="134" t="s">
        <v>38</v>
      </c>
      <c r="Z28" s="134" t="s">
        <v>38</v>
      </c>
      <c r="AA28" s="15" t="s">
        <v>28</v>
      </c>
      <c r="AB28" s="15" t="s">
        <v>28</v>
      </c>
      <c r="AC28" s="134" t="s">
        <v>38</v>
      </c>
      <c r="AD28" s="79" t="s">
        <v>28</v>
      </c>
      <c r="AE28" s="79" t="s">
        <v>28</v>
      </c>
      <c r="AF28" s="134" t="s">
        <v>38</v>
      </c>
      <c r="AG28" s="134" t="s">
        <v>38</v>
      </c>
      <c r="AH28" s="15" t="s">
        <v>28</v>
      </c>
      <c r="AI28" s="48">
        <f>Sheet2!AH28</f>
        <v>27</v>
      </c>
      <c r="AJ28" s="68">
        <v>160</v>
      </c>
      <c r="AK28" s="152"/>
      <c r="AL28" s="8">
        <v>1</v>
      </c>
    </row>
    <row r="29" spans="1:38" x14ac:dyDescent="0.25">
      <c r="A29" s="1"/>
      <c r="B29" s="1"/>
      <c r="C29" s="88">
        <v>24</v>
      </c>
      <c r="D29" s="113" t="s">
        <v>57</v>
      </c>
      <c r="E29" s="120" t="s">
        <v>34</v>
      </c>
      <c r="F29" s="15" t="s">
        <v>28</v>
      </c>
      <c r="G29" s="15" t="s">
        <v>39</v>
      </c>
      <c r="H29" s="79" t="s">
        <v>34</v>
      </c>
      <c r="I29" s="79" t="s">
        <v>34</v>
      </c>
      <c r="J29" s="79" t="s">
        <v>34</v>
      </c>
      <c r="K29" s="79" t="s">
        <v>28</v>
      </c>
      <c r="L29" s="130" t="s">
        <v>30</v>
      </c>
      <c r="M29" s="130" t="s">
        <v>30</v>
      </c>
      <c r="N29" s="130" t="s">
        <v>28</v>
      </c>
      <c r="O29" s="130" t="s">
        <v>30</v>
      </c>
      <c r="P29" s="153" t="s">
        <v>84</v>
      </c>
      <c r="Q29" s="79" t="s">
        <v>38</v>
      </c>
      <c r="R29" s="79" t="s">
        <v>34</v>
      </c>
      <c r="S29" s="79" t="s">
        <v>34</v>
      </c>
      <c r="T29" s="15" t="s">
        <v>28</v>
      </c>
      <c r="U29" s="15" t="s">
        <v>28</v>
      </c>
      <c r="V29" s="79" t="s">
        <v>28</v>
      </c>
      <c r="W29" s="79" t="s">
        <v>28</v>
      </c>
      <c r="X29" s="79" t="s">
        <v>28</v>
      </c>
      <c r="Y29" s="79" t="s">
        <v>28</v>
      </c>
      <c r="Z29" s="79" t="s">
        <v>28</v>
      </c>
      <c r="AA29" s="79" t="s">
        <v>28</v>
      </c>
      <c r="AB29" s="79" t="s">
        <v>28</v>
      </c>
      <c r="AC29" s="79" t="s">
        <v>28</v>
      </c>
      <c r="AD29" s="79" t="s">
        <v>28</v>
      </c>
      <c r="AE29" s="79" t="s">
        <v>28</v>
      </c>
      <c r="AF29" s="79" t="s">
        <v>28</v>
      </c>
      <c r="AG29" s="79" t="s">
        <v>28</v>
      </c>
      <c r="AH29" s="15" t="s">
        <v>28</v>
      </c>
      <c r="AI29" s="48">
        <f>Sheet2!AH29</f>
        <v>114.29999999999998</v>
      </c>
      <c r="AJ29" s="68">
        <v>160</v>
      </c>
      <c r="AK29" s="151" t="s">
        <v>89</v>
      </c>
      <c r="AL29" s="8">
        <v>1</v>
      </c>
    </row>
    <row r="30" spans="1:38" x14ac:dyDescent="0.25">
      <c r="A30" s="1"/>
      <c r="B30" s="1"/>
      <c r="C30" s="88">
        <v>25</v>
      </c>
      <c r="D30" s="113" t="s">
        <v>58</v>
      </c>
      <c r="E30" s="120" t="s">
        <v>34</v>
      </c>
      <c r="F30" s="15" t="s">
        <v>39</v>
      </c>
      <c r="G30" s="15" t="s">
        <v>39</v>
      </c>
      <c r="H30" s="79" t="s">
        <v>28</v>
      </c>
      <c r="I30" s="79" t="s">
        <v>28</v>
      </c>
      <c r="J30" s="79" t="s">
        <v>28</v>
      </c>
      <c r="K30" s="79" t="s">
        <v>28</v>
      </c>
      <c r="L30" s="79" t="s">
        <v>38</v>
      </c>
      <c r="M30" s="15" t="s">
        <v>28</v>
      </c>
      <c r="N30" s="15" t="s">
        <v>28</v>
      </c>
      <c r="O30" s="79" t="s">
        <v>34</v>
      </c>
      <c r="P30" s="79" t="s">
        <v>34</v>
      </c>
      <c r="Q30" s="79" t="s">
        <v>34</v>
      </c>
      <c r="R30" s="132" t="s">
        <v>28</v>
      </c>
      <c r="S30" s="79" t="s">
        <v>28</v>
      </c>
      <c r="T30" s="15" t="s">
        <v>28</v>
      </c>
      <c r="U30" s="15" t="s">
        <v>40</v>
      </c>
      <c r="V30" s="139" t="s">
        <v>60</v>
      </c>
      <c r="W30" s="139" t="s">
        <v>60</v>
      </c>
      <c r="X30" s="139" t="s">
        <v>60</v>
      </c>
      <c r="Y30" s="139" t="s">
        <v>60</v>
      </c>
      <c r="Z30" s="139" t="s">
        <v>60</v>
      </c>
      <c r="AA30" s="15" t="s">
        <v>28</v>
      </c>
      <c r="AB30" s="15" t="s">
        <v>28</v>
      </c>
      <c r="AC30" s="139" t="s">
        <v>71</v>
      </c>
      <c r="AD30" s="79" t="s">
        <v>28</v>
      </c>
      <c r="AE30" s="79" t="s">
        <v>28</v>
      </c>
      <c r="AF30" s="79" t="s">
        <v>34</v>
      </c>
      <c r="AG30" s="79" t="s">
        <v>34</v>
      </c>
      <c r="AH30" s="15" t="s">
        <v>39</v>
      </c>
      <c r="AI30" s="48">
        <f>Sheet2!AH30</f>
        <v>163</v>
      </c>
      <c r="AJ30" s="68">
        <v>160</v>
      </c>
      <c r="AK30" s="151" t="s">
        <v>85</v>
      </c>
      <c r="AL30" s="8">
        <v>3</v>
      </c>
    </row>
    <row r="31" spans="1:38" x14ac:dyDescent="0.25">
      <c r="A31" s="1"/>
      <c r="B31" s="1"/>
      <c r="C31" s="88">
        <v>26</v>
      </c>
      <c r="D31" s="113" t="s">
        <v>65</v>
      </c>
      <c r="E31" s="120" t="s">
        <v>28</v>
      </c>
      <c r="F31" s="15" t="s">
        <v>40</v>
      </c>
      <c r="G31" s="15" t="s">
        <v>28</v>
      </c>
      <c r="H31" s="79" t="s">
        <v>38</v>
      </c>
      <c r="I31" s="79" t="s">
        <v>28</v>
      </c>
      <c r="J31" s="79" t="s">
        <v>38</v>
      </c>
      <c r="K31" s="79" t="s">
        <v>28</v>
      </c>
      <c r="L31" s="139" t="s">
        <v>70</v>
      </c>
      <c r="M31" s="15" t="s">
        <v>28</v>
      </c>
      <c r="N31" s="15" t="s">
        <v>28</v>
      </c>
      <c r="O31" s="139" t="s">
        <v>72</v>
      </c>
      <c r="P31" s="79" t="s">
        <v>28</v>
      </c>
      <c r="Q31" s="79" t="s">
        <v>34</v>
      </c>
      <c r="R31" s="79" t="s">
        <v>28</v>
      </c>
      <c r="S31" s="79" t="s">
        <v>28</v>
      </c>
      <c r="T31" s="15" t="s">
        <v>39</v>
      </c>
      <c r="U31" s="15" t="s">
        <v>39</v>
      </c>
      <c r="V31" s="79" t="s">
        <v>34</v>
      </c>
      <c r="W31" s="79" t="s">
        <v>34</v>
      </c>
      <c r="X31" s="79" t="s">
        <v>28</v>
      </c>
      <c r="Y31" s="79" t="s">
        <v>38</v>
      </c>
      <c r="Z31" s="79" t="s">
        <v>28</v>
      </c>
      <c r="AA31" s="15" t="s">
        <v>28</v>
      </c>
      <c r="AB31" s="15" t="s">
        <v>28</v>
      </c>
      <c r="AC31" s="79" t="s">
        <v>34</v>
      </c>
      <c r="AD31" s="79" t="s">
        <v>34</v>
      </c>
      <c r="AE31" s="79" t="s">
        <v>28</v>
      </c>
      <c r="AF31" s="79" t="s">
        <v>28</v>
      </c>
      <c r="AG31" s="79" t="s">
        <v>28</v>
      </c>
      <c r="AH31" s="15" t="s">
        <v>40</v>
      </c>
      <c r="AI31" s="48">
        <f>Sheet2!AH31</f>
        <v>124</v>
      </c>
      <c r="AJ31" s="68">
        <v>160</v>
      </c>
      <c r="AK31" s="151" t="s">
        <v>87</v>
      </c>
      <c r="AL31" s="8">
        <v>3</v>
      </c>
    </row>
    <row r="32" spans="1:38" x14ac:dyDescent="0.25">
      <c r="A32" s="1"/>
      <c r="B32" s="1"/>
      <c r="C32" s="74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50"/>
      <c r="R32" s="148"/>
      <c r="S32" s="148"/>
      <c r="T32" s="148"/>
      <c r="U32" s="148"/>
      <c r="V32" s="148"/>
      <c r="W32" s="148"/>
      <c r="X32" s="148"/>
      <c r="Y32" s="148"/>
      <c r="Z32" s="148"/>
      <c r="AA32" s="148"/>
      <c r="AB32" s="148"/>
      <c r="AC32" s="148"/>
      <c r="AD32" s="148"/>
      <c r="AE32" s="148"/>
      <c r="AF32" s="148"/>
      <c r="AG32" s="148"/>
      <c r="AH32" s="148"/>
      <c r="AI32" s="148"/>
      <c r="AJ32" s="148"/>
      <c r="AK32" s="149"/>
      <c r="AL32" s="4"/>
    </row>
    <row r="33" spans="1:37" x14ac:dyDescent="0.25">
      <c r="A33" s="1"/>
      <c r="B33" s="1"/>
      <c r="C33" s="74"/>
      <c r="D33" s="89" t="s">
        <v>15</v>
      </c>
      <c r="E33" s="127">
        <v>44</v>
      </c>
      <c r="F33" s="33" t="s">
        <v>61</v>
      </c>
      <c r="G33" s="36">
        <v>0</v>
      </c>
      <c r="H33" s="87">
        <f>Sheet2!F33</f>
        <v>44</v>
      </c>
      <c r="I33" s="86">
        <f t="shared" ref="I33:AE33" si="0">12+11+12+9</f>
        <v>44</v>
      </c>
      <c r="J33" s="86">
        <f t="shared" si="0"/>
        <v>44</v>
      </c>
      <c r="K33" s="87">
        <v>44</v>
      </c>
      <c r="L33" s="87">
        <v>44</v>
      </c>
      <c r="M33" s="33" t="s">
        <v>61</v>
      </c>
      <c r="N33" s="33" t="s">
        <v>61</v>
      </c>
      <c r="O33" s="86">
        <f>Sheet2!M33</f>
        <v>44</v>
      </c>
      <c r="P33" s="86">
        <f t="shared" si="0"/>
        <v>44</v>
      </c>
      <c r="Q33" s="86">
        <f t="shared" si="0"/>
        <v>44</v>
      </c>
      <c r="R33" s="87">
        <v>44</v>
      </c>
      <c r="S33" s="87">
        <v>44</v>
      </c>
      <c r="T33" s="33" t="s">
        <v>61</v>
      </c>
      <c r="U33" s="33" t="s">
        <v>61</v>
      </c>
      <c r="V33" s="86">
        <f>Sheet2!T33</f>
        <v>44</v>
      </c>
      <c r="W33" s="86">
        <f t="shared" si="0"/>
        <v>44</v>
      </c>
      <c r="X33" s="86">
        <f t="shared" si="0"/>
        <v>44</v>
      </c>
      <c r="Y33" s="87">
        <v>44</v>
      </c>
      <c r="Z33" s="87">
        <v>44</v>
      </c>
      <c r="AA33" s="33" t="s">
        <v>61</v>
      </c>
      <c r="AB33" s="33" t="s">
        <v>61</v>
      </c>
      <c r="AC33" s="86">
        <f>Sheet2!AA33</f>
        <v>44</v>
      </c>
      <c r="AD33" s="86">
        <f t="shared" si="0"/>
        <v>44</v>
      </c>
      <c r="AE33" s="86">
        <f t="shared" si="0"/>
        <v>44</v>
      </c>
      <c r="AF33" s="87">
        <v>44</v>
      </c>
      <c r="AG33" s="87">
        <v>44</v>
      </c>
      <c r="AH33" s="33" t="s">
        <v>61</v>
      </c>
      <c r="AI33" s="51">
        <f>Sheet2!AH33</f>
        <v>924</v>
      </c>
      <c r="AJ33" s="181"/>
      <c r="AK33" s="182"/>
    </row>
    <row r="34" spans="1:37" x14ac:dyDescent="0.25">
      <c r="A34" s="1"/>
      <c r="B34" s="1"/>
      <c r="C34" s="74"/>
      <c r="D34" s="89" t="s">
        <v>25</v>
      </c>
      <c r="E34" s="51">
        <f>Sheet2!C34</f>
        <v>25.240000000000002</v>
      </c>
      <c r="F34" s="51">
        <f>Sheet2!D34</f>
        <v>0</v>
      </c>
      <c r="G34" s="51">
        <f>Sheet2!E34</f>
        <v>0</v>
      </c>
      <c r="H34" s="51">
        <f>Sheet2!F34</f>
        <v>13.24</v>
      </c>
      <c r="I34" s="51">
        <f>Sheet2!G34</f>
        <v>19.240000000000002</v>
      </c>
      <c r="J34" s="51">
        <f>Sheet2!H34</f>
        <v>7.24</v>
      </c>
      <c r="K34" s="51">
        <f>Sheet2!I34</f>
        <v>19.240000000000002</v>
      </c>
      <c r="L34" s="51">
        <f>Sheet2!J34</f>
        <v>19.240000000000002</v>
      </c>
      <c r="M34" s="51">
        <f>Sheet2!K34</f>
        <v>0</v>
      </c>
      <c r="N34" s="51">
        <f>Sheet2!L34</f>
        <v>0</v>
      </c>
      <c r="O34" s="51">
        <f>Sheet2!M34</f>
        <v>25.340000000000003</v>
      </c>
      <c r="P34" s="51">
        <f>Sheet2!N34</f>
        <v>25.340000000000003</v>
      </c>
      <c r="Q34" s="51">
        <f>Sheet2!O34</f>
        <v>13.34</v>
      </c>
      <c r="R34" s="51">
        <f>Sheet2!P34</f>
        <v>16.240000000000002</v>
      </c>
      <c r="S34" s="51">
        <f>Sheet2!Q34</f>
        <v>16.240000000000002</v>
      </c>
      <c r="T34" s="51">
        <f>Sheet2!R34</f>
        <v>0</v>
      </c>
      <c r="U34" s="51">
        <f>Sheet2!S34</f>
        <v>0</v>
      </c>
      <c r="V34" s="51">
        <f>Sheet2!T34</f>
        <v>13.24</v>
      </c>
      <c r="W34" s="51">
        <f>Sheet2!U34</f>
        <v>19.240000000000002</v>
      </c>
      <c r="X34" s="51">
        <f>Sheet2!V34</f>
        <v>19.240000000000002</v>
      </c>
      <c r="Y34" s="51">
        <f>Sheet2!W34</f>
        <v>28.240000000000002</v>
      </c>
      <c r="Z34" s="51">
        <f>Sheet2!X34</f>
        <v>31.240000000000002</v>
      </c>
      <c r="AA34" s="51">
        <f>Sheet2!Y34</f>
        <v>0</v>
      </c>
      <c r="AB34" s="51">
        <f>Sheet2!Z34</f>
        <v>0</v>
      </c>
      <c r="AC34" s="51">
        <f>Sheet2!AA34</f>
        <v>25.240000000000002</v>
      </c>
      <c r="AD34" s="51">
        <f>Sheet2!AB34</f>
        <v>19.240000000000002</v>
      </c>
      <c r="AE34" s="51">
        <f>Sheet2!AC34</f>
        <v>13.24</v>
      </c>
      <c r="AF34" s="51">
        <f>Sheet2!AD34</f>
        <v>25.240000000000002</v>
      </c>
      <c r="AG34" s="51">
        <f>Sheet2!AE34</f>
        <v>31.240000000000002</v>
      </c>
      <c r="AH34" s="51">
        <f>Sheet2!AF34</f>
        <v>0</v>
      </c>
      <c r="AI34" s="51">
        <f>Sheet2!AH34</f>
        <v>425.34000000000015</v>
      </c>
      <c r="AJ34" s="183"/>
      <c r="AK34" s="184"/>
    </row>
    <row r="35" spans="1:37" x14ac:dyDescent="0.25">
      <c r="A35" s="1"/>
      <c r="B35" s="1"/>
      <c r="C35" s="74"/>
      <c r="D35" s="89" t="s">
        <v>26</v>
      </c>
      <c r="E35" s="52">
        <f>Sheet2!C35</f>
        <v>38.200000000000003</v>
      </c>
      <c r="F35" s="52">
        <f>Sheet2!D35</f>
        <v>12.2</v>
      </c>
      <c r="G35" s="52">
        <f>Sheet2!E35</f>
        <v>0</v>
      </c>
      <c r="H35" s="52">
        <f>Sheet2!F35</f>
        <v>44.1</v>
      </c>
      <c r="I35" s="52">
        <f>Sheet2!G35</f>
        <v>38.1</v>
      </c>
      <c r="J35" s="52">
        <f>Sheet2!H35</f>
        <v>48.1</v>
      </c>
      <c r="K35" s="52">
        <f>Sheet2!I35</f>
        <v>38.1</v>
      </c>
      <c r="L35" s="52">
        <f>Sheet2!J35</f>
        <v>46.1</v>
      </c>
      <c r="M35" s="52">
        <f>Sheet2!K35</f>
        <v>6.1</v>
      </c>
      <c r="N35" s="52">
        <f>Sheet2!L35</f>
        <v>0</v>
      </c>
      <c r="O35" s="52">
        <f>Sheet2!M35</f>
        <v>46.1</v>
      </c>
      <c r="P35" s="52">
        <f>Sheet2!N35</f>
        <v>38.1</v>
      </c>
      <c r="Q35" s="52">
        <f>Sheet2!O35</f>
        <v>50.1</v>
      </c>
      <c r="R35" s="52">
        <f>Sheet2!P35</f>
        <v>38.1</v>
      </c>
      <c r="S35" s="52">
        <f>Sheet2!Q35</f>
        <v>56.1</v>
      </c>
      <c r="T35" s="52">
        <f>Sheet2!R35</f>
        <v>6.1</v>
      </c>
      <c r="U35" s="52">
        <f>Sheet2!S35</f>
        <v>0</v>
      </c>
      <c r="V35" s="52">
        <f>Sheet2!T35</f>
        <v>38</v>
      </c>
      <c r="W35" s="52">
        <f>Sheet2!U35</f>
        <v>26</v>
      </c>
      <c r="X35" s="52">
        <f>Sheet2!V35</f>
        <v>32</v>
      </c>
      <c r="Y35" s="52">
        <f>Sheet2!W35</f>
        <v>44</v>
      </c>
      <c r="Z35" s="52">
        <f>Sheet2!X35</f>
        <v>20</v>
      </c>
      <c r="AA35" s="52">
        <f>Sheet2!Y35</f>
        <v>24</v>
      </c>
      <c r="AB35" s="52">
        <f>Sheet2!Z35</f>
        <v>24</v>
      </c>
      <c r="AC35" s="52">
        <f>Sheet2!AA35</f>
        <v>26</v>
      </c>
      <c r="AD35" s="52">
        <f>Sheet2!AB35</f>
        <v>32</v>
      </c>
      <c r="AE35" s="52">
        <f>Sheet2!AC35</f>
        <v>38</v>
      </c>
      <c r="AF35" s="52">
        <f>Sheet2!AD35</f>
        <v>26</v>
      </c>
      <c r="AG35" s="52">
        <f>Sheet2!AE35</f>
        <v>20</v>
      </c>
      <c r="AH35" s="52">
        <v>0</v>
      </c>
      <c r="AI35" s="52">
        <f>Sheet2!AH35</f>
        <v>867.60000000000014</v>
      </c>
      <c r="AJ35" s="183"/>
      <c r="AK35" s="184"/>
    </row>
    <row r="36" spans="1:37" x14ac:dyDescent="0.25">
      <c r="A36" s="1"/>
      <c r="B36" s="1"/>
      <c r="C36" s="74"/>
      <c r="D36" s="89" t="s">
        <v>12</v>
      </c>
      <c r="E36" s="128">
        <f>Sheet2!C36</f>
        <v>51.240000000000009</v>
      </c>
      <c r="F36" s="128">
        <f>Sheet2!D36</f>
        <v>0</v>
      </c>
      <c r="G36" s="128">
        <f>Sheet2!E36</f>
        <v>0</v>
      </c>
      <c r="H36" s="128">
        <f>Sheet2!F36</f>
        <v>51.24</v>
      </c>
      <c r="I36" s="128">
        <f>Sheet2!G36</f>
        <v>51.24</v>
      </c>
      <c r="J36" s="128">
        <f>Sheet2!H36</f>
        <v>49.24</v>
      </c>
      <c r="K36" s="128">
        <f>Sheet2!I36</f>
        <v>51.24</v>
      </c>
      <c r="L36" s="128">
        <f>Sheet2!J36</f>
        <v>59.24</v>
      </c>
      <c r="M36" s="128">
        <f>Sheet2!K36</f>
        <v>0</v>
      </c>
      <c r="N36" s="128">
        <f>Sheet2!L36</f>
        <v>0</v>
      </c>
      <c r="O36" s="128">
        <f>Sheet2!M36</f>
        <v>59.239999999999995</v>
      </c>
      <c r="P36" s="128">
        <f>Sheet2!N36</f>
        <v>51.240000000000009</v>
      </c>
      <c r="Q36" s="128">
        <f>Sheet2!O36</f>
        <v>51.239999999999995</v>
      </c>
      <c r="R36" s="168">
        <f>Sheet2!P36</f>
        <v>48.24</v>
      </c>
      <c r="S36" s="128">
        <f>Sheet2!Q36</f>
        <v>66.240000000000009</v>
      </c>
      <c r="T36" s="128">
        <f>Sheet2!R36</f>
        <v>0</v>
      </c>
      <c r="U36" s="128">
        <f>Sheet2!S36</f>
        <v>0</v>
      </c>
      <c r="V36" s="128">
        <f>Sheet2!T36</f>
        <v>51.24</v>
      </c>
      <c r="W36" s="128">
        <f>Sheet2!U36</f>
        <v>45.24</v>
      </c>
      <c r="X36" s="128">
        <f>Sheet2!V36</f>
        <v>51.24</v>
      </c>
      <c r="Y36" s="128">
        <f>Sheet2!W36</f>
        <v>72.240000000000009</v>
      </c>
      <c r="Z36" s="128">
        <f>Sheet2!X36</f>
        <v>51.24</v>
      </c>
      <c r="AA36" s="128">
        <f>Sheet2!Y36</f>
        <v>24</v>
      </c>
      <c r="AB36" s="128">
        <f>Sheet2!Z36</f>
        <v>24</v>
      </c>
      <c r="AC36" s="128">
        <f>Sheet2!AA36</f>
        <v>51.24</v>
      </c>
      <c r="AD36" s="128">
        <f>Sheet2!AB36</f>
        <v>51.24</v>
      </c>
      <c r="AE36" s="128">
        <f>Sheet2!AC36</f>
        <v>51.24</v>
      </c>
      <c r="AF36" s="128">
        <f>Sheet2!AD36</f>
        <v>51.24</v>
      </c>
      <c r="AG36" s="128">
        <f>Sheet2!AE36</f>
        <v>51.24</v>
      </c>
      <c r="AH36" s="128">
        <f>Sheet2!AF36</f>
        <v>12</v>
      </c>
      <c r="AI36" s="128">
        <f>Sheet2!AH36</f>
        <v>1177.0400000000002</v>
      </c>
      <c r="AJ36" s="183"/>
      <c r="AK36" s="184"/>
    </row>
    <row r="37" spans="1:37" x14ac:dyDescent="0.25">
      <c r="A37" s="1"/>
      <c r="B37" s="1"/>
      <c r="C37" s="74"/>
      <c r="D37" s="90" t="s">
        <v>33</v>
      </c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  <c r="AE37" s="111"/>
      <c r="AF37" s="111"/>
      <c r="AG37" s="111"/>
      <c r="AH37" s="111"/>
      <c r="AI37" s="111"/>
      <c r="AJ37" s="183"/>
      <c r="AK37" s="184"/>
    </row>
    <row r="38" spans="1:37" ht="15.75" x14ac:dyDescent="0.25">
      <c r="A38" s="1"/>
      <c r="B38" s="1"/>
      <c r="C38" s="1"/>
      <c r="D38" s="69"/>
      <c r="E38" s="156"/>
      <c r="F38" s="157"/>
      <c r="G38" s="158"/>
      <c r="H38" s="4"/>
      <c r="I38" s="4"/>
      <c r="J38" s="4"/>
      <c r="K38" s="159"/>
      <c r="L38" s="160"/>
      <c r="M38" s="160"/>
      <c r="N38" s="160"/>
      <c r="O38" s="160"/>
      <c r="P38" s="160"/>
      <c r="Q38" s="161"/>
      <c r="R38" s="167"/>
      <c r="S38" s="167"/>
      <c r="T38" s="177"/>
      <c r="U38" s="177"/>
      <c r="V38" s="177"/>
      <c r="W38" s="177"/>
      <c r="X38" s="177"/>
      <c r="Y38" s="177"/>
      <c r="Z38" s="177"/>
      <c r="AA38" s="177"/>
      <c r="AB38" s="177"/>
      <c r="AC38" s="177"/>
      <c r="AD38" s="177"/>
      <c r="AE38" s="177"/>
      <c r="AF38" s="177"/>
      <c r="AG38" s="177"/>
      <c r="AH38" s="177"/>
      <c r="AI38" s="177"/>
      <c r="AJ38" s="185"/>
      <c r="AK38" s="184"/>
    </row>
    <row r="39" spans="1:37" x14ac:dyDescent="0.25">
      <c r="A39" s="1"/>
      <c r="B39" s="1"/>
      <c r="C39" s="1"/>
      <c r="D39" s="186"/>
      <c r="E39" s="186"/>
      <c r="F39" s="186"/>
      <c r="G39" s="75"/>
      <c r="H39" s="75"/>
      <c r="I39" s="162"/>
      <c r="J39" s="162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147"/>
      <c r="W39" s="147"/>
      <c r="X39" s="147"/>
      <c r="Y39" s="147"/>
      <c r="Z39" s="147"/>
      <c r="AA39" s="147"/>
      <c r="AB39" s="147"/>
      <c r="AC39" s="93"/>
      <c r="AD39" s="93"/>
      <c r="AE39" s="93"/>
      <c r="AF39" s="93"/>
      <c r="AG39" s="93"/>
      <c r="AH39" s="93"/>
      <c r="AI39" s="93"/>
      <c r="AJ39" s="93"/>
      <c r="AK39" s="93"/>
    </row>
    <row r="40" spans="1:37" x14ac:dyDescent="0.25">
      <c r="A40" s="74"/>
      <c r="B40" s="74"/>
      <c r="C40" s="74"/>
      <c r="D40" s="163"/>
      <c r="E40" s="163"/>
      <c r="F40" s="163"/>
      <c r="G40" s="163"/>
      <c r="H40" s="163"/>
      <c r="I40" s="163"/>
      <c r="J40" s="163"/>
      <c r="K40" s="93"/>
      <c r="L40" s="179"/>
      <c r="M40" s="179"/>
      <c r="N40" s="179"/>
      <c r="O40" s="179"/>
      <c r="P40" s="187"/>
      <c r="Q40" s="187"/>
      <c r="R40" s="187"/>
      <c r="S40" s="94"/>
      <c r="T40" s="188"/>
      <c r="U40" s="188"/>
      <c r="V40" s="188"/>
      <c r="W40" s="188"/>
      <c r="X40" s="188"/>
      <c r="Y40" s="188"/>
      <c r="Z40" s="147"/>
      <c r="AA40" s="147"/>
      <c r="AB40" s="147"/>
      <c r="AC40" s="93"/>
      <c r="AD40" s="92"/>
      <c r="AE40" s="92"/>
      <c r="AF40" s="92"/>
      <c r="AG40" s="92"/>
      <c r="AH40" s="92"/>
      <c r="AI40" s="92"/>
      <c r="AJ40" s="92"/>
      <c r="AK40" s="93"/>
    </row>
    <row r="41" spans="1:37" ht="18.75" x14ac:dyDescent="0.3">
      <c r="A41" s="16"/>
      <c r="B41" s="16"/>
      <c r="C41" s="16"/>
      <c r="D41" s="164"/>
      <c r="E41" s="164"/>
      <c r="F41" s="164"/>
      <c r="G41" s="164"/>
      <c r="H41" s="164"/>
      <c r="I41" s="164"/>
      <c r="J41" s="164"/>
      <c r="K41" s="93"/>
      <c r="L41" s="179"/>
      <c r="M41" s="179"/>
      <c r="N41" s="179"/>
      <c r="O41" s="179"/>
      <c r="P41" s="92"/>
      <c r="Q41" s="92"/>
      <c r="R41" s="92"/>
      <c r="S41" s="92"/>
      <c r="T41" s="188"/>
      <c r="U41" s="188"/>
      <c r="V41" s="188"/>
      <c r="W41" s="188"/>
      <c r="X41" s="188"/>
      <c r="Y41" s="188"/>
      <c r="Z41" s="188"/>
      <c r="AA41" s="188"/>
      <c r="AB41" s="188"/>
      <c r="AC41" s="93"/>
      <c r="AD41" s="178"/>
      <c r="AE41" s="178"/>
      <c r="AF41" s="178"/>
      <c r="AG41" s="178"/>
      <c r="AH41" s="178"/>
      <c r="AI41" s="178"/>
      <c r="AJ41" s="178"/>
      <c r="AK41" s="93"/>
    </row>
    <row r="42" spans="1:37" ht="15.75" customHeight="1" x14ac:dyDescent="0.3">
      <c r="A42" s="1"/>
      <c r="B42" s="1"/>
      <c r="C42" s="1"/>
      <c r="D42" s="164"/>
      <c r="E42" s="179"/>
      <c r="F42" s="179"/>
      <c r="G42" s="179"/>
      <c r="H42" s="179"/>
      <c r="I42" s="179"/>
      <c r="J42" s="179"/>
      <c r="K42" s="93"/>
      <c r="L42" s="180"/>
      <c r="M42" s="180"/>
      <c r="N42" s="180"/>
      <c r="O42" s="180"/>
      <c r="P42" s="102"/>
      <c r="Q42" s="92"/>
      <c r="R42" s="92"/>
      <c r="S42" s="92"/>
      <c r="T42" s="188"/>
      <c r="U42" s="188"/>
      <c r="V42" s="188"/>
      <c r="W42" s="188"/>
      <c r="X42" s="188"/>
      <c r="Y42" s="154"/>
      <c r="Z42" s="154"/>
      <c r="AA42" s="154"/>
      <c r="AB42" s="154"/>
      <c r="AC42" s="93"/>
      <c r="AD42" s="178"/>
      <c r="AE42" s="178"/>
      <c r="AF42" s="178"/>
      <c r="AG42" s="178"/>
      <c r="AH42" s="178"/>
      <c r="AI42" s="178"/>
      <c r="AJ42" s="178"/>
      <c r="AK42" s="93"/>
    </row>
    <row r="43" spans="1:37" ht="16.5" customHeight="1" x14ac:dyDescent="0.3">
      <c r="A43" s="1"/>
      <c r="B43" s="1"/>
      <c r="C43" s="1"/>
      <c r="D43" s="176"/>
      <c r="E43" s="176"/>
      <c r="F43" s="176"/>
      <c r="G43" s="176"/>
      <c r="H43" s="93"/>
      <c r="I43" s="93"/>
      <c r="J43" s="164"/>
      <c r="K43" s="93"/>
      <c r="L43" s="179"/>
      <c r="M43" s="179"/>
      <c r="N43" s="179"/>
      <c r="O43" s="179"/>
      <c r="P43" s="92"/>
      <c r="Q43" s="92"/>
      <c r="R43" s="92"/>
      <c r="S43" s="92"/>
      <c r="T43" s="154"/>
      <c r="U43" s="154"/>
      <c r="V43" s="154"/>
      <c r="W43" s="154"/>
      <c r="X43" s="154"/>
      <c r="Y43" s="154"/>
      <c r="Z43" s="154"/>
      <c r="AA43" s="154"/>
      <c r="AB43" s="154"/>
      <c r="AC43" s="93"/>
      <c r="AD43" s="178"/>
      <c r="AE43" s="178"/>
      <c r="AF43" s="178"/>
      <c r="AG43" s="178"/>
      <c r="AH43" s="178"/>
      <c r="AI43" s="178"/>
      <c r="AJ43" s="178"/>
      <c r="AK43" s="93"/>
    </row>
    <row r="44" spans="1:37" x14ac:dyDescent="0.25">
      <c r="A44" s="1"/>
      <c r="B44" s="1"/>
      <c r="C44" s="1"/>
      <c r="D44" s="95"/>
      <c r="E44" s="95"/>
      <c r="F44" s="165"/>
      <c r="G44" s="165"/>
      <c r="H44" s="93"/>
      <c r="I44" s="93"/>
      <c r="J44" s="95"/>
      <c r="K44" s="95"/>
      <c r="L44" s="179"/>
      <c r="M44" s="179"/>
      <c r="N44" s="179"/>
      <c r="O44" s="92"/>
      <c r="P44" s="92"/>
      <c r="Q44" s="92"/>
      <c r="R44" s="92"/>
      <c r="S44" s="92"/>
      <c r="T44" s="188"/>
      <c r="U44" s="188"/>
      <c r="V44" s="188"/>
      <c r="W44" s="188"/>
      <c r="X44" s="188"/>
      <c r="Y44" s="188"/>
      <c r="Z44" s="93"/>
      <c r="AA44" s="93"/>
      <c r="AB44" s="93"/>
      <c r="AC44" s="179"/>
      <c r="AD44" s="179"/>
      <c r="AE44" s="179"/>
      <c r="AF44" s="179"/>
      <c r="AG44" s="179"/>
      <c r="AH44" s="179"/>
      <c r="AI44" s="179"/>
      <c r="AJ44" s="179"/>
      <c r="AK44" s="179"/>
    </row>
    <row r="45" spans="1:37" x14ac:dyDescent="0.25">
      <c r="A45" s="1"/>
      <c r="B45" s="1"/>
      <c r="C45" s="1"/>
      <c r="D45" s="95"/>
      <c r="E45" s="95"/>
      <c r="F45" s="165"/>
      <c r="G45" s="165"/>
      <c r="H45" s="95"/>
      <c r="I45" s="95"/>
      <c r="J45" s="95"/>
      <c r="K45" s="95"/>
      <c r="L45" s="179"/>
      <c r="M45" s="179"/>
      <c r="N45" s="179"/>
      <c r="O45" s="92"/>
      <c r="P45" s="92"/>
      <c r="Q45" s="92"/>
      <c r="R45" s="92"/>
      <c r="S45" s="92"/>
      <c r="T45" s="188"/>
      <c r="U45" s="188"/>
      <c r="V45" s="188"/>
      <c r="W45" s="188"/>
      <c r="X45" s="188"/>
      <c r="Y45" s="188"/>
      <c r="Z45" s="188"/>
      <c r="AA45" s="188"/>
      <c r="AB45" s="154"/>
      <c r="AC45" s="93"/>
      <c r="AD45" s="92"/>
      <c r="AE45" s="92"/>
      <c r="AF45" s="92"/>
      <c r="AG45" s="92"/>
      <c r="AH45" s="92"/>
      <c r="AI45" s="92"/>
      <c r="AJ45" s="92"/>
      <c r="AK45" s="93"/>
    </row>
    <row r="46" spans="1:37" x14ac:dyDescent="0.25">
      <c r="A46" s="1"/>
      <c r="B46" s="1"/>
      <c r="C46" s="1"/>
      <c r="D46" s="95"/>
      <c r="E46" s="95"/>
      <c r="F46" s="165"/>
      <c r="G46" s="165"/>
      <c r="H46" s="95"/>
      <c r="I46" s="95"/>
      <c r="J46" s="166"/>
      <c r="K46" s="166"/>
      <c r="L46" s="179"/>
      <c r="M46" s="179"/>
      <c r="N46" s="179"/>
      <c r="O46" s="92"/>
      <c r="P46" s="92"/>
      <c r="Q46" s="92"/>
      <c r="R46" s="92"/>
      <c r="S46" s="92"/>
      <c r="T46" s="154"/>
      <c r="U46" s="154"/>
      <c r="V46" s="154"/>
      <c r="W46" s="154"/>
      <c r="X46" s="154"/>
      <c r="Y46" s="154"/>
      <c r="Z46" s="154"/>
      <c r="AA46" s="154"/>
      <c r="AB46" s="93"/>
      <c r="AC46" s="93"/>
      <c r="AD46" s="92"/>
      <c r="AE46" s="92"/>
      <c r="AF46" s="92"/>
      <c r="AG46" s="92"/>
      <c r="AH46" s="92"/>
      <c r="AI46" s="92"/>
      <c r="AJ46" s="92"/>
      <c r="AK46" s="93"/>
    </row>
    <row r="47" spans="1:37" x14ac:dyDescent="0.25">
      <c r="D47" s="95"/>
      <c r="E47" s="95"/>
      <c r="F47" s="165"/>
      <c r="G47" s="165"/>
      <c r="H47" s="93"/>
      <c r="I47" s="93"/>
      <c r="J47" s="166"/>
      <c r="K47" s="166"/>
      <c r="L47" s="179"/>
      <c r="M47" s="179"/>
      <c r="N47" s="179"/>
      <c r="O47" s="92"/>
      <c r="P47" s="92"/>
      <c r="Q47" s="92"/>
      <c r="R47" s="92"/>
      <c r="S47" s="92"/>
      <c r="T47" s="189"/>
      <c r="U47" s="189"/>
      <c r="V47" s="189"/>
      <c r="W47" s="189"/>
      <c r="X47" s="189"/>
      <c r="Y47" s="189"/>
      <c r="Z47" s="189"/>
      <c r="AA47" s="189"/>
      <c r="AB47" s="93"/>
      <c r="AC47" s="93"/>
      <c r="AD47" s="92"/>
      <c r="AE47" s="92"/>
      <c r="AF47" s="92"/>
      <c r="AG47" s="92"/>
      <c r="AH47" s="92"/>
      <c r="AI47" s="92"/>
      <c r="AJ47" s="92"/>
      <c r="AK47" s="93"/>
    </row>
    <row r="48" spans="1:37" ht="14.45" customHeight="1" x14ac:dyDescent="0.25">
      <c r="D48" s="95"/>
      <c r="E48" s="95"/>
      <c r="F48" s="165"/>
      <c r="G48" s="165"/>
      <c r="H48" s="93"/>
      <c r="I48" s="93"/>
      <c r="J48" s="166"/>
      <c r="K48" s="166"/>
      <c r="L48" s="179"/>
      <c r="M48" s="179"/>
      <c r="N48" s="179"/>
      <c r="O48" s="92"/>
      <c r="P48" s="92"/>
      <c r="Q48" s="92"/>
      <c r="R48" s="92"/>
      <c r="S48" s="92"/>
      <c r="T48" s="92"/>
      <c r="U48" s="93"/>
      <c r="V48" s="93"/>
      <c r="W48" s="93"/>
      <c r="X48" s="93"/>
      <c r="Y48" s="93"/>
      <c r="Z48" s="93"/>
      <c r="AA48" s="93"/>
      <c r="AB48" s="93"/>
      <c r="AC48" s="93"/>
      <c r="AD48" s="92"/>
      <c r="AE48" s="92"/>
      <c r="AF48" s="92"/>
      <c r="AG48" s="92"/>
      <c r="AH48" s="92"/>
      <c r="AI48" s="92"/>
      <c r="AJ48" s="92"/>
      <c r="AK48" s="93"/>
    </row>
    <row r="49" spans="4:37" x14ac:dyDescent="0.25">
      <c r="D49" s="95"/>
      <c r="E49" s="95"/>
      <c r="F49" s="165"/>
      <c r="G49" s="165"/>
      <c r="H49" s="93"/>
      <c r="I49" s="93"/>
      <c r="J49" s="166"/>
      <c r="K49" s="166"/>
      <c r="L49" s="179"/>
      <c r="M49" s="179"/>
      <c r="N49" s="179"/>
      <c r="O49" s="155"/>
      <c r="P49" s="155"/>
      <c r="Q49" s="187"/>
      <c r="R49" s="187"/>
      <c r="S49" s="187"/>
      <c r="T49" s="92"/>
      <c r="U49" s="93"/>
      <c r="V49" s="93"/>
      <c r="W49" s="93"/>
      <c r="X49" s="93"/>
      <c r="Y49" s="93"/>
      <c r="Z49" s="93"/>
      <c r="AA49" s="93"/>
      <c r="AB49" s="93"/>
      <c r="AC49" s="93"/>
      <c r="AD49" s="93"/>
      <c r="AE49" s="93"/>
      <c r="AF49" s="93"/>
      <c r="AG49" s="93"/>
      <c r="AH49" s="93"/>
      <c r="AI49" s="93"/>
      <c r="AJ49" s="93"/>
      <c r="AK49" s="93"/>
    </row>
    <row r="50" spans="4:37" x14ac:dyDescent="0.25">
      <c r="D50" s="95"/>
      <c r="E50" s="95"/>
      <c r="F50" s="165"/>
      <c r="G50" s="165"/>
      <c r="H50" s="93"/>
      <c r="I50" s="93"/>
      <c r="J50" s="166"/>
      <c r="K50" s="179"/>
      <c r="L50" s="179"/>
      <c r="M50" s="179"/>
      <c r="N50" s="179"/>
      <c r="O50" s="155"/>
      <c r="P50" s="155"/>
      <c r="Q50" s="187"/>
      <c r="R50" s="187"/>
      <c r="S50" s="187"/>
      <c r="T50" s="92"/>
      <c r="U50" s="93"/>
      <c r="V50" s="93"/>
      <c r="W50" s="93"/>
      <c r="X50" s="93"/>
      <c r="Y50" s="93"/>
      <c r="Z50" s="93"/>
      <c r="AA50" s="93"/>
      <c r="AB50" s="93"/>
      <c r="AC50" s="93"/>
      <c r="AD50" s="93"/>
      <c r="AE50" s="93"/>
      <c r="AF50" s="93"/>
      <c r="AG50" s="93"/>
      <c r="AH50" s="93"/>
      <c r="AI50" s="93"/>
      <c r="AJ50" s="93"/>
      <c r="AK50" s="93"/>
    </row>
    <row r="51" spans="4:37" x14ac:dyDescent="0.25">
      <c r="D51" s="95"/>
      <c r="E51" s="95"/>
      <c r="F51" s="165"/>
      <c r="G51" s="165"/>
      <c r="H51" s="93"/>
      <c r="I51" s="93"/>
      <c r="J51" s="166"/>
      <c r="K51" s="179"/>
      <c r="L51" s="179"/>
      <c r="M51" s="179"/>
      <c r="N51" s="179"/>
      <c r="O51" s="93"/>
      <c r="P51" s="93"/>
      <c r="Q51" s="92"/>
      <c r="R51" s="93"/>
      <c r="S51" s="93"/>
      <c r="T51" s="92"/>
      <c r="U51" s="93"/>
      <c r="V51" s="93"/>
      <c r="W51" s="93"/>
      <c r="X51" s="93"/>
      <c r="Y51" s="93"/>
      <c r="Z51" s="93"/>
      <c r="AA51" s="93"/>
      <c r="AB51" s="93"/>
      <c r="AC51" s="93"/>
      <c r="AD51" s="93"/>
      <c r="AE51" s="93"/>
      <c r="AF51" s="93"/>
      <c r="AG51" s="93"/>
      <c r="AH51" s="93"/>
      <c r="AI51" s="93"/>
      <c r="AJ51" s="93"/>
      <c r="AK51" s="93"/>
    </row>
    <row r="52" spans="4:37" x14ac:dyDescent="0.25">
      <c r="O52" s="96"/>
      <c r="P52" s="96"/>
      <c r="Q52" s="187"/>
      <c r="R52" s="187"/>
      <c r="S52" s="187"/>
      <c r="T52" s="92"/>
    </row>
    <row r="53" spans="4:37" x14ac:dyDescent="0.25">
      <c r="L53" s="93"/>
      <c r="M53" s="92"/>
      <c r="N53" s="92"/>
      <c r="O53" s="92"/>
      <c r="P53" s="92"/>
      <c r="Q53" s="92"/>
      <c r="R53" s="92"/>
      <c r="S53" s="92"/>
      <c r="T53" s="92"/>
    </row>
    <row r="54" spans="4:37" x14ac:dyDescent="0.25">
      <c r="I54" s="4"/>
      <c r="L54" s="93"/>
      <c r="M54" s="92"/>
      <c r="N54" s="92"/>
      <c r="O54" s="92"/>
      <c r="P54" s="92"/>
      <c r="Q54" s="92"/>
      <c r="R54" s="92"/>
      <c r="S54" s="92"/>
      <c r="T54" s="92"/>
    </row>
    <row r="55" spans="4:37" x14ac:dyDescent="0.25">
      <c r="L55" s="93"/>
      <c r="M55" s="92"/>
      <c r="N55" s="92"/>
      <c r="O55" s="92"/>
      <c r="P55" s="92"/>
      <c r="Q55" s="92"/>
      <c r="R55" s="92"/>
      <c r="S55" s="92"/>
      <c r="T55" s="92"/>
    </row>
    <row r="56" spans="4:37" x14ac:dyDescent="0.25">
      <c r="L56" s="93"/>
      <c r="M56" s="92"/>
      <c r="N56" s="92"/>
      <c r="O56" s="92"/>
      <c r="P56" s="92"/>
      <c r="Q56" s="92"/>
      <c r="R56" s="92"/>
      <c r="S56" s="92"/>
      <c r="T56" s="92"/>
    </row>
    <row r="58" spans="4:37" x14ac:dyDescent="0.25">
      <c r="H58" s="4"/>
      <c r="I58" s="4"/>
      <c r="J58" s="4"/>
    </row>
    <row r="60" spans="4:37" x14ac:dyDescent="0.25">
      <c r="D60" s="40"/>
      <c r="E60" s="5"/>
      <c r="F60" s="4"/>
      <c r="G60" s="4"/>
      <c r="H60" s="4"/>
      <c r="I60" s="4"/>
      <c r="J60" s="4"/>
    </row>
    <row r="61" spans="4:37" x14ac:dyDescent="0.25">
      <c r="D61" s="4"/>
      <c r="E61" s="4"/>
      <c r="F61" s="4"/>
      <c r="G61" s="4"/>
      <c r="H61" s="4"/>
      <c r="I61" s="4"/>
      <c r="J61" s="4"/>
    </row>
    <row r="62" spans="4:37" x14ac:dyDescent="0.25">
      <c r="D62" s="4"/>
      <c r="E62" s="4"/>
      <c r="F62" s="4"/>
      <c r="G62" s="4"/>
      <c r="H62" s="4"/>
      <c r="I62" s="4"/>
      <c r="J62" s="4"/>
    </row>
    <row r="63" spans="4:37" x14ac:dyDescent="0.25">
      <c r="D63" s="4"/>
      <c r="E63" s="4"/>
      <c r="F63" s="4"/>
      <c r="G63" s="4"/>
      <c r="H63" s="4"/>
      <c r="I63" s="4"/>
      <c r="J63" s="4"/>
    </row>
  </sheetData>
  <mergeCells count="36">
    <mergeCell ref="T47:AA47"/>
    <mergeCell ref="AD41:AJ41"/>
    <mergeCell ref="AC44:AK44"/>
    <mergeCell ref="T42:X42"/>
    <mergeCell ref="T44:Y44"/>
    <mergeCell ref="T41:AB41"/>
    <mergeCell ref="T45:AA45"/>
    <mergeCell ref="Q52:S52"/>
    <mergeCell ref="L44:N44"/>
    <mergeCell ref="L45:N45"/>
    <mergeCell ref="L46:N46"/>
    <mergeCell ref="L47:N47"/>
    <mergeCell ref="L48:N48"/>
    <mergeCell ref="L49:N49"/>
    <mergeCell ref="K51:N51"/>
    <mergeCell ref="Q49:S49"/>
    <mergeCell ref="Q50:S50"/>
    <mergeCell ref="K50:N50"/>
    <mergeCell ref="D43:G43"/>
    <mergeCell ref="T38:AI38"/>
    <mergeCell ref="AD42:AJ42"/>
    <mergeCell ref="AD43:AJ43"/>
    <mergeCell ref="E42:J42"/>
    <mergeCell ref="L40:O40"/>
    <mergeCell ref="L41:O41"/>
    <mergeCell ref="L42:O42"/>
    <mergeCell ref="AJ33:AK38"/>
    <mergeCell ref="D39:F39"/>
    <mergeCell ref="L43:O43"/>
    <mergeCell ref="P40:R40"/>
    <mergeCell ref="T40:Y40"/>
    <mergeCell ref="E1:O1"/>
    <mergeCell ref="S1:W1"/>
    <mergeCell ref="X1:AB1"/>
    <mergeCell ref="D6:AK6"/>
    <mergeCell ref="T14:AH14"/>
  </mergeCells>
  <printOptions horizontalCentered="1" verticalCentered="1"/>
  <pageMargins left="0" right="0" top="0" bottom="0" header="0" footer="0"/>
  <pageSetup scale="62" fitToHeight="0" orientation="landscape" r:id="rId1"/>
  <headerFooter>
    <oddFooter>&amp;RPlanning Mars 2018</oddFooter>
  </headerFooter>
  <ignoredErrors>
    <ignoredError sqref="F33 M33:N33 T33:U33 AA33:AB33 AH33 AI5 AK16 AK18:AK20 AK24" numberStoredAsText="1"/>
    <ignoredError sqref="J9:L9 P9 Q8 Z10 AC10:AD10 AF9 H8 W8:Y8 AE7 AG8 E7 S8 I9 R9 O12 V11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O71"/>
  <sheetViews>
    <sheetView tabSelected="1" zoomScale="70" zoomScaleNormal="70" zoomScaleSheetLayoutView="100" zoomScalePageLayoutView="80" workbookViewId="0">
      <selection activeCell="C7" sqref="C7"/>
    </sheetView>
  </sheetViews>
  <sheetFormatPr baseColWidth="10" defaultColWidth="9.140625" defaultRowHeight="15" x14ac:dyDescent="0.25"/>
  <cols>
    <col min="1" max="1" width="3.7109375" customWidth="1"/>
    <col min="2" max="2" width="10.5703125" bestFit="1" customWidth="1"/>
    <col min="3" max="3" width="6.42578125" customWidth="1"/>
    <col min="4" max="4" width="7.28515625" bestFit="1" customWidth="1"/>
    <col min="5" max="28" width="6.42578125" customWidth="1"/>
    <col min="29" max="29" width="8.85546875" bestFit="1" customWidth="1"/>
    <col min="30" max="30" width="7.42578125" bestFit="1" customWidth="1"/>
    <col min="31" max="32" width="6.42578125" customWidth="1"/>
    <col min="33" max="33" width="10.5703125" bestFit="1" customWidth="1"/>
    <col min="35" max="35" width="11.5703125" customWidth="1"/>
  </cols>
  <sheetData>
    <row r="1" spans="1:36" ht="46.9" thickBot="1" x14ac:dyDescent="0.85">
      <c r="B1" s="73"/>
      <c r="C1" s="169">
        <v>43252</v>
      </c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39" t="s">
        <v>27</v>
      </c>
      <c r="O1" s="39"/>
      <c r="P1" s="39"/>
      <c r="Q1" s="170">
        <f ca="1">NOW()</f>
        <v>43250.389336921296</v>
      </c>
      <c r="R1" s="170"/>
      <c r="S1" s="170"/>
      <c r="T1" s="170"/>
      <c r="U1" s="170"/>
      <c r="V1" s="171">
        <f ca="1">NOW()</f>
        <v>43250.389336921296</v>
      </c>
      <c r="W1" s="171"/>
      <c r="X1" s="171"/>
      <c r="Y1" s="171"/>
      <c r="Z1" s="193"/>
      <c r="AA1" s="7"/>
      <c r="AB1" s="7"/>
      <c r="AC1" s="7"/>
      <c r="AD1" s="7"/>
      <c r="AE1" s="7"/>
      <c r="AF1" s="7"/>
      <c r="AG1" s="194"/>
      <c r="AH1" s="194"/>
      <c r="AI1" s="194"/>
      <c r="AJ1" s="195"/>
    </row>
    <row r="2" spans="1:36" thickTop="1" x14ac:dyDescent="0.3">
      <c r="B2" s="70"/>
      <c r="C2" s="118">
        <v>1</v>
      </c>
      <c r="D2" s="47">
        <v>2</v>
      </c>
      <c r="E2" s="47">
        <v>3</v>
      </c>
      <c r="F2" s="103">
        <v>4</v>
      </c>
      <c r="G2" s="46">
        <v>5</v>
      </c>
      <c r="H2" s="46">
        <v>6</v>
      </c>
      <c r="I2" s="103">
        <v>7</v>
      </c>
      <c r="J2" s="103">
        <v>8</v>
      </c>
      <c r="K2" s="47">
        <v>9</v>
      </c>
      <c r="L2" s="47">
        <v>10</v>
      </c>
      <c r="M2" s="103">
        <v>11</v>
      </c>
      <c r="N2" s="103">
        <v>12</v>
      </c>
      <c r="O2" s="103">
        <v>13</v>
      </c>
      <c r="P2" s="103">
        <v>14</v>
      </c>
      <c r="Q2" s="103">
        <v>15</v>
      </c>
      <c r="R2" s="47">
        <v>16</v>
      </c>
      <c r="S2" s="47">
        <v>17</v>
      </c>
      <c r="T2" s="103">
        <v>18</v>
      </c>
      <c r="U2" s="103">
        <v>19</v>
      </c>
      <c r="V2" s="103">
        <v>20</v>
      </c>
      <c r="W2" s="103">
        <v>21</v>
      </c>
      <c r="X2" s="103">
        <v>22</v>
      </c>
      <c r="Y2" s="47">
        <v>23</v>
      </c>
      <c r="Z2" s="47">
        <v>24</v>
      </c>
      <c r="AA2" s="103">
        <v>25</v>
      </c>
      <c r="AB2" s="46">
        <v>26</v>
      </c>
      <c r="AC2" s="46">
        <v>27</v>
      </c>
      <c r="AD2" s="46">
        <v>28</v>
      </c>
      <c r="AE2" s="46">
        <v>29</v>
      </c>
      <c r="AF2" s="119">
        <v>30</v>
      </c>
      <c r="AG2" s="59" t="s">
        <v>55</v>
      </c>
      <c r="AH2" s="17" t="s">
        <v>12</v>
      </c>
      <c r="AI2" s="18" t="s">
        <v>0</v>
      </c>
      <c r="AJ2" s="19">
        <v>0.33</v>
      </c>
    </row>
    <row r="3" spans="1:36" x14ac:dyDescent="0.25">
      <c r="B3" s="71"/>
      <c r="C3" s="104" t="s">
        <v>4</v>
      </c>
      <c r="D3" s="14" t="s">
        <v>5</v>
      </c>
      <c r="E3" s="14" t="s">
        <v>6</v>
      </c>
      <c r="F3" s="3" t="s">
        <v>7</v>
      </c>
      <c r="G3" s="3" t="s">
        <v>1</v>
      </c>
      <c r="H3" s="3" t="s">
        <v>2</v>
      </c>
      <c r="I3" s="104" t="s">
        <v>3</v>
      </c>
      <c r="J3" s="104" t="s">
        <v>4</v>
      </c>
      <c r="K3" s="14" t="s">
        <v>5</v>
      </c>
      <c r="L3" s="14" t="s">
        <v>6</v>
      </c>
      <c r="M3" s="3" t="s">
        <v>7</v>
      </c>
      <c r="N3" s="3" t="s">
        <v>1</v>
      </c>
      <c r="O3" s="3" t="s">
        <v>2</v>
      </c>
      <c r="P3" s="104" t="s">
        <v>3</v>
      </c>
      <c r="Q3" s="104" t="s">
        <v>4</v>
      </c>
      <c r="R3" s="14" t="s">
        <v>5</v>
      </c>
      <c r="S3" s="14" t="s">
        <v>6</v>
      </c>
      <c r="T3" s="3" t="s">
        <v>7</v>
      </c>
      <c r="U3" s="3" t="s">
        <v>1</v>
      </c>
      <c r="V3" s="3" t="s">
        <v>2</v>
      </c>
      <c r="W3" s="104" t="s">
        <v>3</v>
      </c>
      <c r="X3" s="104" t="s">
        <v>4</v>
      </c>
      <c r="Y3" s="14" t="s">
        <v>5</v>
      </c>
      <c r="Z3" s="14" t="s">
        <v>6</v>
      </c>
      <c r="AA3" s="3" t="s">
        <v>7</v>
      </c>
      <c r="AB3" s="3" t="s">
        <v>1</v>
      </c>
      <c r="AC3" s="3" t="s">
        <v>2</v>
      </c>
      <c r="AD3" s="3" t="s">
        <v>3</v>
      </c>
      <c r="AE3" s="3" t="s">
        <v>4</v>
      </c>
      <c r="AF3" s="14" t="s">
        <v>5</v>
      </c>
      <c r="AG3" s="57"/>
      <c r="AH3" s="20"/>
      <c r="AI3" s="21">
        <v>1</v>
      </c>
      <c r="AJ3" s="22" t="s">
        <v>53</v>
      </c>
    </row>
    <row r="4" spans="1:36" ht="14.45" x14ac:dyDescent="0.3">
      <c r="A4" s="88">
        <v>1</v>
      </c>
      <c r="B4" s="76" t="s">
        <v>10</v>
      </c>
      <c r="C4" s="27">
        <f>IF(Sheet1!E4 = "j",0,VLOOKUP(Sheet1!E4,$C$40:$D$71,2,FALSE))</f>
        <v>12</v>
      </c>
      <c r="D4" s="28">
        <f>IF(Sheet1!F4 = "j",0,VLOOKUP(Sheet1!F4,$C$40:$D$71,2,FALSE))</f>
        <v>0</v>
      </c>
      <c r="E4" s="28">
        <f>IF(Sheet1!G4 = "j",0,VLOOKUP(Sheet1!G4,$C$40:$D$71,2,FALSE))</f>
        <v>0</v>
      </c>
      <c r="F4" s="27">
        <f>IF(Sheet1!H4 = "j",0,VLOOKUP(Sheet1!H4,$C$40:$D$71,2,FALSE))</f>
        <v>0</v>
      </c>
      <c r="G4" s="27">
        <f>IF(Sheet1!I4 = "j",0,VLOOKUP(Sheet1!I4,$C$40:$D$71,2,FALSE))</f>
        <v>0</v>
      </c>
      <c r="H4" s="27">
        <f>IF(Sheet1!J4 = "j",0,VLOOKUP(Sheet1!J4,$C$40:$D$71,2,FALSE))</f>
        <v>0</v>
      </c>
      <c r="I4" s="27">
        <f>IF(Sheet1!K4 = "j",0,VLOOKUP(Sheet1!K4,$C$40:$D$71,2,FALSE))</f>
        <v>12</v>
      </c>
      <c r="J4" s="27">
        <f>IF(Sheet1!L4 = "j",0,VLOOKUP(Sheet1!L4,$C$40:$D$71,2,FALSE))</f>
        <v>12</v>
      </c>
      <c r="K4" s="28">
        <f>IF(Sheet1!M4 = "j",0,VLOOKUP(Sheet1!M4,$C$40:$D$71,2,FALSE))</f>
        <v>0</v>
      </c>
      <c r="L4" s="28">
        <f>IF(Sheet1!N4 = "j",0,VLOOKUP(Sheet1!N4,$C$40:$D$71,2,FALSE))</f>
        <v>0</v>
      </c>
      <c r="M4" s="27">
        <f>IF(Sheet1!O4 = "j",0,VLOOKUP(Sheet1!O4,$C$40:$D$71,2,FALSE))</f>
        <v>12</v>
      </c>
      <c r="N4" s="27">
        <f>IF(Sheet1!P4 = "j",0,VLOOKUP(Sheet1!P4,$C$40:$D$71,2,FALSE))</f>
        <v>12</v>
      </c>
      <c r="O4" s="27">
        <f>IF(Sheet1!Q4 = "j",0,VLOOKUP(Sheet1!Q4,$C$40:$D$71,2,FALSE))</f>
        <v>0</v>
      </c>
      <c r="P4" s="27">
        <f>IF(Sheet1!R4 = "j",0,VLOOKUP(Sheet1!R4,$C$40:$D$71,2,FALSE))</f>
        <v>0</v>
      </c>
      <c r="Q4" s="27">
        <f>IF(Sheet1!S4 = "j",0,VLOOKUP(Sheet1!S4,$C$40:$D$71,2,FALSE))</f>
        <v>0</v>
      </c>
      <c r="R4" s="28">
        <f>IF(Sheet1!T4 = "j",0,VLOOKUP(Sheet1!T4,$C$40:$D$71,2,FALSE))</f>
        <v>0</v>
      </c>
      <c r="S4" s="28">
        <f>IF(Sheet1!U4 = "j",0,VLOOKUP(Sheet1!U4,$C$40:$D$71,2,FALSE))</f>
        <v>0</v>
      </c>
      <c r="T4" s="27">
        <f>IF(Sheet1!V4 = "j",0,VLOOKUP(Sheet1!V4,$C$40:$D$71,2,FALSE))</f>
        <v>0</v>
      </c>
      <c r="U4" s="27">
        <f>IF(Sheet1!W4 = "j",0,VLOOKUP(Sheet1!W4,$C$40:$D$71,2,FALSE))</f>
        <v>6</v>
      </c>
      <c r="V4" s="27">
        <f>IF(Sheet1!X4 = "j",0,VLOOKUP(Sheet1!X4,$C$40:$D$71,2,FALSE))</f>
        <v>0</v>
      </c>
      <c r="W4" s="27">
        <f>IF(Sheet1!Y4 = "j",0,VLOOKUP(Sheet1!Y4,$C$40:$D$71,2,FALSE))</f>
        <v>12</v>
      </c>
      <c r="X4" s="27">
        <f>IF(Sheet1!Z4 = "j",0,VLOOKUP(Sheet1!Z4,$C$40:$D$71,2,FALSE))</f>
        <v>12</v>
      </c>
      <c r="Y4" s="28">
        <f>IF(Sheet1!AA4 = "j",0,VLOOKUP(Sheet1!AA4,$C$40:$D$71,2,FALSE))</f>
        <v>0</v>
      </c>
      <c r="Z4" s="28">
        <f>IF(Sheet1!AB4 = "j",0,VLOOKUP(Sheet1!AB4,$C$40:$D$71,2,FALSE))</f>
        <v>0</v>
      </c>
      <c r="AA4" s="27">
        <f>IF(Sheet1!AC4 = "j",0,VLOOKUP(Sheet1!AC4,$C$40:$D$71,2,FALSE))</f>
        <v>12</v>
      </c>
      <c r="AB4" s="27">
        <f>IF(Sheet1!AD4 = "j",0,VLOOKUP(Sheet1!AD4,$C$40:$D$71,2,FALSE))</f>
        <v>0</v>
      </c>
      <c r="AC4" s="27">
        <f>IF(Sheet1!AE4 = "j",0,VLOOKUP(Sheet1!AE4,$C$40:$D$71,2,FALSE))</f>
        <v>0</v>
      </c>
      <c r="AD4" s="27">
        <f>IF(Sheet1!AF4 = "j",0,VLOOKUP(Sheet1!AF4,$C$40:$D$71,2,FALSE))</f>
        <v>12</v>
      </c>
      <c r="AE4" s="27">
        <f>IF(Sheet1!AG4 = "j",0,VLOOKUP(Sheet1!AG4,$C$40:$D$71,2,FALSE))</f>
        <v>12</v>
      </c>
      <c r="AF4" s="28">
        <f>VLOOKUP(Sheet1!AH4,C40:D71,2,FALSE)</f>
        <v>0</v>
      </c>
      <c r="AG4" s="57"/>
      <c r="AH4" s="25">
        <f>SUM(C4:AF4)</f>
        <v>126</v>
      </c>
      <c r="AI4" s="68" t="s">
        <v>67</v>
      </c>
      <c r="AJ4" s="23"/>
    </row>
    <row r="5" spans="1:36" ht="14.45" x14ac:dyDescent="0.3">
      <c r="A5" s="88">
        <v>2</v>
      </c>
      <c r="B5" s="77" t="s">
        <v>11</v>
      </c>
      <c r="C5" s="27">
        <f>IF(Sheet1!E5 = "j",0,VLOOKUP(Sheet1!E5,$C$40:$D$71,2,FALSE))</f>
        <v>7.24</v>
      </c>
      <c r="D5" s="28">
        <f>IF(Sheet1!F5 = "j",0,VLOOKUP(Sheet1!F5,$C$40:$D$71,2,FALSE))</f>
        <v>0</v>
      </c>
      <c r="E5" s="28">
        <f>IF(Sheet1!G5 = "j",0,VLOOKUP(Sheet1!G5,$C$40:$D$71,2,FALSE))</f>
        <v>0</v>
      </c>
      <c r="F5" s="27">
        <f>IF(Sheet1!H5 = "j",0,VLOOKUP(Sheet1!H5,$C$40:$D$71,2,FALSE))</f>
        <v>7.24</v>
      </c>
      <c r="G5" s="27">
        <f>IF(Sheet1!I5 = "j",0,VLOOKUP(Sheet1!I5,$C$40:$D$71,2,FALSE))</f>
        <v>7.24</v>
      </c>
      <c r="H5" s="27">
        <f>IF(Sheet1!J5 = "j",0,VLOOKUP(Sheet1!J5,$C$40:$D$71,2,FALSE))</f>
        <v>7.24</v>
      </c>
      <c r="I5" s="27">
        <f>IF(Sheet1!K5 = "j",0,VLOOKUP(Sheet1!K5,$C$40:$D$71,2,FALSE))</f>
        <v>7.24</v>
      </c>
      <c r="J5" s="27">
        <f>IF(Sheet1!L5 = "j",0,VLOOKUP(Sheet1!L5,$C$40:$D$71,2,FALSE))</f>
        <v>7.24</v>
      </c>
      <c r="K5" s="28">
        <f>IF(Sheet1!M5 = "j",0,VLOOKUP(Sheet1!M5,$C$40:$D$71,2,FALSE))</f>
        <v>0</v>
      </c>
      <c r="L5" s="28">
        <f>IF(Sheet1!N5 = "j",0,VLOOKUP(Sheet1!N5,$C$40:$D$71,2,FALSE))</f>
        <v>0</v>
      </c>
      <c r="M5" s="27">
        <f>IF(Sheet1!O5 = "j",0,VLOOKUP(Sheet1!O5,$C$40:$D$71,2,FALSE))</f>
        <v>7.24</v>
      </c>
      <c r="N5" s="27">
        <f>IF(Sheet1!P5 = "j",0,VLOOKUP(Sheet1!P5,$C$40:$D$71,2,FALSE))</f>
        <v>7.24</v>
      </c>
      <c r="O5" s="27">
        <f>IF(Sheet1!Q5 = "j",0,VLOOKUP(Sheet1!Q5,$C$40:$D$71,2,FALSE))</f>
        <v>7.24</v>
      </c>
      <c r="P5" s="27">
        <f>IF(Sheet1!R5 = "j",0,VLOOKUP(Sheet1!R5,$C$40:$D$71,2,FALSE))</f>
        <v>7.24</v>
      </c>
      <c r="Q5" s="27">
        <f>IF(Sheet1!S5 = "j",0,VLOOKUP(Sheet1!S5,$C$40:$D$71,2,FALSE))</f>
        <v>7.24</v>
      </c>
      <c r="R5" s="28">
        <f>IF(Sheet1!T5 = "j",0,VLOOKUP(Sheet1!T5,$C$40:$D$71,2,FALSE))</f>
        <v>0</v>
      </c>
      <c r="S5" s="28">
        <f>IF(Sheet1!U5 = "j",0,VLOOKUP(Sheet1!U5,$C$40:$D$71,2,FALSE))</f>
        <v>0</v>
      </c>
      <c r="T5" s="27">
        <f>IF(Sheet1!V5 = "j",0,VLOOKUP(Sheet1!V5,$C$40:$D$71,2,FALSE))</f>
        <v>7.24</v>
      </c>
      <c r="U5" s="27">
        <f>IF(Sheet1!W5 = "j",0,VLOOKUP(Sheet1!W5,$C$40:$D$71,2,FALSE))</f>
        <v>7.24</v>
      </c>
      <c r="V5" s="27">
        <f>IF(Sheet1!X5 = "j",0,VLOOKUP(Sheet1!X5,$C$40:$D$71,2,FALSE))</f>
        <v>7.24</v>
      </c>
      <c r="W5" s="27">
        <f>IF(Sheet1!Y5 = "j",0,VLOOKUP(Sheet1!Y5,$C$40:$D$71,2,FALSE))</f>
        <v>7.24</v>
      </c>
      <c r="X5" s="27">
        <f>IF(Sheet1!Z5 = "j",0,VLOOKUP(Sheet1!Z5,$C$40:$D$71,2,FALSE))</f>
        <v>7.24</v>
      </c>
      <c r="Y5" s="28">
        <f>IF(Sheet1!AA5 = "j",0,VLOOKUP(Sheet1!AA5,$C$40:$D$71,2,FALSE))</f>
        <v>0</v>
      </c>
      <c r="Z5" s="28">
        <f>IF(Sheet1!AB5 = "j",0,VLOOKUP(Sheet1!AB5,$C$40:$D$71,2,FALSE))</f>
        <v>0</v>
      </c>
      <c r="AA5" s="27">
        <f>IF(Sheet1!AC5 = "j",0,VLOOKUP(Sheet1!AC5,$C$40:$D$71,2,FALSE))</f>
        <v>7.24</v>
      </c>
      <c r="AB5" s="27">
        <f>IF(Sheet1!AD5 = "j",0,VLOOKUP(Sheet1!AD5,$C$40:$D$71,2,FALSE))</f>
        <v>7.24</v>
      </c>
      <c r="AC5" s="27">
        <f>IF(Sheet1!AE5 = "j",0,VLOOKUP(Sheet1!AE5,$C$40:$D$71,2,FALSE))</f>
        <v>7.24</v>
      </c>
      <c r="AD5" s="27">
        <f>IF(Sheet1!AF5 = "j",0,VLOOKUP(Sheet1!AF5,$C$40:$D$71,2,FALSE))</f>
        <v>7.24</v>
      </c>
      <c r="AE5" s="27">
        <f>IF(Sheet1!AG5 = "j",0,VLOOKUP(Sheet1!AG5,$C$40:$D$71,2,FALSE))</f>
        <v>7.24</v>
      </c>
      <c r="AF5" s="28">
        <f>VLOOKUP(Sheet1!AH5,C40:D71,2,FALSE)</f>
        <v>0</v>
      </c>
      <c r="AG5" s="58"/>
      <c r="AH5" s="109">
        <f>SUM(C5:AG5)</f>
        <v>152.04</v>
      </c>
      <c r="AI5" s="68" t="s">
        <v>68</v>
      </c>
      <c r="AJ5" s="24"/>
    </row>
    <row r="6" spans="1:36" ht="14.45" x14ac:dyDescent="0.3">
      <c r="A6" s="88"/>
      <c r="B6" s="198"/>
      <c r="C6" s="191"/>
      <c r="D6" s="117"/>
      <c r="E6" s="117"/>
      <c r="F6" s="29"/>
      <c r="G6" s="29"/>
      <c r="H6" s="29"/>
      <c r="I6" s="29"/>
      <c r="J6" s="29"/>
      <c r="K6" s="117"/>
      <c r="L6" s="117"/>
      <c r="M6" s="29"/>
      <c r="N6" s="29"/>
      <c r="O6" s="29"/>
      <c r="P6" s="29"/>
      <c r="Q6" s="29"/>
      <c r="R6" s="117"/>
      <c r="S6" s="117"/>
      <c r="T6" s="29"/>
      <c r="U6" s="29"/>
      <c r="V6" s="29"/>
      <c r="W6" s="29"/>
      <c r="X6" s="29"/>
      <c r="Y6" s="117"/>
      <c r="Z6" s="117"/>
      <c r="AA6" s="29"/>
      <c r="AB6" s="29"/>
      <c r="AC6" s="29"/>
      <c r="AD6" s="29"/>
      <c r="AE6" s="29"/>
      <c r="AF6" s="117"/>
      <c r="AG6" s="29"/>
      <c r="AH6" s="26"/>
      <c r="AI6" s="30"/>
      <c r="AJ6" s="22"/>
    </row>
    <row r="7" spans="1:36" x14ac:dyDescent="0.25">
      <c r="A7" s="88">
        <v>3</v>
      </c>
      <c r="B7" s="124" t="s">
        <v>8</v>
      </c>
      <c r="C7" s="27">
        <f>IF(Sheet1!E7 = "j",0,VLOOKUP(Sheet1!E7,$C$40:$D$71,2,FALSE))</f>
        <v>6</v>
      </c>
      <c r="D7" s="28">
        <f>IF(Sheet1!F7 = "j",0,VLOOKUP(Sheet1!F7,$C$40:$D$71,2,FALSE))</f>
        <v>0</v>
      </c>
      <c r="E7" s="28">
        <f>IF(Sheet1!G7 = "j",0,VLOOKUP(Sheet1!G7,$C$40:$D$71,2,FALSE))</f>
        <v>0</v>
      </c>
      <c r="F7" s="105">
        <f>IF(Sheet1!H7 = "j",0,VLOOKUP(Sheet1!H7,$C$40:$D$71,2,FALSE))</f>
        <v>6</v>
      </c>
      <c r="G7" s="27">
        <f>IF(Sheet1!I7 = "j",0,VLOOKUP(Sheet1!I7,$C$40:$D$71,2,FALSE))</f>
        <v>12</v>
      </c>
      <c r="H7" s="27">
        <f>IF(Sheet1!J7 = "j",0,VLOOKUP(Sheet1!J7,$C$40:$D$71,2,FALSE))</f>
        <v>0</v>
      </c>
      <c r="I7" s="105">
        <f>IF(Sheet1!K7 = "j",0,VLOOKUP(Sheet1!K7,$C$40:$D$71,2,FALSE))</f>
        <v>0</v>
      </c>
      <c r="J7" s="105">
        <f>IF(Sheet1!L7 = "j",0,VLOOKUP(Sheet1!L7,$C$40:$D$71,2,FALSE))</f>
        <v>0</v>
      </c>
      <c r="K7" s="28">
        <f>IF(Sheet1!M7 = "j",0,VLOOKUP(Sheet1!M7,$C$40:$D$71,2,FALSE))</f>
        <v>0</v>
      </c>
      <c r="L7" s="28">
        <f>IF(Sheet1!N7 = "j",0,VLOOKUP(Sheet1!N7,$C$40:$D$71,2,FALSE))</f>
        <v>0</v>
      </c>
      <c r="M7" s="105">
        <f>IF(Sheet1!O7 = "j",0,VLOOKUP(Sheet1!O7,$C$40:$D$71,2,FALSE))</f>
        <v>6.1</v>
      </c>
      <c r="N7" s="27">
        <f>IF(Sheet1!P7 = "j",0,VLOOKUP(Sheet1!P7,$C$40:$D$71,2,FALSE))</f>
        <v>6.1</v>
      </c>
      <c r="O7" s="27">
        <f>IF(Sheet1!Q7 = "j",0,VLOOKUP(Sheet1!Q7,$C$40:$D$71,2,FALSE))</f>
        <v>6.1</v>
      </c>
      <c r="P7" s="105">
        <f>IF(Sheet1!R7 = "j",0,VLOOKUP(Sheet1!R7,$C$40:$D$71,2,FALSE))</f>
        <v>9</v>
      </c>
      <c r="Q7" s="105">
        <f>IF(Sheet1!S7 = "j",0,VLOOKUP(Sheet1!S7,$C$40:$D$71,2,FALSE))</f>
        <v>9</v>
      </c>
      <c r="R7" s="28">
        <f>IF(Sheet1!T7 = "j",0,VLOOKUP(Sheet1!T7,$C$40:$D$71,2,FALSE))</f>
        <v>0</v>
      </c>
      <c r="S7" s="28">
        <f>IF(Sheet1!U7 = "j",0,VLOOKUP(Sheet1!U7,$C$40:$D$71,2,FALSE))</f>
        <v>0</v>
      </c>
      <c r="T7" s="105">
        <f>IF(Sheet1!V7 = "j",0,VLOOKUP(Sheet1!V7,$C$40:$D$71,2,FALSE))</f>
        <v>6</v>
      </c>
      <c r="U7" s="27">
        <f>IF(Sheet1!W7 = "j",0,VLOOKUP(Sheet1!W7,$C$40:$D$71,2,FALSE))</f>
        <v>6</v>
      </c>
      <c r="V7" s="27">
        <f>IF(Sheet1!X7 = "j",0,VLOOKUP(Sheet1!X7,$C$40:$D$71,2,FALSE))</f>
        <v>12</v>
      </c>
      <c r="W7" s="105">
        <f>IF(Sheet1!Y7 = "j",0,VLOOKUP(Sheet1!Y7,$C$40:$D$71,2,FALSE))</f>
        <v>9</v>
      </c>
      <c r="X7" s="105">
        <f>IF(Sheet1!Z7 = "j",0,VLOOKUP(Sheet1!Z7,$C$40:$D$71,2,FALSE))</f>
        <v>12</v>
      </c>
      <c r="Y7" s="28">
        <f>IF(Sheet1!AA7 = "j",0,VLOOKUP(Sheet1!AA7,$C$40:$D$71,2,FALSE))</f>
        <v>0</v>
      </c>
      <c r="Z7" s="28">
        <f>IF(Sheet1!AB7 = "j",0,VLOOKUP(Sheet1!AB7,$C$40:$D$71,2,FALSE))</f>
        <v>0</v>
      </c>
      <c r="AA7" s="105">
        <f>IF(Sheet1!AC7 = "j",0,VLOOKUP(Sheet1!AC7,$C$40:$D$71,2,FALSE))</f>
        <v>6</v>
      </c>
      <c r="AB7" s="27">
        <f>IF(Sheet1!AD7 = "j",0,VLOOKUP(Sheet1!AD7,$C$40:$D$71,2,FALSE))</f>
        <v>12</v>
      </c>
      <c r="AC7" s="27">
        <f>IF(Sheet1!AE7 = "j",0,VLOOKUP(Sheet1!AE7,$C$40:$D$71,2,FALSE))</f>
        <v>6</v>
      </c>
      <c r="AD7" s="105">
        <f>IF(Sheet1!AF7 = "j",0,VLOOKUP(Sheet1!AF7,$C$40:$D$71,2,FALSE))</f>
        <v>6</v>
      </c>
      <c r="AE7" s="105">
        <f>IF(Sheet1!AG7 = "j",0,VLOOKUP(Sheet1!AG7,$C$40:$D$71,2,FALSE))</f>
        <v>12</v>
      </c>
      <c r="AF7" s="28">
        <f>IF(Sheet1!AH7 = "j",0,VLOOKUP(Sheet1!AH7,$C$40:$D$71,2,FALSE))</f>
        <v>0</v>
      </c>
      <c r="AG7" s="66">
        <v>12</v>
      </c>
      <c r="AH7" s="31">
        <v>162.30000000000001</v>
      </c>
      <c r="AI7" s="68" t="s">
        <v>66</v>
      </c>
      <c r="AJ7" s="34"/>
    </row>
    <row r="8" spans="1:36" x14ac:dyDescent="0.25">
      <c r="A8" s="88">
        <v>4</v>
      </c>
      <c r="B8" s="123" t="s">
        <v>32</v>
      </c>
      <c r="C8" s="27">
        <f>IF(Sheet1!E8 = "j",0,VLOOKUP(Sheet1!E8,$C$40:$D$71,2,FALSE))</f>
        <v>12</v>
      </c>
      <c r="D8" s="28">
        <f>IF(Sheet1!F8 = "j",0,VLOOKUP(Sheet1!F8,$C$40:$D$71,2,FALSE))</f>
        <v>0</v>
      </c>
      <c r="E8" s="28">
        <f>IF(Sheet1!G8 = "j",0,VLOOKUP(Sheet1!G8,$C$40:$D$71,2,FALSE))</f>
        <v>0</v>
      </c>
      <c r="F8" s="105">
        <f>IF(Sheet1!H8 = "j",0,VLOOKUP(Sheet1!H8,$C$40:$D$71,2,FALSE))</f>
        <v>6</v>
      </c>
      <c r="G8" s="27">
        <f>IF(Sheet1!I8 = "j",0,VLOOKUP(Sheet1!I8,$C$40:$D$71,2,FALSE))</f>
        <v>12</v>
      </c>
      <c r="H8" s="27">
        <f>IF(Sheet1!J8 = "j",0,VLOOKUP(Sheet1!J8,$C$40:$D$71,2,FALSE))</f>
        <v>12</v>
      </c>
      <c r="I8" s="105">
        <f>IF(Sheet1!K8 = "j",0,VLOOKUP(Sheet1!K8,$C$40:$D$71,2,FALSE))</f>
        <v>0</v>
      </c>
      <c r="J8" s="105">
        <f>IF(Sheet1!L8 = "j",0,VLOOKUP(Sheet1!L8,$C$40:$D$71,2,FALSE))</f>
        <v>12</v>
      </c>
      <c r="K8" s="28">
        <f>IF(Sheet1!M8 = "j",0,VLOOKUP(Sheet1!M8,$C$40:$D$71,2,FALSE))</f>
        <v>0</v>
      </c>
      <c r="L8" s="28">
        <f>IF(Sheet1!N8 = "j",0,VLOOKUP(Sheet1!N8,$C$40:$D$71,2,FALSE))</f>
        <v>0</v>
      </c>
      <c r="M8" s="105">
        <f>IF(Sheet1!O8 = "j",0,VLOOKUP(Sheet1!O8,$C$40:$D$71,2,FALSE))</f>
        <v>12</v>
      </c>
      <c r="N8" s="27">
        <f>IF(Sheet1!P8 = "j",0,VLOOKUP(Sheet1!P8,$C$40:$D$71,2,FALSE))</f>
        <v>12</v>
      </c>
      <c r="O8" s="27">
        <f>IF(Sheet1!Q8 = "j",0,VLOOKUP(Sheet1!Q8,$C$40:$D$71,2,FALSE))</f>
        <v>6</v>
      </c>
      <c r="P8" s="105">
        <f>IF(Sheet1!R8 = "j",0,VLOOKUP(Sheet1!R8,$C$40:$D$71,2,FALSE))</f>
        <v>0</v>
      </c>
      <c r="Q8" s="105">
        <f>IF(Sheet1!S8 = "j",0,VLOOKUP(Sheet1!S8,$C$40:$D$71,2,FALSE))</f>
        <v>6</v>
      </c>
      <c r="R8" s="28">
        <f>IF(Sheet1!T8 = "j",0,VLOOKUP(Sheet1!T8,$C$40:$D$71,2,FALSE))</f>
        <v>0</v>
      </c>
      <c r="S8" s="28">
        <f>IF(Sheet1!U8 = "j",0,VLOOKUP(Sheet1!U8,$C$40:$D$71,2,FALSE))</f>
        <v>0</v>
      </c>
      <c r="T8" s="105">
        <f>IF(Sheet1!V8 = "j",0,VLOOKUP(Sheet1!V8,$C$40:$D$71,2,FALSE))</f>
        <v>0</v>
      </c>
      <c r="U8" s="27">
        <f>IF(Sheet1!W8 = "j",0,VLOOKUP(Sheet1!W8,$C$40:$D$71,2,FALSE))</f>
        <v>6</v>
      </c>
      <c r="V8" s="27">
        <f>IF(Sheet1!X8 = "j",0,VLOOKUP(Sheet1!X8,$C$40:$D$71,2,FALSE))</f>
        <v>6</v>
      </c>
      <c r="W8" s="105">
        <f>IF(Sheet1!Y8 = "j",0,VLOOKUP(Sheet1!Y8,$C$40:$D$71,2,FALSE))</f>
        <v>6</v>
      </c>
      <c r="X8" s="105">
        <f>IF(Sheet1!Z8 = "j",0,VLOOKUP(Sheet1!Z8,$C$40:$D$71,2,FALSE))</f>
        <v>0</v>
      </c>
      <c r="Y8" s="28">
        <f>IF(Sheet1!AA8 = "j",0,VLOOKUP(Sheet1!AA8,$C$40:$D$71,2,FALSE))</f>
        <v>0</v>
      </c>
      <c r="Z8" s="28">
        <f>IF(Sheet1!AB8 = "j",0,VLOOKUP(Sheet1!AB8,$C$40:$D$71,2,FALSE))</f>
        <v>0</v>
      </c>
      <c r="AA8" s="105">
        <f>IF(Sheet1!AC8 = "j",0,VLOOKUP(Sheet1!AC8,$C$40:$D$71,2,FALSE))</f>
        <v>0</v>
      </c>
      <c r="AB8" s="27">
        <f>IF(Sheet1!AD8 = "j",0,VLOOKUP(Sheet1!AD8,$C$40:$D$71,2,FALSE))</f>
        <v>0</v>
      </c>
      <c r="AC8" s="27">
        <f>IF(Sheet1!AE8 = "j",0,VLOOKUP(Sheet1!AE8,$C$40:$D$71,2,FALSE))</f>
        <v>12</v>
      </c>
      <c r="AD8" s="105">
        <f>IF(Sheet1!AF8 = "j",0,VLOOKUP(Sheet1!AF8,$C$40:$D$71,2,FALSE))</f>
        <v>0</v>
      </c>
      <c r="AE8" s="105">
        <f>IF(Sheet1!AG8 = "j",0,VLOOKUP(Sheet1!AG8,$C$40:$D$71,2,FALSE))</f>
        <v>6</v>
      </c>
      <c r="AF8" s="28">
        <f>IF(Sheet1!AH8 = "j",0,VLOOKUP(Sheet1!AH8,$C$40:$D$71,2,FALSE))</f>
        <v>0</v>
      </c>
      <c r="AG8" s="66">
        <v>42</v>
      </c>
      <c r="AH8" s="25">
        <f t="shared" ref="AH8:AH13" si="0">SUM(C8:AG8)</f>
        <v>168</v>
      </c>
      <c r="AI8" s="68" t="s">
        <v>66</v>
      </c>
      <c r="AJ8" s="34"/>
    </row>
    <row r="9" spans="1:36" ht="14.45" x14ac:dyDescent="0.3">
      <c r="A9" s="88">
        <v>5</v>
      </c>
      <c r="B9" s="53" t="s">
        <v>14</v>
      </c>
      <c r="C9" s="27">
        <f>IF(Sheet1!E9 = "j",0,VLOOKUP(Sheet1!E9,$C$40:$D$71,2,FALSE))</f>
        <v>0</v>
      </c>
      <c r="D9" s="28">
        <f>IF(Sheet1!F9 = "j",0,VLOOKUP(Sheet1!F9,$C$40:$D$71,2,FALSE))</f>
        <v>0</v>
      </c>
      <c r="E9" s="28">
        <f>IF(Sheet1!G9 = "j",0,VLOOKUP(Sheet1!G9,$C$40:$D$71,2,FALSE))</f>
        <v>0</v>
      </c>
      <c r="F9" s="105">
        <f>IF(Sheet1!H9 = "j",0,VLOOKUP(Sheet1!H9,$C$40:$D$71,2,FALSE))</f>
        <v>0</v>
      </c>
      <c r="G9" s="27">
        <f>IF(Sheet1!I9 = "j",0,VLOOKUP(Sheet1!I9,$C$40:$D$71,2,FALSE))</f>
        <v>6</v>
      </c>
      <c r="H9" s="27">
        <f>IF(Sheet1!J9 = "j",0,VLOOKUP(Sheet1!J9,$C$40:$D$71,2,FALSE))</f>
        <v>6</v>
      </c>
      <c r="I9" s="105">
        <f>IF(Sheet1!K9 = "j",0,VLOOKUP(Sheet1!K9,$C$40:$D$71,2,FALSE))</f>
        <v>6</v>
      </c>
      <c r="J9" s="105">
        <f>IF(Sheet1!L9 = "j",0,VLOOKUP(Sheet1!L9,$C$40:$D$71,2,FALSE))</f>
        <v>6</v>
      </c>
      <c r="K9" s="28">
        <f>IF(Sheet1!M9 = "j",0,VLOOKUP(Sheet1!M9,$C$40:$D$71,2,FALSE))</f>
        <v>0</v>
      </c>
      <c r="L9" s="28">
        <f>IF(Sheet1!N9 = "j",0,VLOOKUP(Sheet1!N9,$C$40:$D$71,2,FALSE))</f>
        <v>0</v>
      </c>
      <c r="M9" s="105">
        <f>IF(Sheet1!O9 = "j",0,VLOOKUP(Sheet1!O9,$C$40:$D$71,2,FALSE))</f>
        <v>6</v>
      </c>
      <c r="N9" s="27">
        <f>IF(Sheet1!P9 = "j",0,VLOOKUP(Sheet1!P9,$C$40:$D$71,2,FALSE))</f>
        <v>6</v>
      </c>
      <c r="O9" s="27">
        <f>IF(Sheet1!Q9 = "j",0,VLOOKUP(Sheet1!Q9,$C$40:$D$71,2,FALSE))</f>
        <v>6</v>
      </c>
      <c r="P9" s="105">
        <f>IF(Sheet1!R9 = "j",0,VLOOKUP(Sheet1!R9,$C$40:$D$71,2,FALSE))</f>
        <v>6</v>
      </c>
      <c r="Q9" s="105">
        <f>IF(Sheet1!S9 = "j",0,VLOOKUP(Sheet1!S9,$C$40:$D$71,2,FALSE))</f>
        <v>8</v>
      </c>
      <c r="R9" s="28">
        <f>IF(Sheet1!T9 = "j",0,VLOOKUP(Sheet1!T9,$C$40:$D$71,2,FALSE))</f>
        <v>0</v>
      </c>
      <c r="S9" s="28">
        <f>IF(Sheet1!U9 = "j",0,VLOOKUP(Sheet1!U9,$C$40:$D$71,2,FALSE))</f>
        <v>0</v>
      </c>
      <c r="T9" s="105">
        <f>IF(Sheet1!V9 = "j",0,VLOOKUP(Sheet1!V9,$C$40:$D$71,2,FALSE))</f>
        <v>8</v>
      </c>
      <c r="U9" s="27">
        <f>IF(Sheet1!W9 = "j",0,VLOOKUP(Sheet1!W9,$C$40:$D$71,2,FALSE))</f>
        <v>0</v>
      </c>
      <c r="V9" s="27">
        <f>IF(Sheet1!X9 = "j",0,VLOOKUP(Sheet1!X9,$C$40:$D$71,2,FALSE))</f>
        <v>12</v>
      </c>
      <c r="W9" s="105">
        <f>IF(Sheet1!Y9 = "j",0,VLOOKUP(Sheet1!Y9,$C$40:$D$71,2,FALSE))</f>
        <v>6</v>
      </c>
      <c r="X9" s="105">
        <f>IF(Sheet1!Z9 = "j",0,VLOOKUP(Sheet1!Z9,$C$40:$D$71,2,FALSE))</f>
        <v>6</v>
      </c>
      <c r="Y9" s="28">
        <f>IF(Sheet1!AA9 = "j",0,VLOOKUP(Sheet1!AA9,$C$40:$D$71,2,FALSE))</f>
        <v>0</v>
      </c>
      <c r="Z9" s="28">
        <f>IF(Sheet1!AB9 = "j",0,VLOOKUP(Sheet1!AB9,$C$40:$D$71,2,FALSE))</f>
        <v>0</v>
      </c>
      <c r="AA9" s="105">
        <f>IF(Sheet1!AC9 = "j",0,VLOOKUP(Sheet1!AC9,$C$40:$D$71,2,FALSE))</f>
        <v>0</v>
      </c>
      <c r="AB9" s="27">
        <f>IF(Sheet1!AD9 = "j",0,VLOOKUP(Sheet1!AD9,$C$40:$D$71,2,FALSE))</f>
        <v>12</v>
      </c>
      <c r="AC9" s="27">
        <f>IF(Sheet1!AE9 = "j",0,VLOOKUP(Sheet1!AE9,$C$40:$D$71,2,FALSE))</f>
        <v>8</v>
      </c>
      <c r="AD9" s="105">
        <f>IF(Sheet1!AF9 = "j",0,VLOOKUP(Sheet1!AF9,$C$40:$D$71,2,FALSE))</f>
        <v>6</v>
      </c>
      <c r="AE9" s="105">
        <f>IF(Sheet1!AG9 = "j",0,VLOOKUP(Sheet1!AG9,$C$40:$D$71,2,FALSE))</f>
        <v>6</v>
      </c>
      <c r="AF9" s="28">
        <f>IF(Sheet1!AH9 = "j",0,VLOOKUP(Sheet1!AH9,$C$40:$D$71,2,FALSE))</f>
        <v>0</v>
      </c>
      <c r="AG9" s="66">
        <v>42</v>
      </c>
      <c r="AH9" s="31">
        <f t="shared" si="0"/>
        <v>162</v>
      </c>
      <c r="AI9" s="68" t="s">
        <v>66</v>
      </c>
      <c r="AJ9" s="34"/>
    </row>
    <row r="10" spans="1:36" ht="14.45" x14ac:dyDescent="0.3">
      <c r="A10" s="88">
        <v>6</v>
      </c>
      <c r="B10" s="54" t="s">
        <v>9</v>
      </c>
      <c r="C10" s="27">
        <f>IF(Sheet1!E10 = "j",0,VLOOKUP(Sheet1!E10,$C$40:$D$71,2,FALSE))</f>
        <v>6.1</v>
      </c>
      <c r="D10" s="28">
        <f>IF(Sheet1!F10 = "j",0,VLOOKUP(Sheet1!F10,$C$40:$D$71,2,FALSE))</f>
        <v>6.1</v>
      </c>
      <c r="E10" s="28">
        <f>IF(Sheet1!G10 = "j",0,VLOOKUP(Sheet1!G10,$C$40:$D$71,2,FALSE))</f>
        <v>0</v>
      </c>
      <c r="F10" s="105">
        <f>IF(Sheet1!H10 = "j",0,VLOOKUP(Sheet1!H10,$C$40:$D$71,2,FALSE))</f>
        <v>6.1</v>
      </c>
      <c r="G10" s="27">
        <f>IF(Sheet1!I10 = "j",0,VLOOKUP(Sheet1!I10,$C$40:$D$71,2,FALSE))</f>
        <v>6.1</v>
      </c>
      <c r="H10" s="27">
        <f>IF(Sheet1!J10 = "j",0,VLOOKUP(Sheet1!J10,$C$40:$D$71,2,FALSE))</f>
        <v>6.1</v>
      </c>
      <c r="I10" s="105">
        <f>IF(Sheet1!K10 = "j",0,VLOOKUP(Sheet1!K10,$C$40:$D$71,2,FALSE))</f>
        <v>6.1</v>
      </c>
      <c r="J10" s="105">
        <f>IF(Sheet1!L10 = "j",0,VLOOKUP(Sheet1!L10,$C$40:$D$71,2,FALSE))</f>
        <v>6.1</v>
      </c>
      <c r="K10" s="28">
        <f>IF(Sheet1!M10 = "j",0,VLOOKUP(Sheet1!M10,$C$40:$D$71,2,FALSE))</f>
        <v>6.1</v>
      </c>
      <c r="L10" s="28">
        <f>IF(Sheet1!N10 = "j",0,VLOOKUP(Sheet1!N10,$C$40:$D$71,2,FALSE))</f>
        <v>0</v>
      </c>
      <c r="M10" s="105">
        <f>IF(Sheet1!O10 = "j",0,VLOOKUP(Sheet1!O10,$C$40:$D$71,2,FALSE))</f>
        <v>6.1</v>
      </c>
      <c r="N10" s="27">
        <f>IF(Sheet1!P10 = "j",0,VLOOKUP(Sheet1!P10,$C$40:$D$71,2,FALSE))</f>
        <v>6.1</v>
      </c>
      <c r="O10" s="27">
        <f>IF(Sheet1!Q10 = "j",0,VLOOKUP(Sheet1!Q10,$C$40:$D$71,2,FALSE))</f>
        <v>6.1</v>
      </c>
      <c r="P10" s="105">
        <f>IF(Sheet1!R10 = "j",0,VLOOKUP(Sheet1!R10,$C$40:$D$71,2,FALSE))</f>
        <v>6.1</v>
      </c>
      <c r="Q10" s="105">
        <f>IF(Sheet1!S10 = "j",0,VLOOKUP(Sheet1!S10,$C$40:$D$71,2,FALSE))</f>
        <v>6.1</v>
      </c>
      <c r="R10" s="28">
        <f>IF(Sheet1!T10 = "j",0,VLOOKUP(Sheet1!T10,$C$40:$D$71,2,FALSE))</f>
        <v>6.1</v>
      </c>
      <c r="S10" s="28">
        <f>IF(Sheet1!U10 = "j",0,VLOOKUP(Sheet1!U10,$C$40:$D$71,2,FALSE))</f>
        <v>0</v>
      </c>
      <c r="T10" s="105">
        <f>IF(Sheet1!V10 = "j",0,VLOOKUP(Sheet1!V10,$C$40:$D$71,2,FALSE))</f>
        <v>12</v>
      </c>
      <c r="U10" s="27">
        <f>IF(Sheet1!W10 = "j",0,VLOOKUP(Sheet1!W10,$C$40:$D$71,2,FALSE))</f>
        <v>12</v>
      </c>
      <c r="V10" s="27">
        <f>IF(Sheet1!X10 = "j",0,VLOOKUP(Sheet1!X10,$C$40:$D$71,2,FALSE))</f>
        <v>0</v>
      </c>
      <c r="W10" s="105">
        <f>IF(Sheet1!Y10 = "j",0,VLOOKUP(Sheet1!Y10,$C$40:$D$71,2,FALSE))</f>
        <v>12</v>
      </c>
      <c r="X10" s="105">
        <f>IF(Sheet1!Z10 = "j",0,VLOOKUP(Sheet1!Z10,$C$40:$D$71,2,FALSE))</f>
        <v>6</v>
      </c>
      <c r="Y10" s="28">
        <f>IF(Sheet1!AA10 = "j",0,VLOOKUP(Sheet1!AA10,$C$40:$D$71,2,FALSE))</f>
        <v>0</v>
      </c>
      <c r="Z10" s="28">
        <f>IF(Sheet1!AB10 = "j",0,VLOOKUP(Sheet1!AB10,$C$40:$D$71,2,FALSE))</f>
        <v>0</v>
      </c>
      <c r="AA10" s="105">
        <f>IF(Sheet1!AC10 = "j",0,VLOOKUP(Sheet1!AC10,$C$40:$D$71,2,FALSE))</f>
        <v>6</v>
      </c>
      <c r="AB10" s="27">
        <f>IF(Sheet1!AD10 = "j",0,VLOOKUP(Sheet1!AD10,$C$40:$D$71,2,FALSE))</f>
        <v>6</v>
      </c>
      <c r="AC10" s="27">
        <f>IF(Sheet1!AE10 = "j",0,VLOOKUP(Sheet1!AE10,$C$40:$D$71,2,FALSE))</f>
        <v>0</v>
      </c>
      <c r="AD10" s="105">
        <f>IF(Sheet1!AF10 = "j",0,VLOOKUP(Sheet1!AF10,$C$40:$D$71,2,FALSE))</f>
        <v>0</v>
      </c>
      <c r="AE10" s="105">
        <f>IF(Sheet1!AG10 = "j",0,VLOOKUP(Sheet1!AG10,$C$40:$D$71,2,FALSE))</f>
        <v>0</v>
      </c>
      <c r="AF10" s="28">
        <f>IF(Sheet1!AH10 = "j",0,VLOOKUP(Sheet1!AH10,$C$40:$D$71,2,FALSE))</f>
        <v>12</v>
      </c>
      <c r="AG10" s="66">
        <v>18</v>
      </c>
      <c r="AH10" s="31">
        <f t="shared" si="0"/>
        <v>169.39999999999998</v>
      </c>
      <c r="AI10" s="68" t="s">
        <v>66</v>
      </c>
      <c r="AJ10" s="34"/>
    </row>
    <row r="11" spans="1:36" ht="14.45" customHeight="1" x14ac:dyDescent="0.3">
      <c r="A11" s="88">
        <v>7</v>
      </c>
      <c r="B11" s="53" t="s">
        <v>35</v>
      </c>
      <c r="C11" s="27">
        <f>IF(Sheet1!E11 = "j",0,VLOOKUP(Sheet1!E11,$C$40:$D$71,2,FALSE))</f>
        <v>6.1</v>
      </c>
      <c r="D11" s="28">
        <f>IF(Sheet1!F11 = "j",0,VLOOKUP(Sheet1!F11,$C$40:$D$71,2,FALSE))</f>
        <v>6.1</v>
      </c>
      <c r="E11" s="28">
        <f>IF(Sheet1!G11 = "j",0,VLOOKUP(Sheet1!G11,$C$40:$D$71,2,FALSE))</f>
        <v>0</v>
      </c>
      <c r="F11" s="105">
        <f>IF(Sheet1!H11 = "j",0,VLOOKUP(Sheet1!H11,$C$40:$D$71,2,FALSE))</f>
        <v>12</v>
      </c>
      <c r="G11" s="27">
        <f>IF(Sheet1!I11 = "j",0,VLOOKUP(Sheet1!I11,$C$40:$D$71,2,FALSE))</f>
        <v>6</v>
      </c>
      <c r="H11" s="27">
        <f>IF(Sheet1!J11 = "j",0,VLOOKUP(Sheet1!J11,$C$40:$D$71,2,FALSE))</f>
        <v>12</v>
      </c>
      <c r="I11" s="105">
        <f>IF(Sheet1!K11 = "j",0,VLOOKUP(Sheet1!K11,$C$40:$D$71,2,FALSE))</f>
        <v>6</v>
      </c>
      <c r="J11" s="105">
        <f>IF(Sheet1!L11 = "j",0,VLOOKUP(Sheet1!L11,$C$40:$D$71,2,FALSE))</f>
        <v>8</v>
      </c>
      <c r="K11" s="28">
        <f>IF(Sheet1!M11 = "j",0,VLOOKUP(Sheet1!M11,$C$40:$D$71,2,FALSE))</f>
        <v>0</v>
      </c>
      <c r="L11" s="28">
        <f>IF(Sheet1!N11 = "j",0,VLOOKUP(Sheet1!N11,$C$40:$D$71,2,FALSE))</f>
        <v>0</v>
      </c>
      <c r="M11" s="105">
        <f>IF(Sheet1!O11 = "j",0,VLOOKUP(Sheet1!O11,$C$40:$D$71,2,FALSE))</f>
        <v>8</v>
      </c>
      <c r="N11" s="27">
        <f>IF(Sheet1!P11 = "j",0,VLOOKUP(Sheet1!P11,$C$40:$D$71,2,FALSE))</f>
        <v>8</v>
      </c>
      <c r="O11" s="27">
        <f>IF(Sheet1!Q11 = "j",0,VLOOKUP(Sheet1!Q11,$C$40:$D$71,2,FALSE))</f>
        <v>12</v>
      </c>
      <c r="P11" s="105">
        <f>IF(Sheet1!R11 = "j",0,VLOOKUP(Sheet1!R11,$C$40:$D$71,2,FALSE))</f>
        <v>6</v>
      </c>
      <c r="Q11" s="105">
        <f>IF(Sheet1!S11 = "j",0,VLOOKUP(Sheet1!S11,$C$40:$D$71,2,FALSE))</f>
        <v>12</v>
      </c>
      <c r="R11" s="28">
        <f>IF(Sheet1!T11 = "j",0,VLOOKUP(Sheet1!T11,$C$40:$D$71,2,FALSE))</f>
        <v>0</v>
      </c>
      <c r="S11" s="28">
        <f>IF(Sheet1!U11 = "j",0,VLOOKUP(Sheet1!U11,$C$40:$D$71,2,FALSE))</f>
        <v>0</v>
      </c>
      <c r="T11" s="105">
        <f>IF(Sheet1!V11 = "j",0,VLOOKUP(Sheet1!V11,$C$40:$D$71,2,FALSE))</f>
        <v>6</v>
      </c>
      <c r="U11" s="27">
        <f>IF(Sheet1!W11 = "j",0,VLOOKUP(Sheet1!W11,$C$40:$D$71,2,FALSE))</f>
        <v>0</v>
      </c>
      <c r="V11" s="27">
        <f>IF(Sheet1!X11 = "j",0,VLOOKUP(Sheet1!X11,$C$40:$D$71,2,FALSE))</f>
        <v>6</v>
      </c>
      <c r="W11" s="105">
        <f>IF(Sheet1!Y11 = "j",0,VLOOKUP(Sheet1!Y11,$C$40:$D$71,2,FALSE))</f>
        <v>6</v>
      </c>
      <c r="X11" s="105">
        <f>IF(Sheet1!Z11 = "j",0,VLOOKUP(Sheet1!Z11,$C$40:$D$71,2,FALSE))</f>
        <v>0</v>
      </c>
      <c r="Y11" s="28">
        <f>IF(Sheet1!AA11 = "j",0,VLOOKUP(Sheet1!AA11,$C$40:$D$71,2,FALSE))</f>
        <v>12</v>
      </c>
      <c r="Z11" s="28">
        <f>IF(Sheet1!AB11 = "j",0,VLOOKUP(Sheet1!AB11,$C$40:$D$71,2,FALSE))</f>
        <v>12</v>
      </c>
      <c r="AA11" s="105">
        <f>IF(Sheet1!AC11 = "j",0,VLOOKUP(Sheet1!AC11,$C$40:$D$71,2,FALSE))</f>
        <v>0</v>
      </c>
      <c r="AB11" s="27">
        <f>IF(Sheet1!AD11 = "j",0,VLOOKUP(Sheet1!AD11,$C$40:$D$71,2,FALSE))</f>
        <v>6</v>
      </c>
      <c r="AC11" s="27">
        <f>IF(Sheet1!AE11 = "j",0,VLOOKUP(Sheet1!AE11,$C$40:$D$71,2,FALSE))</f>
        <v>6</v>
      </c>
      <c r="AD11" s="105">
        <f>IF(Sheet1!AF11 = "j",0,VLOOKUP(Sheet1!AF11,$C$40:$D$71,2,FALSE))</f>
        <v>0</v>
      </c>
      <c r="AE11" s="105">
        <f>IF(Sheet1!AG11 = "j",0,VLOOKUP(Sheet1!AG11,$C$40:$D$71,2,FALSE))</f>
        <v>8</v>
      </c>
      <c r="AF11" s="28">
        <f>IF(Sheet1!AH11 = "j",0,VLOOKUP(Sheet1!AH11,$C$40:$D$71,2,FALSE))</f>
        <v>0</v>
      </c>
      <c r="AG11" s="66">
        <v>6</v>
      </c>
      <c r="AH11" s="25">
        <f t="shared" si="0"/>
        <v>170.2</v>
      </c>
      <c r="AI11" s="68" t="s">
        <v>66</v>
      </c>
      <c r="AJ11" s="34"/>
    </row>
    <row r="12" spans="1:36" ht="14.45" x14ac:dyDescent="0.3">
      <c r="A12" s="88">
        <v>8</v>
      </c>
      <c r="B12" s="53" t="s">
        <v>36</v>
      </c>
      <c r="C12" s="27">
        <f>IF(Sheet1!E12 = "j",0,VLOOKUP(Sheet1!E12,$C$40:$D$71,2,FALSE))</f>
        <v>6</v>
      </c>
      <c r="D12" s="28">
        <f>IF(Sheet1!F12 = "j",0,VLOOKUP(Sheet1!F12,$C$40:$D$71,2,FALSE))</f>
        <v>0</v>
      </c>
      <c r="E12" s="28">
        <f>IF(Sheet1!G12 = "j",0,VLOOKUP(Sheet1!G12,$C$40:$D$71,2,FALSE))</f>
        <v>0</v>
      </c>
      <c r="F12" s="105">
        <f>IF(Sheet1!H12 = "j",0,VLOOKUP(Sheet1!H12,$C$40:$D$71,2,FALSE))</f>
        <v>8</v>
      </c>
      <c r="G12" s="27">
        <f>IF(Sheet1!I12 = "j",0,VLOOKUP(Sheet1!I12,$C$40:$D$71,2,FALSE))</f>
        <v>8</v>
      </c>
      <c r="H12" s="27">
        <f>IF(Sheet1!J12 = "j",0,VLOOKUP(Sheet1!J12,$C$40:$D$71,2,FALSE))</f>
        <v>12</v>
      </c>
      <c r="I12" s="105">
        <f>IF(Sheet1!K12 = "j",0,VLOOKUP(Sheet1!K12,$C$40:$D$71,2,FALSE))</f>
        <v>8</v>
      </c>
      <c r="J12" s="105">
        <f>IF(Sheet1!L12 = "j",0,VLOOKUP(Sheet1!L12,$C$40:$D$71,2,FALSE))</f>
        <v>6</v>
      </c>
      <c r="K12" s="28">
        <f>IF(Sheet1!M12 = "j",0,VLOOKUP(Sheet1!M12,$C$40:$D$71,2,FALSE))</f>
        <v>0</v>
      </c>
      <c r="L12" s="28">
        <f>IF(Sheet1!N12 = "j",0,VLOOKUP(Sheet1!N12,$C$40:$D$71,2,FALSE))</f>
        <v>0</v>
      </c>
      <c r="M12" s="105">
        <f>IF(Sheet1!O12 = "j",0,VLOOKUP(Sheet1!O12,$C$40:$D$71,2,FALSE))</f>
        <v>6</v>
      </c>
      <c r="N12" s="27">
        <f>IF(Sheet1!P12 = "j",0,VLOOKUP(Sheet1!P12,$C$40:$D$71,2,FALSE))</f>
        <v>6</v>
      </c>
      <c r="O12" s="27">
        <f>IF(Sheet1!Q12 = "j",0,VLOOKUP(Sheet1!Q12,$C$40:$D$71,2,FALSE))</f>
        <v>8</v>
      </c>
      <c r="P12" s="105">
        <f>IF(Sheet1!R12 = "j",0,VLOOKUP(Sheet1!R12,$C$40:$D$71,2,FALSE))</f>
        <v>8</v>
      </c>
      <c r="Q12" s="105">
        <f>IF(Sheet1!S12 = "j",0,VLOOKUP(Sheet1!S12,$C$40:$D$71,2,FALSE))</f>
        <v>12</v>
      </c>
      <c r="R12" s="28">
        <f>IF(Sheet1!T12 = "j",0,VLOOKUP(Sheet1!T12,$C$40:$D$71,2,FALSE))</f>
        <v>0</v>
      </c>
      <c r="S12" s="28">
        <f>IF(Sheet1!U12 = "j",0,VLOOKUP(Sheet1!U12,$C$40:$D$71,2,FALSE))</f>
        <v>0</v>
      </c>
      <c r="T12" s="105">
        <f>IF(Sheet1!V12 = "j",0,VLOOKUP(Sheet1!V12,$C$40:$D$71,2,FALSE))</f>
        <v>12</v>
      </c>
      <c r="U12" s="27">
        <f>IF(Sheet1!W12 = "j",0,VLOOKUP(Sheet1!W12,$C$40:$D$71,2,FALSE))</f>
        <v>8</v>
      </c>
      <c r="V12" s="27">
        <f>IF(Sheet1!X12 = "j",0,VLOOKUP(Sheet1!X12,$C$40:$D$71,2,FALSE))</f>
        <v>8</v>
      </c>
      <c r="W12" s="105">
        <f>IF(Sheet1!Y12 = "j",0,VLOOKUP(Sheet1!Y12,$C$40:$D$71,2,FALSE))</f>
        <v>6</v>
      </c>
      <c r="X12" s="105">
        <f>IF(Sheet1!Z12 = "j",0,VLOOKUP(Sheet1!Z12,$C$40:$D$71,2,FALSE))</f>
        <v>8</v>
      </c>
      <c r="Y12" s="28">
        <f>IF(Sheet1!AA12 = "j",0,VLOOKUP(Sheet1!AA12,$C$40:$D$71,2,FALSE))</f>
        <v>0</v>
      </c>
      <c r="Z12" s="28">
        <f>IF(Sheet1!AB12 = "j",0,VLOOKUP(Sheet1!AB12,$C$40:$D$71,2,FALSE))</f>
        <v>0</v>
      </c>
      <c r="AA12" s="105">
        <f>IF(Sheet1!AC12 = "j",0,VLOOKUP(Sheet1!AC12,$C$40:$D$71,2,FALSE))</f>
        <v>8</v>
      </c>
      <c r="AB12" s="27">
        <f>IF(Sheet1!AD12 = "j",0,VLOOKUP(Sheet1!AD12,$C$40:$D$71,2,FALSE))</f>
        <v>8</v>
      </c>
      <c r="AC12" s="27">
        <f>IF(Sheet1!AE12 = "j",0,VLOOKUP(Sheet1!AE12,$C$40:$D$71,2,FALSE))</f>
        <v>0</v>
      </c>
      <c r="AD12" s="105">
        <f>IF(Sheet1!AF12 = "j",0,VLOOKUP(Sheet1!AF12,$C$40:$D$71,2,FALSE))</f>
        <v>8</v>
      </c>
      <c r="AE12" s="105">
        <f>IF(Sheet1!AG12 = "j",0,VLOOKUP(Sheet1!AG12,$C$40:$D$71,2,FALSE))</f>
        <v>0</v>
      </c>
      <c r="AF12" s="28">
        <f>IF(Sheet1!AH12 = "j",0,VLOOKUP(Sheet1!AH12,$C$40:$D$71,2,FALSE))</f>
        <v>0</v>
      </c>
      <c r="AG12" s="66">
        <v>6</v>
      </c>
      <c r="AH12" s="25">
        <f t="shared" si="0"/>
        <v>160</v>
      </c>
      <c r="AI12" s="68" t="s">
        <v>66</v>
      </c>
      <c r="AJ12" s="34"/>
    </row>
    <row r="13" spans="1:36" ht="14.45" x14ac:dyDescent="0.3">
      <c r="A13" s="88">
        <v>9</v>
      </c>
      <c r="B13" s="78" t="s">
        <v>56</v>
      </c>
      <c r="C13" s="27">
        <f>IF(Sheet1!E13 = "j",0,VLOOKUP(Sheet1!E13,$C$40:$D$71,2,FALSE))</f>
        <v>8</v>
      </c>
      <c r="D13" s="28">
        <f>IF(Sheet1!F13 = "j",0,VLOOKUP(Sheet1!F13,$C$40:$D$71,2,FALSE))</f>
        <v>0</v>
      </c>
      <c r="E13" s="28">
        <f>IF(Sheet1!G13 = "j",0,VLOOKUP(Sheet1!G13,$C$40:$D$71,2,FALSE))</f>
        <v>0</v>
      </c>
      <c r="F13" s="105">
        <f>IF(Sheet1!H13 = "j",0,VLOOKUP(Sheet1!H13,$C$40:$D$71,2,FALSE))</f>
        <v>12</v>
      </c>
      <c r="G13" s="27">
        <f>IF(Sheet1!I13 = "j",0,VLOOKUP(Sheet1!I13,$C$40:$D$71,2,FALSE))</f>
        <v>0</v>
      </c>
      <c r="H13" s="27">
        <f>IF(Sheet1!J13 = "j",0,VLOOKUP(Sheet1!J13,$C$40:$D$71,2,FALSE))</f>
        <v>0</v>
      </c>
      <c r="I13" s="105">
        <f>IF(Sheet1!K13 = "j",0,VLOOKUP(Sheet1!K13,$C$40:$D$71,2,FALSE))</f>
        <v>12</v>
      </c>
      <c r="J13" s="105">
        <f>IF(Sheet1!L13 = "j",0,VLOOKUP(Sheet1!L13,$C$40:$D$71,2,FALSE))</f>
        <v>8</v>
      </c>
      <c r="K13" s="28">
        <f>IF(Sheet1!M13 = "j",0,VLOOKUP(Sheet1!M13,$C$40:$D$71,2,FALSE))</f>
        <v>0</v>
      </c>
      <c r="L13" s="28">
        <f>IF(Sheet1!N13 = "j",0,VLOOKUP(Sheet1!N13,$C$40:$D$71,2,FALSE))</f>
        <v>0</v>
      </c>
      <c r="M13" s="105">
        <f>IF(Sheet1!O13 = "j",0,VLOOKUP(Sheet1!O13,$C$40:$D$71,2,FALSE))</f>
        <v>8</v>
      </c>
      <c r="N13" s="27">
        <f>IF(Sheet1!P13 = "j",0,VLOOKUP(Sheet1!P13,$C$40:$D$71,2,FALSE))</f>
        <v>0</v>
      </c>
      <c r="O13" s="27">
        <f>IF(Sheet1!Q13 = "j",0,VLOOKUP(Sheet1!Q13,$C$40:$D$71,2,FALSE))</f>
        <v>12</v>
      </c>
      <c r="P13" s="105">
        <f>IF(Sheet1!R13 = "j",0,VLOOKUP(Sheet1!R13,$C$40:$D$71,2,FALSE))</f>
        <v>12</v>
      </c>
      <c r="Q13" s="105">
        <f>IF(Sheet1!S13 = "j",0,VLOOKUP(Sheet1!S13,$C$40:$D$71,2,FALSE))</f>
        <v>12</v>
      </c>
      <c r="R13" s="28">
        <f>IF(Sheet1!T13 = "j",0,VLOOKUP(Sheet1!T13,$C$40:$D$71,2,FALSE))</f>
        <v>0</v>
      </c>
      <c r="S13" s="28">
        <f>IF(Sheet1!U13 = "j",0,VLOOKUP(Sheet1!U13,$C$40:$D$71,2,FALSE))</f>
        <v>0</v>
      </c>
      <c r="T13" s="105">
        <f>IF(Sheet1!V13 = "j",0,VLOOKUP(Sheet1!V13,$C$40:$D$71,2,FALSE))</f>
        <v>0</v>
      </c>
      <c r="U13" s="27">
        <f>IF(Sheet1!W13 = "j",0,VLOOKUP(Sheet1!W13,$C$40:$D$71,2,FALSE))</f>
        <v>0</v>
      </c>
      <c r="V13" s="27">
        <f>IF(Sheet1!X13 = "j",0,VLOOKUP(Sheet1!X13,$C$40:$D$71,2,FALSE))</f>
        <v>0</v>
      </c>
      <c r="W13" s="105">
        <f>IF(Sheet1!Y13 = "j",0,VLOOKUP(Sheet1!Y13,$C$40:$D$71,2,FALSE))</f>
        <v>8</v>
      </c>
      <c r="X13" s="105">
        <f>IF(Sheet1!Z13 = "j",0,VLOOKUP(Sheet1!Z13,$C$40:$D$71,2,FALSE))</f>
        <v>0</v>
      </c>
      <c r="Y13" s="28">
        <f>IF(Sheet1!AA13 = "j",0,VLOOKUP(Sheet1!AA13,$C$40:$D$71,2,FALSE))</f>
        <v>12</v>
      </c>
      <c r="Z13" s="28">
        <f>IF(Sheet1!AB13 = "j",0,VLOOKUP(Sheet1!AB13,$C$40:$D$71,2,FALSE))</f>
        <v>12</v>
      </c>
      <c r="AA13" s="105">
        <f>IF(Sheet1!AC13 = "j",0,VLOOKUP(Sheet1!AC13,$C$40:$D$71,2,FALSE))</f>
        <v>12</v>
      </c>
      <c r="AB13" s="27">
        <f>IF(Sheet1!AD13 = "j",0,VLOOKUP(Sheet1!AD13,$C$40:$D$71,2,FALSE))</f>
        <v>0</v>
      </c>
      <c r="AC13" s="27">
        <f>IF(Sheet1!AE13 = "j",0,VLOOKUP(Sheet1!AE13,$C$40:$D$71,2,FALSE))</f>
        <v>12</v>
      </c>
      <c r="AD13" s="105">
        <f>IF(Sheet1!AF13 = "j",0,VLOOKUP(Sheet1!AF13,$C$40:$D$71,2,FALSE))</f>
        <v>12</v>
      </c>
      <c r="AE13" s="105">
        <f>IF(Sheet1!AG13 = "j",0,VLOOKUP(Sheet1!AG13,$C$40:$D$71,2,FALSE))</f>
        <v>0</v>
      </c>
      <c r="AF13" s="28">
        <f>IF(Sheet1!AH13 = "j",0,VLOOKUP(Sheet1!AH13,$C$40:$D$71,2,FALSE))</f>
        <v>0</v>
      </c>
      <c r="AG13" s="66">
        <v>0</v>
      </c>
      <c r="AH13" s="31">
        <f t="shared" si="0"/>
        <v>152</v>
      </c>
      <c r="AI13" s="68" t="s">
        <v>66</v>
      </c>
      <c r="AJ13" s="34"/>
    </row>
    <row r="14" spans="1:36" ht="14.45" x14ac:dyDescent="0.3">
      <c r="A14" s="88"/>
      <c r="B14" s="63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117"/>
      <c r="AG14" s="29"/>
      <c r="AH14" s="199"/>
      <c r="AI14" s="199"/>
      <c r="AJ14" s="200"/>
    </row>
    <row r="15" spans="1:36" x14ac:dyDescent="0.25">
      <c r="A15" s="88">
        <v>10</v>
      </c>
      <c r="B15" s="124" t="s">
        <v>52</v>
      </c>
      <c r="C15" s="27">
        <f>IF(Sheet1!E15 = "j",0,VLOOKUP(Sheet1!E15,$C$40:$D$71,2,FALSE))</f>
        <v>0</v>
      </c>
      <c r="D15" s="28">
        <f>IF(Sheet1!F15 = "j",0,VLOOKUP(Sheet1!F15,$C$40:$D$71,2,FALSE))</f>
        <v>0</v>
      </c>
      <c r="E15" s="28">
        <f>IF(Sheet1!G15 = "j",0,VLOOKUP(Sheet1!G15,$C$40:$D$71,2,FALSE))</f>
        <v>0</v>
      </c>
      <c r="F15" s="105">
        <f>IF(Sheet1!H15 = "j",0,VLOOKUP(Sheet1!H15,$C$40:$D$71,2,FALSE))</f>
        <v>0</v>
      </c>
      <c r="G15" s="27">
        <f>IF(Sheet1!I15 = "j",0,VLOOKUP(Sheet1!I15,$C$40:$D$71,2,FALSE))</f>
        <v>0</v>
      </c>
      <c r="H15" s="27">
        <f>IF(Sheet1!J15 = "j",0,VLOOKUP(Sheet1!J15,$C$40:$D$71,2,FALSE))</f>
        <v>0</v>
      </c>
      <c r="I15" s="105">
        <f>IF(Sheet1!K15 = "j",0,VLOOKUP(Sheet1!K15,$C$40:$D$71,2,FALSE))</f>
        <v>0</v>
      </c>
      <c r="J15" s="105">
        <f>IF(Sheet1!L15 = "j",0,VLOOKUP(Sheet1!L15,$C$40:$D$71,2,FALSE))</f>
        <v>8</v>
      </c>
      <c r="K15" s="28">
        <f>IF(Sheet1!M15 = "j",0,VLOOKUP(Sheet1!M15,$C$40:$D$71,2,FALSE))</f>
        <v>0</v>
      </c>
      <c r="L15" s="28">
        <f>IF(Sheet1!N15 = "j",0,VLOOKUP(Sheet1!N15,$C$40:$D$71,2,FALSE))</f>
        <v>0</v>
      </c>
      <c r="M15" s="105">
        <f>IF(Sheet1!O15 = "j",0,VLOOKUP(Sheet1!O15,$C$40:$D$71,2,FALSE))</f>
        <v>8</v>
      </c>
      <c r="N15" s="27">
        <f>IF(Sheet1!P15 = "j",0,VLOOKUP(Sheet1!P15,$C$40:$D$71,2,FALSE))</f>
        <v>8</v>
      </c>
      <c r="O15" s="27">
        <f>IF(Sheet1!Q15 = "j",0,VLOOKUP(Sheet1!Q15,$C$40:$D$71,2,FALSE))</f>
        <v>8</v>
      </c>
      <c r="P15" s="105">
        <f>IF(Sheet1!R15 = "j",0,VLOOKUP(Sheet1!R15,$C$40:$D$71,2,FALSE))</f>
        <v>0</v>
      </c>
      <c r="Q15" s="105">
        <f>IF(Sheet1!S15 = "j",0,VLOOKUP(Sheet1!S15,$C$40:$D$71,2,FALSE))</f>
        <v>0</v>
      </c>
      <c r="R15" s="28">
        <f>IF(Sheet1!T15 = "j",0,VLOOKUP(Sheet1!T15,$C$40:$D$71,2,FALSE))</f>
        <v>0</v>
      </c>
      <c r="S15" s="28">
        <f>IF(Sheet1!U15 = "j",0,VLOOKUP(Sheet1!U15,$C$40:$D$71,2,FALSE))</f>
        <v>0</v>
      </c>
      <c r="T15" s="105">
        <f>IF(Sheet1!V15 = "j",0,VLOOKUP(Sheet1!V15,$C$40:$D$71,2,FALSE))</f>
        <v>0</v>
      </c>
      <c r="U15" s="27">
        <f>IF(Sheet1!W15 = "j",0,VLOOKUP(Sheet1!W15,$C$40:$D$71,2,FALSE))</f>
        <v>8</v>
      </c>
      <c r="V15" s="27">
        <f>IF(Sheet1!X15 = "j",0,VLOOKUP(Sheet1!X15,$C$40:$D$71,2,FALSE))</f>
        <v>8</v>
      </c>
      <c r="W15" s="105">
        <f>IF(Sheet1!Y15 = "j",0,VLOOKUP(Sheet1!Y15,$C$40:$D$71,2,FALSE))</f>
        <v>0</v>
      </c>
      <c r="X15" s="105">
        <f>IF(Sheet1!Z15 = "j",0,VLOOKUP(Sheet1!Z15,$C$40:$D$71,2,FALSE))</f>
        <v>0</v>
      </c>
      <c r="Y15" s="28">
        <f>IF(Sheet1!AA15 = "j",0,VLOOKUP(Sheet1!AA15,$C$40:$D$71,2,FALSE))</f>
        <v>0</v>
      </c>
      <c r="Z15" s="28">
        <f>IF(Sheet1!AB15 = "j",0,VLOOKUP(Sheet1!AB15,$C$40:$D$71,2,FALSE))</f>
        <v>0</v>
      </c>
      <c r="AA15" s="105">
        <f>IF(Sheet1!AC15 = "j",0,VLOOKUP(Sheet1!AC15,$C$40:$D$71,2,FALSE))</f>
        <v>0</v>
      </c>
      <c r="AB15" s="27">
        <f>IF(Sheet1!AD15 = "j",0,VLOOKUP(Sheet1!AD15,$C$40:$D$71,2,FALSE))</f>
        <v>0</v>
      </c>
      <c r="AC15" s="27">
        <f>IF(Sheet1!AE15 = "j",0,VLOOKUP(Sheet1!AE15,$C$40:$D$71,2,FALSE))</f>
        <v>0</v>
      </c>
      <c r="AD15" s="105">
        <f>IF(Sheet1!AF15 = "j",0,VLOOKUP(Sheet1!AF15,$C$40:$D$71,2,FALSE))</f>
        <v>0</v>
      </c>
      <c r="AE15" s="105">
        <f>IF(Sheet1!AG15 = "j",0,VLOOKUP(Sheet1!AG15,$C$40:$D$71,2,FALSE))</f>
        <v>0</v>
      </c>
      <c r="AF15" s="28">
        <f>IF(Sheet1!AH15 = "j",0,VLOOKUP(Sheet1!AH15,$C$40:$D$71,2,FALSE))</f>
        <v>0</v>
      </c>
      <c r="AG15" s="196"/>
      <c r="AH15" s="25">
        <f t="shared" ref="AH15:AH32" si="1">SUM(C15:AF15)</f>
        <v>48</v>
      </c>
      <c r="AI15" s="68" t="s">
        <v>66</v>
      </c>
      <c r="AJ15" s="106"/>
    </row>
    <row r="16" spans="1:36" x14ac:dyDescent="0.25">
      <c r="A16" s="88">
        <v>11</v>
      </c>
      <c r="B16" s="121" t="s">
        <v>69</v>
      </c>
      <c r="C16" s="27">
        <f>IF(Sheet1!E16 = "j",0,VLOOKUP(Sheet1!E16,$C$40:$D$71,2,FALSE))</f>
        <v>12</v>
      </c>
      <c r="D16" s="28">
        <f>IF(Sheet1!F16 = "j",0,VLOOKUP(Sheet1!F16,$C$40:$D$71,2,FALSE))</f>
        <v>12</v>
      </c>
      <c r="E16" s="28">
        <f>IF(Sheet1!G16 = "j",0,VLOOKUP(Sheet1!G16,$C$40:$D$71,2,FALSE))</f>
        <v>0</v>
      </c>
      <c r="F16" s="105">
        <f>IF(Sheet1!H16 = "j",0,VLOOKUP(Sheet1!H16,$C$40:$D$71,2,FALSE))</f>
        <v>0</v>
      </c>
      <c r="G16" s="27">
        <f>IF(Sheet1!I16 = "j",0,VLOOKUP(Sheet1!I16,$C$40:$D$71,2,FALSE))</f>
        <v>0</v>
      </c>
      <c r="H16" s="27">
        <f>IF(Sheet1!J16 = "j",0,VLOOKUP(Sheet1!J16,$C$40:$D$71,2,FALSE))</f>
        <v>0</v>
      </c>
      <c r="I16" s="105">
        <f>IF(Sheet1!K16 = "j",0,VLOOKUP(Sheet1!K16,$C$40:$D$71,2,FALSE))</f>
        <v>12</v>
      </c>
      <c r="J16" s="105">
        <f>IF(Sheet1!L16 = "j",0,VLOOKUP(Sheet1!L16,$C$40:$D$71,2,FALSE))</f>
        <v>12</v>
      </c>
      <c r="K16" s="28">
        <f>IF(Sheet1!M16 = "j",0,VLOOKUP(Sheet1!M16,$C$40:$D$71,2,FALSE))</f>
        <v>0</v>
      </c>
      <c r="L16" s="28">
        <f>IF(Sheet1!N16 = "j",0,VLOOKUP(Sheet1!N16,$C$40:$D$71,2,FALSE))</f>
        <v>0</v>
      </c>
      <c r="M16" s="105">
        <f>IF(Sheet1!O16 = "j",0,VLOOKUP(Sheet1!O16,$C$40:$D$71,2,FALSE))</f>
        <v>0</v>
      </c>
      <c r="N16" s="27">
        <f>IF(Sheet1!P16 = "j",0,VLOOKUP(Sheet1!P16,$C$40:$D$71,2,FALSE))</f>
        <v>0</v>
      </c>
      <c r="O16" s="27">
        <f>IF(Sheet1!Q16 = "j",0,VLOOKUP(Sheet1!Q16,$C$40:$D$71,2,FALSE))</f>
        <v>0</v>
      </c>
      <c r="P16" s="105">
        <f>IF(Sheet1!R16 = "j",0,VLOOKUP(Sheet1!R16,$C$40:$D$71,2,FALSE))</f>
        <v>12</v>
      </c>
      <c r="Q16" s="105">
        <f>IF(Sheet1!S16 = "j",0,VLOOKUP(Sheet1!S16,$C$40:$D$71,2,FALSE))</f>
        <v>0</v>
      </c>
      <c r="R16" s="28">
        <f>IF(Sheet1!T16 = "j",0,VLOOKUP(Sheet1!T16,$C$40:$D$71,2,FALSE))</f>
        <v>0</v>
      </c>
      <c r="S16" s="28">
        <f>IF(Sheet1!U16 = "j",0,VLOOKUP(Sheet1!U16,$C$40:$D$71,2,FALSE))</f>
        <v>0</v>
      </c>
      <c r="T16" s="105">
        <f>IF(Sheet1!V16 = "j",0,VLOOKUP(Sheet1!V16,$C$40:$D$71,2,FALSE))</f>
        <v>0</v>
      </c>
      <c r="U16" s="27">
        <f>IF(Sheet1!W16 = "j",0,VLOOKUP(Sheet1!W16,$C$40:$D$71,2,FALSE))</f>
        <v>0</v>
      </c>
      <c r="V16" s="27">
        <f>IF(Sheet1!X16 = "j",0,VLOOKUP(Sheet1!X16,$C$40:$D$71,2,FALSE))</f>
        <v>12</v>
      </c>
      <c r="W16" s="105">
        <f>IF(Sheet1!Y16 = "j",0,VLOOKUP(Sheet1!Y16,$C$40:$D$71,2,FALSE))</f>
        <v>12</v>
      </c>
      <c r="X16" s="105">
        <f>IF(Sheet1!Z16 = "j",0,VLOOKUP(Sheet1!Z16,$C$40:$D$71,2,FALSE))</f>
        <v>12</v>
      </c>
      <c r="Y16" s="28">
        <f>IF(Sheet1!AA16 = "j",0,VLOOKUP(Sheet1!AA16,$C$40:$D$71,2,FALSE))</f>
        <v>12</v>
      </c>
      <c r="Z16" s="28">
        <f>IF(Sheet1!AB16 = "j",0,VLOOKUP(Sheet1!AB16,$C$40:$D$71,2,FALSE))</f>
        <v>0</v>
      </c>
      <c r="AA16" s="105">
        <f>IF(Sheet1!AC16 = "j",0,VLOOKUP(Sheet1!AC16,$C$40:$D$71,2,FALSE))</f>
        <v>0</v>
      </c>
      <c r="AB16" s="27">
        <f>IF(Sheet1!AD16 = "j",0,VLOOKUP(Sheet1!AD16,$C$40:$D$71,2,FALSE))</f>
        <v>0</v>
      </c>
      <c r="AC16" s="27">
        <f>IF(Sheet1!AE16 = "j",0,VLOOKUP(Sheet1!AE16,$C$40:$D$71,2,FALSE))</f>
        <v>0</v>
      </c>
      <c r="AD16" s="105">
        <f>IF(Sheet1!AF16 = "j",0,VLOOKUP(Sheet1!AF16,$C$40:$D$71,2,FALSE))</f>
        <v>0</v>
      </c>
      <c r="AE16" s="105">
        <f>IF(Sheet1!AG16 = "j",0,VLOOKUP(Sheet1!AG16,$C$40:$D$71,2,FALSE))</f>
        <v>0</v>
      </c>
      <c r="AF16" s="28">
        <f>IF(Sheet1!AH16 = "j",0,VLOOKUP(Sheet1!AH16,$C$40:$D$71,2,FALSE))</f>
        <v>0</v>
      </c>
      <c r="AG16" s="197"/>
      <c r="AH16" s="31">
        <f t="shared" si="1"/>
        <v>108</v>
      </c>
      <c r="AI16" s="68" t="s">
        <v>66</v>
      </c>
      <c r="AJ16" s="106"/>
    </row>
    <row r="17" spans="1:36" x14ac:dyDescent="0.25">
      <c r="A17" s="88">
        <v>12</v>
      </c>
      <c r="B17" s="123" t="s">
        <v>37</v>
      </c>
      <c r="C17" s="27">
        <f>IF(Sheet1!E17 = "j",0,VLOOKUP(Sheet1!E17,$C$40:$D$71,2,FALSE))</f>
        <v>6.1</v>
      </c>
      <c r="D17" s="28">
        <f>IF(Sheet1!F17 = "j",0,VLOOKUP(Sheet1!F17,$C$40:$D$71,2,FALSE))</f>
        <v>6.1</v>
      </c>
      <c r="E17" s="28">
        <f>IF(Sheet1!G17 = "j",0,VLOOKUP(Sheet1!G17,$C$40:$D$71,2,FALSE))</f>
        <v>0</v>
      </c>
      <c r="F17" s="105">
        <f>IF(Sheet1!H17 = "j",0,VLOOKUP(Sheet1!H17,$C$40:$D$71,2,FALSE))</f>
        <v>0</v>
      </c>
      <c r="G17" s="27">
        <f>IF(Sheet1!I17 = "j",0,VLOOKUP(Sheet1!I17,$C$40:$D$71,2,FALSE))</f>
        <v>0</v>
      </c>
      <c r="H17" s="27">
        <f>IF(Sheet1!J17 = "j",0,VLOOKUP(Sheet1!J17,$C$40:$D$71,2,FALSE))</f>
        <v>0</v>
      </c>
      <c r="I17" s="105">
        <f>IF(Sheet1!K17 = "j",0,VLOOKUP(Sheet1!K17,$C$40:$D$71,2,FALSE))</f>
        <v>8</v>
      </c>
      <c r="J17" s="105">
        <f>IF(Sheet1!L17 = "j",0,VLOOKUP(Sheet1!L17,$C$40:$D$71,2,FALSE))</f>
        <v>8</v>
      </c>
      <c r="K17" s="28">
        <f>IF(Sheet1!M17 = "j",0,VLOOKUP(Sheet1!M17,$C$40:$D$71,2,FALSE))</f>
        <v>0</v>
      </c>
      <c r="L17" s="28">
        <f>IF(Sheet1!N17 = "j",0,VLOOKUP(Sheet1!N17,$C$40:$D$71,2,FALSE))</f>
        <v>0</v>
      </c>
      <c r="M17" s="105">
        <f>IF(Sheet1!O17 = "j",0,VLOOKUP(Sheet1!O17,$C$40:$D$71,2,FALSE))</f>
        <v>8</v>
      </c>
      <c r="N17" s="27">
        <f>IF(Sheet1!P17 = "j",0,VLOOKUP(Sheet1!P17,$C$40:$D$71,2,FALSE))</f>
        <v>8</v>
      </c>
      <c r="O17" s="27">
        <f>IF(Sheet1!Q17 = "j",0,VLOOKUP(Sheet1!Q17,$C$40:$D$71,2,FALSE))</f>
        <v>0</v>
      </c>
      <c r="P17" s="105">
        <f>IF(Sheet1!R17 = "j",0,VLOOKUP(Sheet1!R17,$C$40:$D$71,2,FALSE))</f>
        <v>0</v>
      </c>
      <c r="Q17" s="105">
        <f>IF(Sheet1!S17 = "j",0,VLOOKUP(Sheet1!S17,$C$40:$D$71,2,FALSE))</f>
        <v>0</v>
      </c>
      <c r="R17" s="28">
        <f>IF(Sheet1!T17 = "j",0,VLOOKUP(Sheet1!T17,$C$40:$D$71,2,FALSE))</f>
        <v>0</v>
      </c>
      <c r="S17" s="28">
        <f>IF(Sheet1!U17 = "j",0,VLOOKUP(Sheet1!U17,$C$40:$D$71,2,FALSE))</f>
        <v>0</v>
      </c>
      <c r="T17" s="105">
        <f>IF(Sheet1!V17 = "j",0,VLOOKUP(Sheet1!V17,$C$40:$D$71,2,FALSE))</f>
        <v>0</v>
      </c>
      <c r="U17" s="27">
        <f>IF(Sheet1!W17 = "j",0,VLOOKUP(Sheet1!W17,$C$40:$D$71,2,FALSE))</f>
        <v>0</v>
      </c>
      <c r="V17" s="27">
        <f>IF(Sheet1!X17 = "j",0,VLOOKUP(Sheet1!X17,$C$40:$D$71,2,FALSE))</f>
        <v>0</v>
      </c>
      <c r="W17" s="105">
        <f>IF(Sheet1!Y17 = "j",0,VLOOKUP(Sheet1!Y17,$C$40:$D$71,2,FALSE))</f>
        <v>0</v>
      </c>
      <c r="X17" s="105">
        <f>IF(Sheet1!Z17 = "j",0,VLOOKUP(Sheet1!Z17,$C$40:$D$71,2,FALSE))</f>
        <v>0</v>
      </c>
      <c r="Y17" s="28">
        <f>IF(Sheet1!AA17 = "j",0,VLOOKUP(Sheet1!AA17,$C$40:$D$71,2,FALSE))</f>
        <v>0</v>
      </c>
      <c r="Z17" s="28">
        <f>IF(Sheet1!AB17 = "j",0,VLOOKUP(Sheet1!AB17,$C$40:$D$71,2,FALSE))</f>
        <v>0</v>
      </c>
      <c r="AA17" s="105">
        <f>IF(Sheet1!AC17 = "j",0,VLOOKUP(Sheet1!AC17,$C$40:$D$71,2,FALSE))</f>
        <v>0</v>
      </c>
      <c r="AB17" s="27">
        <f>IF(Sheet1!AD17 = "j",0,VLOOKUP(Sheet1!AD17,$C$40:$D$71,2,FALSE))</f>
        <v>0</v>
      </c>
      <c r="AC17" s="27">
        <f>IF(Sheet1!AE17 = "j",0,VLOOKUP(Sheet1!AE17,$C$40:$D$71,2,FALSE))</f>
        <v>0</v>
      </c>
      <c r="AD17" s="105">
        <f>IF(Sheet1!AF17 = "j",0,VLOOKUP(Sheet1!AF17,$C$40:$D$71,2,FALSE))</f>
        <v>0</v>
      </c>
      <c r="AE17" s="105">
        <f>IF(Sheet1!AG17 = "j",0,VLOOKUP(Sheet1!AG17,$C$40:$D$71,2,FALSE))</f>
        <v>0</v>
      </c>
      <c r="AF17" s="28">
        <f>IF(Sheet1!AH17 = "j",0,VLOOKUP(Sheet1!AH17,$C$40:$D$71,2,FALSE))</f>
        <v>12</v>
      </c>
      <c r="AG17" s="197"/>
      <c r="AH17" s="31">
        <f t="shared" si="1"/>
        <v>56.2</v>
      </c>
      <c r="AI17" s="68" t="s">
        <v>66</v>
      </c>
      <c r="AJ17" s="106"/>
    </row>
    <row r="18" spans="1:36" x14ac:dyDescent="0.25">
      <c r="A18" s="88">
        <v>13</v>
      </c>
      <c r="B18" s="53" t="s">
        <v>41</v>
      </c>
      <c r="C18" s="27">
        <f>IF(Sheet1!E18 = "j",0,VLOOKUP(Sheet1!E18,$C$40:$D$71,2,FALSE))</f>
        <v>0</v>
      </c>
      <c r="D18" s="28">
        <f>IF(Sheet1!F18 = "j",0,VLOOKUP(Sheet1!F18,$C$40:$D$71,2,FALSE))</f>
        <v>0</v>
      </c>
      <c r="E18" s="28">
        <f>IF(Sheet1!G18 = "j",0,VLOOKUP(Sheet1!G18,$C$40:$D$71,2,FALSE))</f>
        <v>0</v>
      </c>
      <c r="F18" s="105">
        <f>IF(Sheet1!H18 = "j",0,VLOOKUP(Sheet1!H18,$C$40:$D$71,2,FALSE))</f>
        <v>12</v>
      </c>
      <c r="G18" s="27">
        <f>IF(Sheet1!I18 = "j",0,VLOOKUP(Sheet1!I18,$C$40:$D$71,2,FALSE))</f>
        <v>12</v>
      </c>
      <c r="H18" s="27">
        <f>IF(Sheet1!J18 = "j",0,VLOOKUP(Sheet1!J18,$C$40:$D$71,2,FALSE))</f>
        <v>0</v>
      </c>
      <c r="I18" s="105">
        <f>IF(Sheet1!K18 = "j",0,VLOOKUP(Sheet1!K18,$C$40:$D$71,2,FALSE))</f>
        <v>0</v>
      </c>
      <c r="J18" s="105">
        <f>IF(Sheet1!L18 = "j",0,VLOOKUP(Sheet1!L18,$C$40:$D$71,2,FALSE))</f>
        <v>0</v>
      </c>
      <c r="K18" s="28">
        <f>IF(Sheet1!M18 = "j",0,VLOOKUP(Sheet1!M18,$C$40:$D$71,2,FALSE))</f>
        <v>12</v>
      </c>
      <c r="L18" s="28">
        <f>IF(Sheet1!N18 = "j",0,VLOOKUP(Sheet1!N18,$C$40:$D$71,2,FALSE))</f>
        <v>12</v>
      </c>
      <c r="M18" s="105">
        <f>IF(Sheet1!O18 = "j",0,VLOOKUP(Sheet1!O18,$C$40:$D$71,2,FALSE))</f>
        <v>0</v>
      </c>
      <c r="N18" s="27">
        <f>IF(Sheet1!P18 = "j",0,VLOOKUP(Sheet1!P18,$C$40:$D$71,2,FALSE))</f>
        <v>0</v>
      </c>
      <c r="O18" s="27">
        <f>IF(Sheet1!Q18 = "j",0,VLOOKUP(Sheet1!Q18,$C$40:$D$71,2,FALSE))</f>
        <v>0</v>
      </c>
      <c r="P18" s="105">
        <f>IF(Sheet1!R18 = "j",0,VLOOKUP(Sheet1!R18,$C$40:$D$71,2,FALSE))</f>
        <v>0</v>
      </c>
      <c r="Q18" s="105">
        <f>IF(Sheet1!S18 = "j",0,VLOOKUP(Sheet1!S18,$C$40:$D$71,2,FALSE))</f>
        <v>8</v>
      </c>
      <c r="R18" s="28">
        <f>IF(Sheet1!T18 = "j",0,VLOOKUP(Sheet1!T18,$C$40:$D$71,2,FALSE))</f>
        <v>0</v>
      </c>
      <c r="S18" s="28">
        <f>IF(Sheet1!U18 = "j",0,VLOOKUP(Sheet1!U18,$C$40:$D$71,2,FALSE))</f>
        <v>0</v>
      </c>
      <c r="T18" s="105">
        <f>IF(Sheet1!V18 = "j",0,VLOOKUP(Sheet1!V18,$C$40:$D$71,2,FALSE))</f>
        <v>0</v>
      </c>
      <c r="U18" s="27">
        <f>IF(Sheet1!W18 = "j",0,VLOOKUP(Sheet1!W18,$C$40:$D$71,2,FALSE))</f>
        <v>0</v>
      </c>
      <c r="V18" s="27">
        <f>IF(Sheet1!X18 = "j",0,VLOOKUP(Sheet1!X18,$C$40:$D$71,2,FALSE))</f>
        <v>0</v>
      </c>
      <c r="W18" s="105">
        <f>IF(Sheet1!Y18 = "j",0,VLOOKUP(Sheet1!Y18,$C$40:$D$71,2,FALSE))</f>
        <v>0</v>
      </c>
      <c r="X18" s="105">
        <f>IF(Sheet1!Z18 = "j",0,VLOOKUP(Sheet1!Z18,$C$40:$D$71,2,FALSE))</f>
        <v>0</v>
      </c>
      <c r="Y18" s="28">
        <f>IF(Sheet1!AA18 = "j",0,VLOOKUP(Sheet1!AA18,$C$40:$D$71,2,FALSE))</f>
        <v>0</v>
      </c>
      <c r="Z18" s="28">
        <f>IF(Sheet1!AB18 = "j",0,VLOOKUP(Sheet1!AB18,$C$40:$D$71,2,FALSE))</f>
        <v>0</v>
      </c>
      <c r="AA18" s="105">
        <f>IF(Sheet1!AC18 = "j",0,VLOOKUP(Sheet1!AC18,$C$40:$D$71,2,FALSE))</f>
        <v>12</v>
      </c>
      <c r="AB18" s="27">
        <f>IF(Sheet1!AD18 = "j",0,VLOOKUP(Sheet1!AD18,$C$40:$D$71,2,FALSE))</f>
        <v>12</v>
      </c>
      <c r="AC18" s="27">
        <f>IF(Sheet1!AE18 = "j",0,VLOOKUP(Sheet1!AE18,$C$40:$D$71,2,FALSE))</f>
        <v>0</v>
      </c>
      <c r="AD18" s="105">
        <f>IF(Sheet1!AF18 = "j",0,VLOOKUP(Sheet1!AF18,$C$40:$D$71,2,FALSE))</f>
        <v>0</v>
      </c>
      <c r="AE18" s="105">
        <f>IF(Sheet1!AG18 = "j",0,VLOOKUP(Sheet1!AG18,$C$40:$D$71,2,FALSE))</f>
        <v>12</v>
      </c>
      <c r="AF18" s="28">
        <f>IF(Sheet1!AH18 = "j",0,VLOOKUP(Sheet1!AH18,$C$40:$D$71,2,FALSE))</f>
        <v>12</v>
      </c>
      <c r="AG18" s="197"/>
      <c r="AH18" s="31">
        <f t="shared" si="1"/>
        <v>104</v>
      </c>
      <c r="AI18" s="68" t="s">
        <v>66</v>
      </c>
      <c r="AJ18" s="106"/>
    </row>
    <row r="19" spans="1:36" x14ac:dyDescent="0.25">
      <c r="A19" s="88">
        <v>14</v>
      </c>
      <c r="B19" s="53" t="s">
        <v>42</v>
      </c>
      <c r="C19" s="27">
        <f>IF(Sheet1!E19 = "j",0,VLOOKUP(Sheet1!E19,$C$40:$D$71,2,FALSE))</f>
        <v>0</v>
      </c>
      <c r="D19" s="28">
        <f>IF(Sheet1!F19 = "j",0,VLOOKUP(Sheet1!F19,$C$40:$D$71,2,FALSE))</f>
        <v>0</v>
      </c>
      <c r="E19" s="28">
        <f>IF(Sheet1!G19 = "j",0,VLOOKUP(Sheet1!G19,$C$40:$D$71,2,FALSE))</f>
        <v>0</v>
      </c>
      <c r="F19" s="105">
        <f>IF(Sheet1!H19 = "j",0,VLOOKUP(Sheet1!H19,$C$40:$D$71,2,FALSE))</f>
        <v>0</v>
      </c>
      <c r="G19" s="27">
        <f>IF(Sheet1!I19 = "j",0,VLOOKUP(Sheet1!I19,$C$40:$D$71,2,FALSE))</f>
        <v>0</v>
      </c>
      <c r="H19" s="27">
        <f>IF(Sheet1!J19 = "j",0,VLOOKUP(Sheet1!J19,$C$40:$D$71,2,FALSE))</f>
        <v>0</v>
      </c>
      <c r="I19" s="105">
        <f>IF(Sheet1!K19 = "j",0,VLOOKUP(Sheet1!K19,$C$40:$D$71,2,FALSE))</f>
        <v>0</v>
      </c>
      <c r="J19" s="105">
        <f>IF(Sheet1!L19 = "j",0,VLOOKUP(Sheet1!L19,$C$40:$D$71,2,FALSE))</f>
        <v>8</v>
      </c>
      <c r="K19" s="28">
        <f>IF(Sheet1!M19 = "j",0,VLOOKUP(Sheet1!M19,$C$40:$D$71,2,FALSE))</f>
        <v>12</v>
      </c>
      <c r="L19" s="28">
        <f>IF(Sheet1!N19 = "j",0,VLOOKUP(Sheet1!N19,$C$40:$D$71,2,FALSE))</f>
        <v>12</v>
      </c>
      <c r="M19" s="105">
        <f>IF(Sheet1!O19 = "j",0,VLOOKUP(Sheet1!O19,$C$40:$D$71,2,FALSE))</f>
        <v>12</v>
      </c>
      <c r="N19" s="27">
        <f>IF(Sheet1!P19 = "j",0,VLOOKUP(Sheet1!P19,$C$40:$D$71,2,FALSE))</f>
        <v>12</v>
      </c>
      <c r="O19" s="27">
        <f>IF(Sheet1!Q19 = "j",0,VLOOKUP(Sheet1!Q19,$C$40:$D$71,2,FALSE))</f>
        <v>0</v>
      </c>
      <c r="P19" s="105">
        <f>IF(Sheet1!R19 = "j",0,VLOOKUP(Sheet1!R19,$C$40:$D$71,2,FALSE))</f>
        <v>0</v>
      </c>
      <c r="Q19" s="105">
        <f>IF(Sheet1!S19 = "j",0,VLOOKUP(Sheet1!S19,$C$40:$D$71,2,FALSE))</f>
        <v>0</v>
      </c>
      <c r="R19" s="28">
        <f>IF(Sheet1!T19 = "j",0,VLOOKUP(Sheet1!T19,$C$40:$D$71,2,FALSE))</f>
        <v>0</v>
      </c>
      <c r="S19" s="28">
        <f>IF(Sheet1!U19 = "j",0,VLOOKUP(Sheet1!U19,$C$40:$D$71,2,FALSE))</f>
        <v>0</v>
      </c>
      <c r="T19" s="105">
        <f>IF(Sheet1!V19 = "j",0,VLOOKUP(Sheet1!V19,$C$40:$D$71,2,FALSE))</f>
        <v>0</v>
      </c>
      <c r="U19" s="27">
        <f>IF(Sheet1!W19 = "j",0,VLOOKUP(Sheet1!W19,$C$40:$D$71,2,FALSE))</f>
        <v>0</v>
      </c>
      <c r="V19" s="27">
        <f>IF(Sheet1!X19 = "j",0,VLOOKUP(Sheet1!X19,$C$40:$D$71,2,FALSE))</f>
        <v>12</v>
      </c>
      <c r="W19" s="105">
        <f>IF(Sheet1!Y19 = "j",0,VLOOKUP(Sheet1!Y19,$C$40:$D$71,2,FALSE))</f>
        <v>12</v>
      </c>
      <c r="X19" s="105">
        <f>IF(Sheet1!Z19 = "j",0,VLOOKUP(Sheet1!Z19,$C$40:$D$71,2,FALSE))</f>
        <v>0</v>
      </c>
      <c r="Y19" s="28">
        <f>IF(Sheet1!AA19 = "j",0,VLOOKUP(Sheet1!AA19,$C$40:$D$71,2,FALSE))</f>
        <v>12</v>
      </c>
      <c r="Z19" s="28">
        <f>IF(Sheet1!AB19 = "j",0,VLOOKUP(Sheet1!AB19,$C$40:$D$71,2,FALSE))</f>
        <v>12</v>
      </c>
      <c r="AA19" s="105">
        <f>IF(Sheet1!AC19 = "j",0,VLOOKUP(Sheet1!AC19,$C$40:$D$71,2,FALSE))</f>
        <v>0</v>
      </c>
      <c r="AB19" s="27">
        <f>IF(Sheet1!AD19 = "j",0,VLOOKUP(Sheet1!AD19,$C$40:$D$71,2,FALSE))</f>
        <v>0</v>
      </c>
      <c r="AC19" s="27">
        <f>IF(Sheet1!AE19 = "j",0,VLOOKUP(Sheet1!AE19,$C$40:$D$71,2,FALSE))</f>
        <v>12</v>
      </c>
      <c r="AD19" s="105">
        <f>IF(Sheet1!AF19 = "j",0,VLOOKUP(Sheet1!AF19,$C$40:$D$71,2,FALSE))</f>
        <v>12</v>
      </c>
      <c r="AE19" s="105">
        <f>IF(Sheet1!AG19 = "j",0,VLOOKUP(Sheet1!AG19,$C$40:$D$71,2,FALSE))</f>
        <v>12</v>
      </c>
      <c r="AF19" s="28">
        <f>IF(Sheet1!AH19 = "j",0,VLOOKUP(Sheet1!AH19,$C$40:$D$71,2,FALSE))</f>
        <v>0</v>
      </c>
      <c r="AG19" s="197"/>
      <c r="AH19" s="25">
        <f t="shared" si="1"/>
        <v>140</v>
      </c>
      <c r="AI19" s="68" t="s">
        <v>66</v>
      </c>
      <c r="AJ19" s="106"/>
    </row>
    <row r="20" spans="1:36" x14ac:dyDescent="0.25">
      <c r="A20" s="88">
        <v>15</v>
      </c>
      <c r="B20" s="53" t="s">
        <v>43</v>
      </c>
      <c r="C20" s="27">
        <f>IF(Sheet1!E20 = "j",0,VLOOKUP(Sheet1!E20,$C$40:$D$71,2,FALSE))</f>
        <v>0</v>
      </c>
      <c r="D20" s="28">
        <f>IF(Sheet1!F20 = "j",0,VLOOKUP(Sheet1!F20,$C$40:$D$71,2,FALSE))</f>
        <v>0</v>
      </c>
      <c r="E20" s="28">
        <f>IF(Sheet1!G20 = "j",0,VLOOKUP(Sheet1!G20,$C$40:$D$71,2,FALSE))</f>
        <v>0</v>
      </c>
      <c r="F20" s="105">
        <f>IF(Sheet1!H20 = "j",0,VLOOKUP(Sheet1!H20,$C$40:$D$71,2,FALSE))</f>
        <v>12</v>
      </c>
      <c r="G20" s="27">
        <f>IF(Sheet1!I20 = "j",0,VLOOKUP(Sheet1!I20,$C$40:$D$71,2,FALSE))</f>
        <v>12</v>
      </c>
      <c r="H20" s="27">
        <f>IF(Sheet1!J20 = "j",0,VLOOKUP(Sheet1!J20,$C$40:$D$71,2,FALSE))</f>
        <v>0</v>
      </c>
      <c r="I20" s="105">
        <f>IF(Sheet1!K20 = "j",0,VLOOKUP(Sheet1!K20,$C$40:$D$71,2,FALSE))</f>
        <v>0</v>
      </c>
      <c r="J20" s="105">
        <f>IF(Sheet1!L20 = "j",0,VLOOKUP(Sheet1!L20,$C$40:$D$71,2,FALSE))</f>
        <v>0</v>
      </c>
      <c r="K20" s="28">
        <f>IF(Sheet1!M20 = "j",0,VLOOKUP(Sheet1!M20,$C$40:$D$71,2,FALSE))</f>
        <v>12</v>
      </c>
      <c r="L20" s="28">
        <f>IF(Sheet1!N20 = "j",0,VLOOKUP(Sheet1!N20,$C$40:$D$71,2,FALSE))</f>
        <v>12</v>
      </c>
      <c r="M20" s="105">
        <f>IF(Sheet1!O20 = "j",0,VLOOKUP(Sheet1!O20,$C$40:$D$71,2,FALSE))</f>
        <v>12</v>
      </c>
      <c r="N20" s="27">
        <f>IF(Sheet1!P20 = "j",0,VLOOKUP(Sheet1!P20,$C$40:$D$71,2,FALSE))</f>
        <v>0</v>
      </c>
      <c r="O20" s="27">
        <f>IF(Sheet1!Q20 = "j",0,VLOOKUP(Sheet1!Q20,$C$40:$D$71,2,FALSE))</f>
        <v>0</v>
      </c>
      <c r="P20" s="105">
        <f>IF(Sheet1!R20 = "j",0,VLOOKUP(Sheet1!R20,$C$40:$D$71,2,FALSE))</f>
        <v>12</v>
      </c>
      <c r="Q20" s="105">
        <f>IF(Sheet1!S20 = "j",0,VLOOKUP(Sheet1!S20,$C$40:$D$71,2,FALSE))</f>
        <v>12</v>
      </c>
      <c r="R20" s="28">
        <f>IF(Sheet1!T20 = "j",0,VLOOKUP(Sheet1!T20,$C$40:$D$71,2,FALSE))</f>
        <v>0</v>
      </c>
      <c r="S20" s="28">
        <f>IF(Sheet1!U20 = "j",0,VLOOKUP(Sheet1!U20,$C$40:$D$71,2,FALSE))</f>
        <v>0</v>
      </c>
      <c r="T20" s="105">
        <f>IF(Sheet1!V20 = "j",0,VLOOKUP(Sheet1!V20,$C$40:$D$71,2,FALSE))</f>
        <v>8</v>
      </c>
      <c r="U20" s="27">
        <f>IF(Sheet1!W20 = "j",0,VLOOKUP(Sheet1!W20,$C$40:$D$71,2,FALSE))</f>
        <v>8</v>
      </c>
      <c r="V20" s="27">
        <f>IF(Sheet1!X20 = "j",0,VLOOKUP(Sheet1!X20,$C$40:$D$71,2,FALSE))</f>
        <v>8</v>
      </c>
      <c r="W20" s="105">
        <f>IF(Sheet1!Y20 = "j",0,VLOOKUP(Sheet1!Y20,$C$40:$D$71,2,FALSE))</f>
        <v>8</v>
      </c>
      <c r="X20" s="105">
        <f>IF(Sheet1!Z20 = "j",0,VLOOKUP(Sheet1!Z20,$C$40:$D$71,2,FALSE))</f>
        <v>8</v>
      </c>
      <c r="Y20" s="28">
        <f>IF(Sheet1!AA20 = "j",0,VLOOKUP(Sheet1!AA20,$C$40:$D$71,2,FALSE))</f>
        <v>0</v>
      </c>
      <c r="Z20" s="28">
        <f>IF(Sheet1!AB20 = "j",0,VLOOKUP(Sheet1!AB20,$C$40:$D$71,2,FALSE))</f>
        <v>0</v>
      </c>
      <c r="AA20" s="105">
        <f>IF(Sheet1!AC20 = "j",0,VLOOKUP(Sheet1!AC20,$C$40:$D$71,2,FALSE))</f>
        <v>3</v>
      </c>
      <c r="AB20" s="27">
        <f>IF(Sheet1!AD20 = "j",0,VLOOKUP(Sheet1!AD20,$C$40:$D$71,2,FALSE))</f>
        <v>0</v>
      </c>
      <c r="AC20" s="27">
        <f>IF(Sheet1!AE20 = "j",0,VLOOKUP(Sheet1!AE20,$C$40:$D$71,2,FALSE))</f>
        <v>0</v>
      </c>
      <c r="AD20" s="105">
        <f>IF(Sheet1!AF20 = "j",0,VLOOKUP(Sheet1!AF20,$C$40:$D$71,2,FALSE))</f>
        <v>0</v>
      </c>
      <c r="AE20" s="105">
        <f>IF(Sheet1!AG20 = "j",0,VLOOKUP(Sheet1!AG20,$C$40:$D$71,2,FALSE))</f>
        <v>0</v>
      </c>
      <c r="AF20" s="28">
        <f>IF(Sheet1!AH20 = "j",0,VLOOKUP(Sheet1!AH20,$C$40:$D$71,2,FALSE))</f>
        <v>0</v>
      </c>
      <c r="AG20" s="197"/>
      <c r="AH20" s="25">
        <f t="shared" si="1"/>
        <v>127</v>
      </c>
      <c r="AI20" s="68" t="s">
        <v>66</v>
      </c>
      <c r="AJ20" s="100"/>
    </row>
    <row r="21" spans="1:36" x14ac:dyDescent="0.25">
      <c r="A21" s="88">
        <v>16</v>
      </c>
      <c r="B21" s="53" t="s">
        <v>44</v>
      </c>
      <c r="C21" s="27">
        <f>IF(Sheet1!E21 = "j",0,VLOOKUP(Sheet1!E21,$C$40:$D$71,2,FALSE))</f>
        <v>6.1</v>
      </c>
      <c r="D21" s="28">
        <f>IF(Sheet1!F21 = "j",0,VLOOKUP(Sheet1!F21,$C$40:$D$71,2,FALSE))</f>
        <v>0</v>
      </c>
      <c r="E21" s="28">
        <f>IF(Sheet1!G21 = "j",0,VLOOKUP(Sheet1!G21,$C$40:$D$71,2,FALSE))</f>
        <v>0</v>
      </c>
      <c r="F21" s="105">
        <f>IF(Sheet1!H21 = "j",0,VLOOKUP(Sheet1!H21,$C$40:$D$71,2,FALSE))</f>
        <v>0</v>
      </c>
      <c r="G21" s="27">
        <f>IF(Sheet1!I21 = "j",0,VLOOKUP(Sheet1!I21,$C$40:$D$71,2,FALSE))</f>
        <v>0</v>
      </c>
      <c r="H21" s="27">
        <f>IF(Sheet1!J21 = "j",0,VLOOKUP(Sheet1!J21,$C$40:$D$71,2,FALSE))</f>
        <v>0</v>
      </c>
      <c r="I21" s="105">
        <f>IF(Sheet1!K21 = "j",0,VLOOKUP(Sheet1!K21,$C$40:$D$71,2,FALSE))</f>
        <v>0</v>
      </c>
      <c r="J21" s="105">
        <f>IF(Sheet1!L21 = "j",0,VLOOKUP(Sheet1!L21,$C$40:$D$71,2,FALSE))</f>
        <v>0</v>
      </c>
      <c r="K21" s="28">
        <f>IF(Sheet1!M21 = "j",0,VLOOKUP(Sheet1!M21,$C$40:$D$71,2,FALSE))</f>
        <v>12</v>
      </c>
      <c r="L21" s="28">
        <f>IF(Sheet1!N21 = "j",0,VLOOKUP(Sheet1!N21,$C$40:$D$71,2,FALSE))</f>
        <v>12</v>
      </c>
      <c r="M21" s="105">
        <f>IF(Sheet1!O21 = "j",0,VLOOKUP(Sheet1!O21,$C$40:$D$71,2,FALSE))</f>
        <v>0</v>
      </c>
      <c r="N21" s="27">
        <f>IF(Sheet1!P21 = "j",0,VLOOKUP(Sheet1!P21,$C$40:$D$71,2,FALSE))</f>
        <v>0</v>
      </c>
      <c r="O21" s="27">
        <f>IF(Sheet1!Q21 = "j",0,VLOOKUP(Sheet1!Q21,$C$40:$D$71,2,FALSE))</f>
        <v>0</v>
      </c>
      <c r="P21" s="105">
        <f>IF(Sheet1!R21 = "j",0,VLOOKUP(Sheet1!R21,$C$40:$D$71,2,FALSE))</f>
        <v>0</v>
      </c>
      <c r="Q21" s="105">
        <f>IF(Sheet1!S21 = "j",0,VLOOKUP(Sheet1!S21,$C$40:$D$71,2,FALSE))</f>
        <v>0</v>
      </c>
      <c r="R21" s="28">
        <f>IF(Sheet1!T21 = "j",0,VLOOKUP(Sheet1!T21,$C$40:$D$71,2,FALSE))</f>
        <v>0</v>
      </c>
      <c r="S21" s="28">
        <f>IF(Sheet1!U21 = "j",0,VLOOKUP(Sheet1!U21,$C$40:$D$71,2,FALSE))</f>
        <v>0</v>
      </c>
      <c r="T21" s="105">
        <f>IF(Sheet1!V21 = "j",0,VLOOKUP(Sheet1!V21,$C$40:$D$71,2,FALSE))</f>
        <v>0</v>
      </c>
      <c r="U21" s="27">
        <f>IF(Sheet1!W21 = "j",0,VLOOKUP(Sheet1!W21,$C$40:$D$71,2,FALSE))</f>
        <v>0</v>
      </c>
      <c r="V21" s="27">
        <f>IF(Sheet1!X21 = "j",0,VLOOKUP(Sheet1!X21,$C$40:$D$71,2,FALSE))</f>
        <v>0</v>
      </c>
      <c r="W21" s="105">
        <f>IF(Sheet1!Y21 = "j",0,VLOOKUP(Sheet1!Y21,$C$40:$D$71,2,FALSE))</f>
        <v>0</v>
      </c>
      <c r="X21" s="105">
        <f>IF(Sheet1!Z21 = "j",0,VLOOKUP(Sheet1!Z21,$C$40:$D$71,2,FALSE))</f>
        <v>0</v>
      </c>
      <c r="Y21" s="28">
        <f>IF(Sheet1!AA21 = "j",0,VLOOKUP(Sheet1!AA21,$C$40:$D$71,2,FALSE))</f>
        <v>0</v>
      </c>
      <c r="Z21" s="28">
        <f>IF(Sheet1!AB21 = "j",0,VLOOKUP(Sheet1!AB21,$C$40:$D$71,2,FALSE))</f>
        <v>0</v>
      </c>
      <c r="AA21" s="105">
        <f>IF(Sheet1!AC21 = "j",0,VLOOKUP(Sheet1!AC21,$C$40:$D$71,2,FALSE))</f>
        <v>0</v>
      </c>
      <c r="AB21" s="27">
        <f>IF(Sheet1!AD21 = "j",0,VLOOKUP(Sheet1!AD21,$C$40:$D$71,2,FALSE))</f>
        <v>0</v>
      </c>
      <c r="AC21" s="27">
        <f>IF(Sheet1!AE21 = "j",0,VLOOKUP(Sheet1!AE21,$C$40:$D$71,2,FALSE))</f>
        <v>0</v>
      </c>
      <c r="AD21" s="105">
        <f>IF(Sheet1!AF21 = "j",0,VLOOKUP(Sheet1!AF21,$C$40:$D$71,2,FALSE))</f>
        <v>0</v>
      </c>
      <c r="AE21" s="105">
        <f>IF(Sheet1!AG21 = "j",0,VLOOKUP(Sheet1!AG21,$C$40:$D$71,2,FALSE))</f>
        <v>0</v>
      </c>
      <c r="AF21" s="28">
        <f>IF(Sheet1!AH21 = "j",0,VLOOKUP(Sheet1!AH21,$C$40:$D$71,2,FALSE))</f>
        <v>0</v>
      </c>
      <c r="AG21" s="197"/>
      <c r="AH21" s="25">
        <f t="shared" si="1"/>
        <v>30.1</v>
      </c>
      <c r="AI21" s="68" t="s">
        <v>66</v>
      </c>
      <c r="AJ21" s="107"/>
    </row>
    <row r="22" spans="1:36" x14ac:dyDescent="0.25">
      <c r="A22" s="88">
        <v>17</v>
      </c>
      <c r="B22" s="53" t="s">
        <v>45</v>
      </c>
      <c r="C22" s="27">
        <f>IF(Sheet1!E22 = "j",0,VLOOKUP(Sheet1!E22,$C$40:$D$71,2,FALSE))</f>
        <v>0</v>
      </c>
      <c r="D22" s="28">
        <f>IF(Sheet1!F22 = "j",0,VLOOKUP(Sheet1!F22,$C$40:$D$71,2,FALSE))</f>
        <v>0</v>
      </c>
      <c r="E22" s="28">
        <f>IF(Sheet1!G22 = "j",0,VLOOKUP(Sheet1!G22,$C$40:$D$71,2,FALSE))</f>
        <v>12</v>
      </c>
      <c r="F22" s="105">
        <f>IF(Sheet1!H22 = "j",0,VLOOKUP(Sheet1!H22,$C$40:$D$71,2,FALSE))</f>
        <v>0</v>
      </c>
      <c r="G22" s="27">
        <f>IF(Sheet1!I22 = "j",0,VLOOKUP(Sheet1!I22,$C$40:$D$71,2,FALSE))</f>
        <v>0</v>
      </c>
      <c r="H22" s="27">
        <f>IF(Sheet1!J22 = "j",0,VLOOKUP(Sheet1!J22,$C$40:$D$71,2,FALSE))</f>
        <v>12</v>
      </c>
      <c r="I22" s="105">
        <f>IF(Sheet1!K22 = "j",0,VLOOKUP(Sheet1!K22,$C$40:$D$71,2,FALSE))</f>
        <v>12</v>
      </c>
      <c r="J22" s="105">
        <f>IF(Sheet1!L22 = "j",0,VLOOKUP(Sheet1!L22,$C$40:$D$71,2,FALSE))</f>
        <v>12</v>
      </c>
      <c r="K22" s="28">
        <f>IF(Sheet1!M22 = "j",0,VLOOKUP(Sheet1!M22,$C$40:$D$71,2,FALSE))</f>
        <v>0</v>
      </c>
      <c r="L22" s="28">
        <f>IF(Sheet1!N22 = "j",0,VLOOKUP(Sheet1!N22,$C$40:$D$71,2,FALSE))</f>
        <v>0</v>
      </c>
      <c r="M22" s="105">
        <f>IF(Sheet1!O22 = "j",0,VLOOKUP(Sheet1!O22,$C$40:$D$71,2,FALSE))</f>
        <v>0</v>
      </c>
      <c r="N22" s="27">
        <f>IF(Sheet1!P22 = "j",0,VLOOKUP(Sheet1!P22,$C$40:$D$71,2,FALSE))</f>
        <v>12</v>
      </c>
      <c r="O22" s="27">
        <f>IF(Sheet1!Q22 = "j",0,VLOOKUP(Sheet1!Q22,$C$40:$D$71,2,FALSE))</f>
        <v>0</v>
      </c>
      <c r="P22" s="105">
        <f>IF(Sheet1!R22 = "j",0,VLOOKUP(Sheet1!R22,$C$40:$D$71,2,FALSE))</f>
        <v>0</v>
      </c>
      <c r="Q22" s="105">
        <f>IF(Sheet1!S22 = "j",0,VLOOKUP(Sheet1!S22,$C$40:$D$71,2,FALSE))</f>
        <v>0</v>
      </c>
      <c r="R22" s="28">
        <f>IF(Sheet1!T22 = "j",0,VLOOKUP(Sheet1!T22,$C$40:$D$71,2,FALSE))</f>
        <v>12</v>
      </c>
      <c r="S22" s="28">
        <f>IF(Sheet1!U22 = "j",0,VLOOKUP(Sheet1!U22,$C$40:$D$71,2,FALSE))</f>
        <v>12</v>
      </c>
      <c r="T22" s="105">
        <f>IF(Sheet1!V22 = "j",0,VLOOKUP(Sheet1!V22,$C$40:$D$71,2,FALSE))</f>
        <v>0</v>
      </c>
      <c r="U22" s="27">
        <f>IF(Sheet1!W22 = "j",0,VLOOKUP(Sheet1!W22,$C$40:$D$71,2,FALSE))</f>
        <v>0</v>
      </c>
      <c r="V22" s="27">
        <f>IF(Sheet1!X22 = "j",0,VLOOKUP(Sheet1!X22,$C$40:$D$71,2,FALSE))</f>
        <v>0</v>
      </c>
      <c r="W22" s="105">
        <f>IF(Sheet1!Y22 = "j",0,VLOOKUP(Sheet1!Y22,$C$40:$D$71,2,FALSE))</f>
        <v>0</v>
      </c>
      <c r="X22" s="105">
        <f>IF(Sheet1!Z22 = "j",0,VLOOKUP(Sheet1!Z22,$C$40:$D$71,2,FALSE))</f>
        <v>12</v>
      </c>
      <c r="Y22" s="28">
        <f>IF(Sheet1!AA22 = "j",0,VLOOKUP(Sheet1!AA22,$C$40:$D$71,2,FALSE))</f>
        <v>12</v>
      </c>
      <c r="Z22" s="28">
        <f>IF(Sheet1!AB22 = "j",0,VLOOKUP(Sheet1!AB22,$C$40:$D$71,2,FALSE))</f>
        <v>12</v>
      </c>
      <c r="AA22" s="105">
        <f>IF(Sheet1!AC22 = "j",0,VLOOKUP(Sheet1!AC22,$C$40:$D$71,2,FALSE))</f>
        <v>0</v>
      </c>
      <c r="AB22" s="27">
        <f>IF(Sheet1!AD22 = "j",0,VLOOKUP(Sheet1!AD22,$C$40:$D$71,2,FALSE))</f>
        <v>0</v>
      </c>
      <c r="AC22" s="27">
        <f>IF(Sheet1!AE22 = "j",0,VLOOKUP(Sheet1!AE22,$C$40:$D$71,2,FALSE))</f>
        <v>12</v>
      </c>
      <c r="AD22" s="105">
        <f>IF(Sheet1!AF22 = "j",0,VLOOKUP(Sheet1!AF22,$C$40:$D$71,2,FALSE))</f>
        <v>12</v>
      </c>
      <c r="AE22" s="105">
        <f>IF(Sheet1!AG22 = "j",0,VLOOKUP(Sheet1!AG22,$C$40:$D$71,2,FALSE))</f>
        <v>0</v>
      </c>
      <c r="AF22" s="28">
        <f>IF(Sheet1!AH22 = "j",0,VLOOKUP(Sheet1!AH22,$C$40:$D$71,2,FALSE))</f>
        <v>0</v>
      </c>
      <c r="AG22" s="197"/>
      <c r="AH22" s="25">
        <f t="shared" si="1"/>
        <v>144</v>
      </c>
      <c r="AI22" s="68" t="s">
        <v>66</v>
      </c>
      <c r="AJ22" s="106"/>
    </row>
    <row r="23" spans="1:36" x14ac:dyDescent="0.25">
      <c r="A23" s="88">
        <v>18</v>
      </c>
      <c r="B23" s="53" t="s">
        <v>46</v>
      </c>
      <c r="C23" s="27">
        <f>IF(Sheet1!E23 = "j",0,VLOOKUP(Sheet1!E23,$C$40:$D$71,2,FALSE))</f>
        <v>0</v>
      </c>
      <c r="D23" s="28">
        <f>IF(Sheet1!F23 = "j",0,VLOOKUP(Sheet1!F23,$C$40:$D$71,2,FALSE))</f>
        <v>12</v>
      </c>
      <c r="E23" s="28">
        <f>IF(Sheet1!G23 = "j",0,VLOOKUP(Sheet1!G23,$C$40:$D$71,2,FALSE))</f>
        <v>12</v>
      </c>
      <c r="F23" s="105">
        <f>IF(Sheet1!H23 = "j",0,VLOOKUP(Sheet1!H23,$C$40:$D$71,2,FALSE))</f>
        <v>0</v>
      </c>
      <c r="G23" s="27">
        <f>IF(Sheet1!I23 = "j",0,VLOOKUP(Sheet1!I23,$C$40:$D$71,2,FALSE))</f>
        <v>0</v>
      </c>
      <c r="H23" s="27">
        <f>IF(Sheet1!J23 = "j",0,VLOOKUP(Sheet1!J23,$C$40:$D$71,2,FALSE))</f>
        <v>0</v>
      </c>
      <c r="I23" s="105">
        <f>IF(Sheet1!K23 = "j",0,VLOOKUP(Sheet1!K23,$C$40:$D$71,2,FALSE))</f>
        <v>0</v>
      </c>
      <c r="J23" s="105">
        <f>IF(Sheet1!L23 = "j",0,VLOOKUP(Sheet1!L23,$C$40:$D$71,2,FALSE))</f>
        <v>8</v>
      </c>
      <c r="K23" s="28">
        <f>IF(Sheet1!M23 = "j",0,VLOOKUP(Sheet1!M23,$C$40:$D$71,2,FALSE))</f>
        <v>0</v>
      </c>
      <c r="L23" s="28">
        <f>IF(Sheet1!N23 = "j",0,VLOOKUP(Sheet1!N23,$C$40:$D$71,2,FALSE))</f>
        <v>0</v>
      </c>
      <c r="M23" s="105">
        <f>IF(Sheet1!O23 = "j",0,VLOOKUP(Sheet1!O23,$C$40:$D$71,2,FALSE))</f>
        <v>0</v>
      </c>
      <c r="N23" s="27">
        <f>IF(Sheet1!P23 = "j",0,VLOOKUP(Sheet1!P23,$C$40:$D$71,2,FALSE))</f>
        <v>0</v>
      </c>
      <c r="O23" s="27">
        <f>IF(Sheet1!Q23 = "j",0,VLOOKUP(Sheet1!Q23,$C$40:$D$71,2,FALSE))</f>
        <v>0</v>
      </c>
      <c r="P23" s="105">
        <f>IF(Sheet1!R23 = "j",0,VLOOKUP(Sheet1!R23,$C$40:$D$71,2,FALSE))</f>
        <v>0</v>
      </c>
      <c r="Q23" s="105">
        <f>IF(Sheet1!S23 = "j",0,VLOOKUP(Sheet1!S23,$C$40:$D$71,2,FALSE))</f>
        <v>0</v>
      </c>
      <c r="R23" s="28">
        <f>IF(Sheet1!T23 = "j",0,VLOOKUP(Sheet1!T23,$C$40:$D$71,2,FALSE))</f>
        <v>12</v>
      </c>
      <c r="S23" s="28">
        <f>IF(Sheet1!U23 = "j",0,VLOOKUP(Sheet1!U23,$C$40:$D$71,2,FALSE))</f>
        <v>12</v>
      </c>
      <c r="T23" s="105">
        <f>IF(Sheet1!V23 = "j",0,VLOOKUP(Sheet1!V23,$C$40:$D$71,2,FALSE))</f>
        <v>12</v>
      </c>
      <c r="U23" s="27">
        <f>IF(Sheet1!W23 = "j",0,VLOOKUP(Sheet1!W23,$C$40:$D$71,2,FALSE))</f>
        <v>12</v>
      </c>
      <c r="V23" s="27">
        <f>IF(Sheet1!X23 = "j",0,VLOOKUP(Sheet1!X23,$C$40:$D$71,2,FALSE))</f>
        <v>0</v>
      </c>
      <c r="W23" s="105">
        <f>IF(Sheet1!Y23 = "j",0,VLOOKUP(Sheet1!Y23,$C$40:$D$71,2,FALSE))</f>
        <v>0</v>
      </c>
      <c r="X23" s="105">
        <f>IF(Sheet1!Z23 = "j",0,VLOOKUP(Sheet1!Z23,$C$40:$D$71,2,FALSE))</f>
        <v>0</v>
      </c>
      <c r="Y23" s="28">
        <f>IF(Sheet1!AA23 = "j",0,VLOOKUP(Sheet1!AA23,$C$40:$D$71,2,FALSE))</f>
        <v>0</v>
      </c>
      <c r="Z23" s="28">
        <f>IF(Sheet1!AB23 = "j",0,VLOOKUP(Sheet1!AB23,$C$40:$D$71,2,FALSE))</f>
        <v>12</v>
      </c>
      <c r="AA23" s="105">
        <f>IF(Sheet1!AC23 = "j",0,VLOOKUP(Sheet1!AC23,$C$40:$D$71,2,FALSE))</f>
        <v>12</v>
      </c>
      <c r="AB23" s="27">
        <f>IF(Sheet1!AD23 = "j",0,VLOOKUP(Sheet1!AD23,$C$40:$D$71,2,FALSE))</f>
        <v>12</v>
      </c>
      <c r="AC23" s="27">
        <f>IF(Sheet1!AE23 = "j",0,VLOOKUP(Sheet1!AE23,$C$40:$D$71,2,FALSE))</f>
        <v>12</v>
      </c>
      <c r="AD23" s="105">
        <f>IF(Sheet1!AF23 = "j",0,VLOOKUP(Sheet1!AF23,$C$40:$D$71,2,FALSE))</f>
        <v>0</v>
      </c>
      <c r="AE23" s="105">
        <f>IF(Sheet1!AG23 = "j",0,VLOOKUP(Sheet1!AG23,$C$40:$D$71,2,FALSE))</f>
        <v>0</v>
      </c>
      <c r="AF23" s="28">
        <f>IF(Sheet1!AH23 = "j",0,VLOOKUP(Sheet1!AH23,$C$40:$D$71,2,FALSE))</f>
        <v>0</v>
      </c>
      <c r="AG23" s="197"/>
      <c r="AH23" s="25">
        <f t="shared" si="1"/>
        <v>128</v>
      </c>
      <c r="AI23" s="68" t="s">
        <v>66</v>
      </c>
      <c r="AJ23" s="106"/>
    </row>
    <row r="24" spans="1:36" x14ac:dyDescent="0.25">
      <c r="A24" s="88">
        <v>19</v>
      </c>
      <c r="B24" s="53" t="s">
        <v>47</v>
      </c>
      <c r="C24" s="27">
        <f>IF(Sheet1!E24 = "j",0,VLOOKUP(Sheet1!E24,$C$40:$D$71,2,FALSE))</f>
        <v>0</v>
      </c>
      <c r="D24" s="28">
        <f>IF(Sheet1!F24 = "j",0,VLOOKUP(Sheet1!F24,$C$40:$D$71,2,FALSE))</f>
        <v>12</v>
      </c>
      <c r="E24" s="28">
        <f>IF(Sheet1!G24 = "j",0,VLOOKUP(Sheet1!G24,$C$40:$D$71,2,FALSE))</f>
        <v>12</v>
      </c>
      <c r="F24" s="105">
        <f>IF(Sheet1!H24 = "j",0,VLOOKUP(Sheet1!H24,$C$40:$D$71,2,FALSE))</f>
        <v>0</v>
      </c>
      <c r="G24" s="27">
        <f>IF(Sheet1!I24 = "j",0,VLOOKUP(Sheet1!I24,$C$40:$D$71,2,FALSE))</f>
        <v>0</v>
      </c>
      <c r="H24" s="27">
        <f>IF(Sheet1!J24 = "j",0,VLOOKUP(Sheet1!J24,$C$40:$D$71,2,FALSE))</f>
        <v>12</v>
      </c>
      <c r="I24" s="105">
        <f>IF(Sheet1!K24 = "j",0,VLOOKUP(Sheet1!K24,$C$40:$D$71,2,FALSE))</f>
        <v>12</v>
      </c>
      <c r="J24" s="105">
        <f>IF(Sheet1!L24 = "j",0,VLOOKUP(Sheet1!L24,$C$40:$D$71,2,FALSE))</f>
        <v>12</v>
      </c>
      <c r="K24" s="28">
        <f>IF(Sheet1!M24 = "j",0,VLOOKUP(Sheet1!M24,$C$40:$D$71,2,FALSE))</f>
        <v>0</v>
      </c>
      <c r="L24" s="28">
        <f>IF(Sheet1!N24 = "j",0,VLOOKUP(Sheet1!N24,$C$40:$D$71,2,FALSE))</f>
        <v>0</v>
      </c>
      <c r="M24" s="105">
        <f>IF(Sheet1!O24 = "j",0,VLOOKUP(Sheet1!O24,$C$40:$D$71,2,FALSE))</f>
        <v>0</v>
      </c>
      <c r="N24" s="27">
        <f>IF(Sheet1!P24 = "j",0,VLOOKUP(Sheet1!P24,$C$40:$D$71,2,FALSE))</f>
        <v>3</v>
      </c>
      <c r="O24" s="27">
        <f>IF(Sheet1!Q24 = "j",0,VLOOKUP(Sheet1!Q24,$C$40:$D$71,2,FALSE))</f>
        <v>12</v>
      </c>
      <c r="P24" s="105">
        <f>IF(Sheet1!R24 = "j",0,VLOOKUP(Sheet1!R24,$C$40:$D$71,2,FALSE))</f>
        <v>0</v>
      </c>
      <c r="Q24" s="105">
        <f>IF(Sheet1!S24 = "j",0,VLOOKUP(Sheet1!S24,$C$40:$D$71,2,FALSE))</f>
        <v>0</v>
      </c>
      <c r="R24" s="28">
        <f>IF(Sheet1!T24 = "j",0,VLOOKUP(Sheet1!T24,$C$40:$D$71,2,FALSE))</f>
        <v>12</v>
      </c>
      <c r="S24" s="28">
        <f>IF(Sheet1!U24 = "j",0,VLOOKUP(Sheet1!U24,$C$40:$D$71,2,FALSE))</f>
        <v>12</v>
      </c>
      <c r="T24" s="105">
        <f>IF(Sheet1!V24 = "j",0,VLOOKUP(Sheet1!V24,$C$40:$D$71,2,FALSE))</f>
        <v>12</v>
      </c>
      <c r="U24" s="27">
        <f>IF(Sheet1!W24 = "j",0,VLOOKUP(Sheet1!W24,$C$40:$D$71,2,FALSE))</f>
        <v>0</v>
      </c>
      <c r="V24" s="27">
        <f>IF(Sheet1!X24 = "j",0,VLOOKUP(Sheet1!X24,$C$40:$D$71,2,FALSE))</f>
        <v>0</v>
      </c>
      <c r="W24" s="105">
        <f>IF(Sheet1!Y24 = "j",0,VLOOKUP(Sheet1!Y24,$C$40:$D$71,2,FALSE))</f>
        <v>0</v>
      </c>
      <c r="X24" s="105">
        <f>IF(Sheet1!Z24 = "j",0,VLOOKUP(Sheet1!Z24,$C$40:$D$71,2,FALSE))</f>
        <v>0</v>
      </c>
      <c r="Y24" s="28">
        <f>IF(Sheet1!AA24 = "j",0,VLOOKUP(Sheet1!AA24,$C$40:$D$71,2,FALSE))</f>
        <v>0</v>
      </c>
      <c r="Z24" s="28">
        <f>IF(Sheet1!AB24 = "j",0,VLOOKUP(Sheet1!AB24,$C$40:$D$71,2,FALSE))</f>
        <v>0</v>
      </c>
      <c r="AA24" s="105">
        <f>IF(Sheet1!AC24 = "j",0,VLOOKUP(Sheet1!AC24,$C$40:$D$71,2,FALSE))</f>
        <v>0</v>
      </c>
      <c r="AB24" s="27">
        <f>IF(Sheet1!AD24 = "j",0,VLOOKUP(Sheet1!AD24,$C$40:$D$71,2,FALSE))</f>
        <v>0</v>
      </c>
      <c r="AC24" s="27">
        <f>IF(Sheet1!AE24 = "j",0,VLOOKUP(Sheet1!AE24,$C$40:$D$71,2,FALSE))</f>
        <v>0</v>
      </c>
      <c r="AD24" s="105">
        <f>IF(Sheet1!AF24 = "j",0,VLOOKUP(Sheet1!AF24,$C$40:$D$71,2,FALSE))</f>
        <v>0</v>
      </c>
      <c r="AE24" s="105">
        <f>IF(Sheet1!AG24 = "j",0,VLOOKUP(Sheet1!AG24,$C$40:$D$71,2,FALSE))</f>
        <v>0</v>
      </c>
      <c r="AF24" s="28">
        <f>IF(Sheet1!AH24 = "j",0,VLOOKUP(Sheet1!AH24,$C$40:$D$71,2,FALSE))</f>
        <v>0</v>
      </c>
      <c r="AG24" s="197"/>
      <c r="AH24" s="25">
        <f t="shared" si="1"/>
        <v>111</v>
      </c>
      <c r="AI24" s="68" t="s">
        <v>66</v>
      </c>
      <c r="AJ24" s="106"/>
    </row>
    <row r="25" spans="1:36" ht="14.45" customHeight="1" x14ac:dyDescent="0.25">
      <c r="A25" s="88">
        <v>20</v>
      </c>
      <c r="B25" s="53" t="s">
        <v>48</v>
      </c>
      <c r="C25" s="27">
        <f>IF(Sheet1!E25 = "j",0,VLOOKUP(Sheet1!E25,$C$40:$D$71,2,FALSE))</f>
        <v>0</v>
      </c>
      <c r="D25" s="28">
        <f>IF(Sheet1!F25 = "j",0,VLOOKUP(Sheet1!F25,$C$40:$D$71,2,FALSE))</f>
        <v>12</v>
      </c>
      <c r="E25" s="28">
        <f>IF(Sheet1!G25 = "j",0,VLOOKUP(Sheet1!G25,$C$40:$D$71,2,FALSE))</f>
        <v>12</v>
      </c>
      <c r="F25" s="105">
        <f>IF(Sheet1!H25 = "j",0,VLOOKUP(Sheet1!H25,$C$40:$D$71,2,FALSE))</f>
        <v>0</v>
      </c>
      <c r="G25" s="27">
        <f>IF(Sheet1!I25 = "j",0,VLOOKUP(Sheet1!I25,$C$40:$D$71,2,FALSE))</f>
        <v>0</v>
      </c>
      <c r="H25" s="27">
        <f>IF(Sheet1!J25 = "j",0,VLOOKUP(Sheet1!J25,$C$40:$D$71,2,FALSE))</f>
        <v>0</v>
      </c>
      <c r="I25" s="105">
        <f>IF(Sheet1!K25 = "j",0,VLOOKUP(Sheet1!K25,$C$40:$D$71,2,FALSE))</f>
        <v>0</v>
      </c>
      <c r="J25" s="105">
        <f>IF(Sheet1!L25 = "j",0,VLOOKUP(Sheet1!L25,$C$40:$D$71,2,FALSE))</f>
        <v>0</v>
      </c>
      <c r="K25" s="28">
        <f>IF(Sheet1!M25 = "j",0,VLOOKUP(Sheet1!M25,$C$40:$D$71,2,FALSE))</f>
        <v>12</v>
      </c>
      <c r="L25" s="28">
        <f>IF(Sheet1!N25 = "j",0,VLOOKUP(Sheet1!N25,$C$40:$D$71,2,FALSE))</f>
        <v>0</v>
      </c>
      <c r="M25" s="105">
        <f>IF(Sheet1!O25 = "j",0,VLOOKUP(Sheet1!O25,$C$40:$D$71,2,FALSE))</f>
        <v>0</v>
      </c>
      <c r="N25" s="27">
        <f>IF(Sheet1!P25 = "j",0,VLOOKUP(Sheet1!P25,$C$40:$D$71,2,FALSE))</f>
        <v>0</v>
      </c>
      <c r="O25" s="27">
        <f>IF(Sheet1!Q25 = "j",0,VLOOKUP(Sheet1!Q25,$C$40:$D$71,2,FALSE))</f>
        <v>0</v>
      </c>
      <c r="P25" s="105">
        <f>IF(Sheet1!R25 = "j",0,VLOOKUP(Sheet1!R25,$C$40:$D$71,2,FALSE))</f>
        <v>0</v>
      </c>
      <c r="Q25" s="105">
        <f>IF(Sheet1!S25 = "j",0,VLOOKUP(Sheet1!S25,$C$40:$D$71,2,FALSE))</f>
        <v>0</v>
      </c>
      <c r="R25" s="28">
        <f>IF(Sheet1!T25 = "j",0,VLOOKUP(Sheet1!T25,$C$40:$D$71,2,FALSE))</f>
        <v>12</v>
      </c>
      <c r="S25" s="28">
        <f>IF(Sheet1!U25 = "j",0,VLOOKUP(Sheet1!U25,$C$40:$D$71,2,FALSE))</f>
        <v>0</v>
      </c>
      <c r="T25" s="105">
        <f>IF(Sheet1!V25 = "j",0,VLOOKUP(Sheet1!V25,$C$40:$D$71,2,FALSE))</f>
        <v>8</v>
      </c>
      <c r="U25" s="27">
        <f>IF(Sheet1!W25 = "j",0,VLOOKUP(Sheet1!W25,$C$40:$D$71,2,FALSE))</f>
        <v>8</v>
      </c>
      <c r="V25" s="27">
        <f>IF(Sheet1!X25 = "j",0,VLOOKUP(Sheet1!X25,$C$40:$D$71,2,FALSE))</f>
        <v>8</v>
      </c>
      <c r="W25" s="105">
        <f>IF(Sheet1!Y25 = "j",0,VLOOKUP(Sheet1!Y25,$C$40:$D$71,2,FALSE))</f>
        <v>8</v>
      </c>
      <c r="X25" s="105">
        <f>IF(Sheet1!Z25 = "j",0,VLOOKUP(Sheet1!Z25,$C$40:$D$71,2,FALSE))</f>
        <v>8</v>
      </c>
      <c r="Y25" s="28">
        <f>IF(Sheet1!AA25 = "j",0,VLOOKUP(Sheet1!AA25,$C$40:$D$71,2,FALSE))</f>
        <v>0</v>
      </c>
      <c r="Z25" s="28">
        <f>IF(Sheet1!AB25 = "j",0,VLOOKUP(Sheet1!AB25,$C$40:$D$71,2,FALSE))</f>
        <v>0</v>
      </c>
      <c r="AA25" s="105">
        <f>IF(Sheet1!AC25 = "j",0,VLOOKUP(Sheet1!AC25,$C$40:$D$71,2,FALSE))</f>
        <v>3</v>
      </c>
      <c r="AB25" s="27">
        <f>IF(Sheet1!AD25 = "j",0,VLOOKUP(Sheet1!AD25,$C$40:$D$71,2,FALSE))</f>
        <v>0</v>
      </c>
      <c r="AC25" s="27">
        <f>IF(Sheet1!AE25 = "j",0,VLOOKUP(Sheet1!AE25,$C$40:$D$71,2,FALSE))</f>
        <v>0</v>
      </c>
      <c r="AD25" s="105">
        <f>IF(Sheet1!AF25 = "j",0,VLOOKUP(Sheet1!AF25,$C$40:$D$71,2,FALSE))</f>
        <v>0</v>
      </c>
      <c r="AE25" s="105">
        <f>IF(Sheet1!AG25 = "j",0,VLOOKUP(Sheet1!AG25,$C$40:$D$71,2,FALSE))</f>
        <v>0</v>
      </c>
      <c r="AF25" s="28">
        <f>IF(Sheet1!AH25 = "j",0,VLOOKUP(Sheet1!AH25,$C$40:$D$71,2,FALSE))</f>
        <v>0</v>
      </c>
      <c r="AG25" s="98"/>
      <c r="AH25" s="25">
        <f t="shared" si="1"/>
        <v>91</v>
      </c>
      <c r="AI25" s="68" t="s">
        <v>66</v>
      </c>
      <c r="AJ25" s="107"/>
    </row>
    <row r="26" spans="1:36" ht="14.45" customHeight="1" x14ac:dyDescent="0.25">
      <c r="A26" s="88">
        <v>21</v>
      </c>
      <c r="B26" s="53" t="s">
        <v>49</v>
      </c>
      <c r="C26" s="27">
        <f>IF(Sheet1!E26 = "j",0,VLOOKUP(Sheet1!E26,$C$40:$D$71,2,FALSE))</f>
        <v>0</v>
      </c>
      <c r="D26" s="28">
        <f>IF(Sheet1!F26 = "j",0,VLOOKUP(Sheet1!F26,$C$40:$D$71,2,FALSE))</f>
        <v>0</v>
      </c>
      <c r="E26" s="28">
        <f>IF(Sheet1!G26 = "j",0,VLOOKUP(Sheet1!G26,$C$40:$D$71,2,FALSE))</f>
        <v>0</v>
      </c>
      <c r="F26" s="105">
        <f>IF(Sheet1!H26 = "j",0,VLOOKUP(Sheet1!H26,$C$40:$D$71,2,FALSE))</f>
        <v>0</v>
      </c>
      <c r="G26" s="27">
        <f>IF(Sheet1!I26 = "j",0,VLOOKUP(Sheet1!I26,$C$40:$D$71,2,FALSE))</f>
        <v>0</v>
      </c>
      <c r="H26" s="27">
        <f>IF(Sheet1!J26 = "j",0,VLOOKUP(Sheet1!J26,$C$40:$D$71,2,FALSE))</f>
        <v>0</v>
      </c>
      <c r="I26" s="105">
        <f>IF(Sheet1!K26 = "j",0,VLOOKUP(Sheet1!K26,$C$40:$D$71,2,FALSE))</f>
        <v>0</v>
      </c>
      <c r="J26" s="105">
        <f>IF(Sheet1!L26 = "j",0,VLOOKUP(Sheet1!L26,$C$40:$D$71,2,FALSE))</f>
        <v>0</v>
      </c>
      <c r="K26" s="28">
        <f>IF(Sheet1!M26 = "j",0,VLOOKUP(Sheet1!M26,$C$40:$D$71,2,FALSE))</f>
        <v>0</v>
      </c>
      <c r="L26" s="28">
        <f>IF(Sheet1!N26 = "j",0,VLOOKUP(Sheet1!N26,$C$40:$D$71,2,FALSE))</f>
        <v>12</v>
      </c>
      <c r="M26" s="105">
        <f>IF(Sheet1!O26 = "j",0,VLOOKUP(Sheet1!O26,$C$40:$D$71,2,FALSE))</f>
        <v>0</v>
      </c>
      <c r="N26" s="27">
        <f>IF(Sheet1!P26 = "j",0,VLOOKUP(Sheet1!P26,$C$40:$D$71,2,FALSE))</f>
        <v>3</v>
      </c>
      <c r="O26" s="27">
        <f>IF(Sheet1!Q26 = "j",0,VLOOKUP(Sheet1!Q26,$C$40:$D$71,2,FALSE))</f>
        <v>12</v>
      </c>
      <c r="P26" s="105">
        <f>IF(Sheet1!R26 = "j",0,VLOOKUP(Sheet1!R26,$C$40:$D$71,2,FALSE))</f>
        <v>12</v>
      </c>
      <c r="Q26" s="105">
        <f>IF(Sheet1!S26 = "j",0,VLOOKUP(Sheet1!S26,$C$40:$D$71,2,FALSE))</f>
        <v>12</v>
      </c>
      <c r="R26" s="28">
        <f>IF(Sheet1!T26 = "j",0,VLOOKUP(Sheet1!T26,$C$40:$D$71,2,FALSE))</f>
        <v>0</v>
      </c>
      <c r="S26" s="28">
        <f>IF(Sheet1!U26 = "j",0,VLOOKUP(Sheet1!U26,$C$40:$D$71,2,FALSE))</f>
        <v>0</v>
      </c>
      <c r="T26" s="105">
        <f>IF(Sheet1!V26 = "j",0,VLOOKUP(Sheet1!V26,$C$40:$D$71,2,FALSE))</f>
        <v>0</v>
      </c>
      <c r="U26" s="27">
        <f>IF(Sheet1!W26 = "j",0,VLOOKUP(Sheet1!W26,$C$40:$D$71,2,FALSE))</f>
        <v>12</v>
      </c>
      <c r="V26" s="27">
        <f>IF(Sheet1!X26 = "j",0,VLOOKUP(Sheet1!X26,$C$40:$D$71,2,FALSE))</f>
        <v>12</v>
      </c>
      <c r="W26" s="105">
        <f>IF(Sheet1!Y26 = "j",0,VLOOKUP(Sheet1!Y26,$C$40:$D$71,2,FALSE))</f>
        <v>12</v>
      </c>
      <c r="X26" s="105">
        <f>IF(Sheet1!Z26 = "j",0,VLOOKUP(Sheet1!Z26,$C$40:$D$71,2,FALSE))</f>
        <v>12</v>
      </c>
      <c r="Y26" s="28">
        <f>IF(Sheet1!AA26 = "j",0,VLOOKUP(Sheet1!AA26,$C$40:$D$71,2,FALSE))</f>
        <v>0</v>
      </c>
      <c r="Z26" s="28">
        <f>IF(Sheet1!AB26 = "j",0,VLOOKUP(Sheet1!AB26,$C$40:$D$71,2,FALSE))</f>
        <v>0</v>
      </c>
      <c r="AA26" s="105">
        <f>IF(Sheet1!AC26 = "j",0,VLOOKUP(Sheet1!AC26,$C$40:$D$71,2,FALSE))</f>
        <v>0</v>
      </c>
      <c r="AB26" s="27">
        <f>IF(Sheet1!AD26 = "j",0,VLOOKUP(Sheet1!AD26,$C$40:$D$71,2,FALSE))</f>
        <v>0</v>
      </c>
      <c r="AC26" s="27">
        <f>IF(Sheet1!AE26 = "j",0,VLOOKUP(Sheet1!AE26,$C$40:$D$71,2,FALSE))</f>
        <v>0</v>
      </c>
      <c r="AD26" s="105">
        <f>IF(Sheet1!AF26 = "j",0,VLOOKUP(Sheet1!AF26,$C$40:$D$71,2,FALSE))</f>
        <v>0</v>
      </c>
      <c r="AE26" s="105">
        <f>IF(Sheet1!AG26 = "j",0,VLOOKUP(Sheet1!AG26,$C$40:$D$71,2,FALSE))</f>
        <v>0</v>
      </c>
      <c r="AF26" s="28">
        <f>IF(Sheet1!AH26 = "j",0,VLOOKUP(Sheet1!AH26,$C$40:$D$71,2,FALSE))</f>
        <v>12</v>
      </c>
      <c r="AG26" s="98"/>
      <c r="AH26" s="25">
        <f t="shared" si="1"/>
        <v>111</v>
      </c>
      <c r="AI26" s="68" t="s">
        <v>66</v>
      </c>
      <c r="AJ26" s="97"/>
    </row>
    <row r="27" spans="1:36" ht="14.45" customHeight="1" x14ac:dyDescent="0.25">
      <c r="A27" s="88">
        <v>22</v>
      </c>
      <c r="B27" s="53" t="s">
        <v>50</v>
      </c>
      <c r="C27" s="27">
        <f>IF(Sheet1!E27 = "j",0,VLOOKUP(Sheet1!E27,$C$40:$D$71,2,FALSE))</f>
        <v>0</v>
      </c>
      <c r="D27" s="28">
        <f>IF(Sheet1!F27 = "j",0,VLOOKUP(Sheet1!F27,$C$40:$D$71,2,FALSE))</f>
        <v>0</v>
      </c>
      <c r="E27" s="28">
        <f>IF(Sheet1!G27 = "j",0,VLOOKUP(Sheet1!G27,$C$40:$D$71,2,FALSE))</f>
        <v>0</v>
      </c>
      <c r="F27" s="105">
        <f>IF(Sheet1!H27 = "j",0,VLOOKUP(Sheet1!H27,$C$40:$D$71,2,FALSE))</f>
        <v>0</v>
      </c>
      <c r="G27" s="27">
        <f>IF(Sheet1!I27 = "j",0,VLOOKUP(Sheet1!I27,$C$40:$D$71,2,FALSE))</f>
        <v>0</v>
      </c>
      <c r="H27" s="27">
        <f>IF(Sheet1!J27 = "j",0,VLOOKUP(Sheet1!J27,$C$40:$D$71,2,FALSE))</f>
        <v>0</v>
      </c>
      <c r="I27" s="105">
        <f>IF(Sheet1!K27 = "j",0,VLOOKUP(Sheet1!K27,$C$40:$D$71,2,FALSE))</f>
        <v>0</v>
      </c>
      <c r="J27" s="105">
        <f>IF(Sheet1!L27 = "j",0,VLOOKUP(Sheet1!L27,$C$40:$D$71,2,FALSE))</f>
        <v>0</v>
      </c>
      <c r="K27" s="28">
        <f>IF(Sheet1!M27 = "j",0,VLOOKUP(Sheet1!M27,$C$40:$D$71,2,FALSE))</f>
        <v>12</v>
      </c>
      <c r="L27" s="28">
        <f>IF(Sheet1!N27 = "j",0,VLOOKUP(Sheet1!N27,$C$40:$D$71,2,FALSE))</f>
        <v>12</v>
      </c>
      <c r="M27" s="105">
        <f>IF(Sheet1!O27 = "j",0,VLOOKUP(Sheet1!O27,$C$40:$D$71,2,FALSE))</f>
        <v>0</v>
      </c>
      <c r="N27" s="27">
        <f>IF(Sheet1!P27 = "j",0,VLOOKUP(Sheet1!P27,$C$40:$D$71,2,FALSE))</f>
        <v>3</v>
      </c>
      <c r="O27" s="27">
        <f>IF(Sheet1!Q27 = "j",0,VLOOKUP(Sheet1!Q27,$C$40:$D$71,2,FALSE))</f>
        <v>0</v>
      </c>
      <c r="P27" s="105">
        <f>IF(Sheet1!R27 = "j",0,VLOOKUP(Sheet1!R27,$C$40:$D$71,2,FALSE))</f>
        <v>0</v>
      </c>
      <c r="Q27" s="105">
        <f>IF(Sheet1!S27 = "j",0,VLOOKUP(Sheet1!S27,$C$40:$D$71,2,FALSE))</f>
        <v>0</v>
      </c>
      <c r="R27" s="28">
        <f>IF(Sheet1!T27 = "j",0,VLOOKUP(Sheet1!T27,$C$40:$D$71,2,FALSE))</f>
        <v>0</v>
      </c>
      <c r="S27" s="28">
        <f>IF(Sheet1!U27 = "j",0,VLOOKUP(Sheet1!U27,$C$40:$D$71,2,FALSE))</f>
        <v>0</v>
      </c>
      <c r="T27" s="105">
        <f>IF(Sheet1!V27 = "j",0,VLOOKUP(Sheet1!V27,$C$40:$D$71,2,FALSE))</f>
        <v>0</v>
      </c>
      <c r="U27" s="27">
        <f>IF(Sheet1!W27 = "j",0,VLOOKUP(Sheet1!W27,$C$40:$D$71,2,FALSE))</f>
        <v>0</v>
      </c>
      <c r="V27" s="27">
        <f>IF(Sheet1!X27 = "j",0,VLOOKUP(Sheet1!X27,$C$40:$D$71,2,FALSE))</f>
        <v>0</v>
      </c>
      <c r="W27" s="105">
        <f>IF(Sheet1!Y27 = "j",0,VLOOKUP(Sheet1!Y27,$C$40:$D$71,2,FALSE))</f>
        <v>0</v>
      </c>
      <c r="X27" s="105">
        <f>IF(Sheet1!Z27 = "j",0,VLOOKUP(Sheet1!Z27,$C$40:$D$71,2,FALSE))</f>
        <v>0</v>
      </c>
      <c r="Y27" s="28">
        <f>IF(Sheet1!AA27 = "j",0,VLOOKUP(Sheet1!AA27,$C$40:$D$71,2,FALSE))</f>
        <v>12</v>
      </c>
      <c r="Z27" s="28">
        <f>IF(Sheet1!AB27 = "j",0,VLOOKUP(Sheet1!AB27,$C$40:$D$71,2,FALSE))</f>
        <v>12</v>
      </c>
      <c r="AA27" s="105">
        <f>IF(Sheet1!AC27 = "j",0,VLOOKUP(Sheet1!AC27,$C$40:$D$71,2,FALSE))</f>
        <v>0</v>
      </c>
      <c r="AB27" s="27">
        <f>IF(Sheet1!AD27 = "j",0,VLOOKUP(Sheet1!AD27,$C$40:$D$71,2,FALSE))</f>
        <v>0</v>
      </c>
      <c r="AC27" s="27">
        <f>IF(Sheet1!AE27 = "j",0,VLOOKUP(Sheet1!AE27,$C$40:$D$71,2,FALSE))</f>
        <v>0</v>
      </c>
      <c r="AD27" s="105">
        <f>IF(Sheet1!AF27 = "j",0,VLOOKUP(Sheet1!AF27,$C$40:$D$71,2,FALSE))</f>
        <v>0</v>
      </c>
      <c r="AE27" s="105">
        <f>IF(Sheet1!AG27 = "j",0,VLOOKUP(Sheet1!AG27,$C$40:$D$71,2,FALSE))</f>
        <v>0</v>
      </c>
      <c r="AF27" s="28">
        <f>IF(Sheet1!AH27 = "j",0,VLOOKUP(Sheet1!AH27,$C$40:$D$71,2,FALSE))</f>
        <v>0</v>
      </c>
      <c r="AG27" s="98"/>
      <c r="AH27" s="25">
        <f t="shared" si="1"/>
        <v>51</v>
      </c>
      <c r="AI27" s="68" t="s">
        <v>66</v>
      </c>
      <c r="AJ27" s="107"/>
    </row>
    <row r="28" spans="1:36" ht="14.45" customHeight="1" x14ac:dyDescent="0.25">
      <c r="A28" s="88">
        <v>23</v>
      </c>
      <c r="B28" s="122" t="s">
        <v>51</v>
      </c>
      <c r="C28" s="27">
        <f>IF(Sheet1!E28 = "j",0,VLOOKUP(Sheet1!E28,$C$40:$D$71,2,FALSE))</f>
        <v>0</v>
      </c>
      <c r="D28" s="28">
        <f>IF(Sheet1!F28 = "j",0,VLOOKUP(Sheet1!F28,$C$40:$D$71,2,FALSE))</f>
        <v>0</v>
      </c>
      <c r="E28" s="28">
        <f>IF(Sheet1!G28 = "j",0,VLOOKUP(Sheet1!G28,$C$40:$D$71,2,FALSE))</f>
        <v>0</v>
      </c>
      <c r="F28" s="105">
        <f>IF(Sheet1!H28 = "j",0,VLOOKUP(Sheet1!H28,$C$40:$D$71,2,FALSE))</f>
        <v>0</v>
      </c>
      <c r="G28" s="27">
        <f>IF(Sheet1!I28 = "j",0,VLOOKUP(Sheet1!I28,$C$40:$D$71,2,FALSE))</f>
        <v>0</v>
      </c>
      <c r="H28" s="27">
        <f>IF(Sheet1!J28 = "j",0,VLOOKUP(Sheet1!J28,$C$40:$D$71,2,FALSE))</f>
        <v>0</v>
      </c>
      <c r="I28" s="105">
        <f>IF(Sheet1!K28 = "j",0,VLOOKUP(Sheet1!K28,$C$40:$D$71,2,FALSE))</f>
        <v>0</v>
      </c>
      <c r="J28" s="105">
        <f>IF(Sheet1!L28 = "j",0,VLOOKUP(Sheet1!L28,$C$40:$D$71,2,FALSE))</f>
        <v>0</v>
      </c>
      <c r="K28" s="28">
        <f>IF(Sheet1!M28 = "j",0,VLOOKUP(Sheet1!M28,$C$40:$D$71,2,FALSE))</f>
        <v>0</v>
      </c>
      <c r="L28" s="28">
        <f>IF(Sheet1!N28 = "j",0,VLOOKUP(Sheet1!N28,$C$40:$D$71,2,FALSE))</f>
        <v>0</v>
      </c>
      <c r="M28" s="105">
        <f>IF(Sheet1!O28 = "j",0,VLOOKUP(Sheet1!O28,$C$40:$D$71,2,FALSE))</f>
        <v>0</v>
      </c>
      <c r="N28" s="27">
        <f>IF(Sheet1!P28 = "j",0,VLOOKUP(Sheet1!P28,$C$40:$D$71,2,FALSE))</f>
        <v>0</v>
      </c>
      <c r="O28" s="27">
        <f>IF(Sheet1!Q28 = "j",0,VLOOKUP(Sheet1!Q28,$C$40:$D$71,2,FALSE))</f>
        <v>0</v>
      </c>
      <c r="P28" s="105">
        <f>IF(Sheet1!R28 = "j",0,VLOOKUP(Sheet1!R28,$C$40:$D$71,2,FALSE))</f>
        <v>0</v>
      </c>
      <c r="Q28" s="105">
        <f>IF(Sheet1!S28 = "j",0,VLOOKUP(Sheet1!S28,$C$40:$D$71,2,FALSE))</f>
        <v>0</v>
      </c>
      <c r="R28" s="28">
        <f>IF(Sheet1!T28 = "j",0,VLOOKUP(Sheet1!T28,$C$40:$D$71,2,FALSE))</f>
        <v>12</v>
      </c>
      <c r="S28" s="28">
        <f>IF(Sheet1!U28 = "j",0,VLOOKUP(Sheet1!U28,$C$40:$D$71,2,FALSE))</f>
        <v>12</v>
      </c>
      <c r="T28" s="105">
        <f>IF(Sheet1!V28 = "j",0,VLOOKUP(Sheet1!V28,$C$40:$D$71,2,FALSE))</f>
        <v>0</v>
      </c>
      <c r="U28" s="27">
        <f>IF(Sheet1!W28 = "j",0,VLOOKUP(Sheet1!W28,$C$40:$D$71,2,FALSE))</f>
        <v>3</v>
      </c>
      <c r="V28" s="27">
        <f>IF(Sheet1!X28 = "j",0,VLOOKUP(Sheet1!X28,$C$40:$D$71,2,FALSE))</f>
        <v>0</v>
      </c>
      <c r="W28" s="105">
        <f>IF(Sheet1!Y28 = "j",0,VLOOKUP(Sheet1!Y28,$C$40:$D$71,2,FALSE))</f>
        <v>0</v>
      </c>
      <c r="X28" s="105">
        <f>IF(Sheet1!Z28 = "j",0,VLOOKUP(Sheet1!Z28,$C$40:$D$71,2,FALSE))</f>
        <v>0</v>
      </c>
      <c r="Y28" s="28">
        <f>IF(Sheet1!AA28 = "j",0,VLOOKUP(Sheet1!AA28,$C$40:$D$71,2,FALSE))</f>
        <v>0</v>
      </c>
      <c r="Z28" s="28">
        <f>IF(Sheet1!AB28 = "j",0,VLOOKUP(Sheet1!AB28,$C$40:$D$71,2,FALSE))</f>
        <v>0</v>
      </c>
      <c r="AA28" s="105">
        <f>IF(Sheet1!AC28 = "j",0,VLOOKUP(Sheet1!AC28,$C$40:$D$71,2,FALSE))</f>
        <v>0</v>
      </c>
      <c r="AB28" s="27">
        <f>IF(Sheet1!AD28 = "j",0,VLOOKUP(Sheet1!AD28,$C$40:$D$71,2,FALSE))</f>
        <v>0</v>
      </c>
      <c r="AC28" s="27">
        <f>IF(Sheet1!AE28 = "j",0,VLOOKUP(Sheet1!AE28,$C$40:$D$71,2,FALSE))</f>
        <v>0</v>
      </c>
      <c r="AD28" s="105">
        <f>IF(Sheet1!AF28 = "j",0,VLOOKUP(Sheet1!AF28,$C$40:$D$71,2,FALSE))</f>
        <v>0</v>
      </c>
      <c r="AE28" s="105">
        <f>IF(Sheet1!AG28 = "j",0,VLOOKUP(Sheet1!AG28,$C$40:$D$71,2,FALSE))</f>
        <v>0</v>
      </c>
      <c r="AF28" s="28">
        <f>IF(Sheet1!AH28 = "j",0,VLOOKUP(Sheet1!AH28,$C$40:$D$71,2,FALSE))</f>
        <v>0</v>
      </c>
      <c r="AG28" s="98"/>
      <c r="AH28" s="83">
        <f t="shared" si="1"/>
        <v>27</v>
      </c>
      <c r="AI28" s="68" t="s">
        <v>66</v>
      </c>
      <c r="AJ28" s="107"/>
    </row>
    <row r="29" spans="1:36" x14ac:dyDescent="0.25">
      <c r="A29" s="88">
        <v>24</v>
      </c>
      <c r="B29" s="78" t="s">
        <v>57</v>
      </c>
      <c r="C29" s="27">
        <f>IF(Sheet1!E29 = "j",0,VLOOKUP(Sheet1!E29,$C$40:$D$71,2,FALSE))</f>
        <v>12</v>
      </c>
      <c r="D29" s="28">
        <f>IF(Sheet1!F29 = "j",0,VLOOKUP(Sheet1!F29,$C$40:$D$71,2,FALSE))</f>
        <v>0</v>
      </c>
      <c r="E29" s="28">
        <f>IF(Sheet1!G29 = "j",0,VLOOKUP(Sheet1!G29,$C$40:$D$71,2,FALSE))</f>
        <v>12</v>
      </c>
      <c r="F29" s="105">
        <f>IF(Sheet1!H29 = "j",0,VLOOKUP(Sheet1!H29,$C$40:$D$71,2,FALSE))</f>
        <v>12</v>
      </c>
      <c r="G29" s="27">
        <f>IF(Sheet1!I29 = "j",0,VLOOKUP(Sheet1!I29,$C$40:$D$71,2,FALSE))</f>
        <v>12</v>
      </c>
      <c r="H29" s="27">
        <f>IF(Sheet1!J29 = "j",0,VLOOKUP(Sheet1!J29,$C$40:$D$71,2,FALSE))</f>
        <v>12</v>
      </c>
      <c r="I29" s="105">
        <f>IF(Sheet1!K29 = "j",0,VLOOKUP(Sheet1!K29,$C$40:$D$71,2,FALSE))</f>
        <v>0</v>
      </c>
      <c r="J29" s="105">
        <f>IF(Sheet1!L29 = "j",0,VLOOKUP(Sheet1!L29,$C$40:$D$71,2,FALSE))</f>
        <v>6.1</v>
      </c>
      <c r="K29" s="28">
        <f>IF(Sheet1!M29 = "j",0,VLOOKUP(Sheet1!M29,$C$40:$D$71,2,FALSE))</f>
        <v>6.1</v>
      </c>
      <c r="L29" s="28">
        <f>IF(Sheet1!N29 = "j",0,VLOOKUP(Sheet1!N29,$C$40:$D$71,2,FALSE))</f>
        <v>0</v>
      </c>
      <c r="M29" s="105">
        <f>IF(Sheet1!O29 = "j",0,VLOOKUP(Sheet1!O29,$C$40:$D$71,2,FALSE))</f>
        <v>6.1</v>
      </c>
      <c r="N29" s="27">
        <f>IF(Sheet1!P29 = "j",0,VLOOKUP(Sheet1!P29,$C$40:$D$71,2,FALSE))</f>
        <v>12</v>
      </c>
      <c r="O29" s="27">
        <f>IF(Sheet1!Q29 = "j",0,VLOOKUP(Sheet1!Q29,$C$40:$D$71,2,FALSE))</f>
        <v>0</v>
      </c>
      <c r="P29" s="105">
        <f>IF(Sheet1!R29 = "j",0,VLOOKUP(Sheet1!R29,$C$40:$D$71,2,FALSE))</f>
        <v>12</v>
      </c>
      <c r="Q29" s="105">
        <f>IF(Sheet1!S29 = "j",0,VLOOKUP(Sheet1!S29,$C$40:$D$71,2,FALSE))</f>
        <v>12</v>
      </c>
      <c r="R29" s="28">
        <f>IF(Sheet1!T29 = "j",0,VLOOKUP(Sheet1!T29,$C$40:$D$71,2,FALSE))</f>
        <v>0</v>
      </c>
      <c r="S29" s="28">
        <f>IF(Sheet1!U29 = "j",0,VLOOKUP(Sheet1!U29,$C$40:$D$71,2,FALSE))</f>
        <v>0</v>
      </c>
      <c r="T29" s="105">
        <f>IF(Sheet1!V29 = "j",0,VLOOKUP(Sheet1!V29,$C$40:$D$71,2,FALSE))</f>
        <v>0</v>
      </c>
      <c r="U29" s="27">
        <f>IF(Sheet1!W29 = "j",0,VLOOKUP(Sheet1!W29,$C$40:$D$71,2,FALSE))</f>
        <v>0</v>
      </c>
      <c r="V29" s="27">
        <f>IF(Sheet1!X29 = "j",0,VLOOKUP(Sheet1!X29,$C$40:$D$71,2,FALSE))</f>
        <v>0</v>
      </c>
      <c r="W29" s="105">
        <f>IF(Sheet1!Y29 = "j",0,VLOOKUP(Sheet1!Y29,$C$40:$D$71,2,FALSE))</f>
        <v>0</v>
      </c>
      <c r="X29" s="105">
        <f>IF(Sheet1!Z29 = "j",0,VLOOKUP(Sheet1!Z29,$C$40:$D$71,2,FALSE))</f>
        <v>0</v>
      </c>
      <c r="Y29" s="28">
        <f>IF(Sheet1!AA29 = "j",0,VLOOKUP(Sheet1!AA29,$C$40:$D$71,2,FALSE))</f>
        <v>0</v>
      </c>
      <c r="Z29" s="28">
        <f>IF(Sheet1!AB29 = "j",0,VLOOKUP(Sheet1!AB29,$C$40:$D$71,2,FALSE))</f>
        <v>0</v>
      </c>
      <c r="AA29" s="105">
        <f>IF(Sheet1!AC29 = "j",0,VLOOKUP(Sheet1!AC29,$C$40:$D$71,2,FALSE))</f>
        <v>0</v>
      </c>
      <c r="AB29" s="27">
        <f>IF(Sheet1!AD29 = "j",0,VLOOKUP(Sheet1!AD29,$C$40:$D$71,2,FALSE))</f>
        <v>0</v>
      </c>
      <c r="AC29" s="27">
        <f>IF(Sheet1!AE29 = "j",0,VLOOKUP(Sheet1!AE29,$C$40:$D$71,2,FALSE))</f>
        <v>0</v>
      </c>
      <c r="AD29" s="105">
        <f>IF(Sheet1!AF29 = "j",0,VLOOKUP(Sheet1!AF29,$C$40:$D$71,2,FALSE))</f>
        <v>0</v>
      </c>
      <c r="AE29" s="105">
        <f>IF(Sheet1!AG29 = "j",0,VLOOKUP(Sheet1!AG29,$C$40:$D$71,2,FALSE))</f>
        <v>0</v>
      </c>
      <c r="AF29" s="28">
        <f>IF(Sheet1!AH29 = "j",0,VLOOKUP(Sheet1!AH29,$C$40:$D$71,2,FALSE))</f>
        <v>0</v>
      </c>
      <c r="AG29" s="99"/>
      <c r="AH29" s="83">
        <f t="shared" si="1"/>
        <v>114.29999999999998</v>
      </c>
      <c r="AI29" s="68" t="s">
        <v>66</v>
      </c>
      <c r="AJ29" s="110"/>
    </row>
    <row r="30" spans="1:36" x14ac:dyDescent="0.25">
      <c r="A30" s="88">
        <v>25</v>
      </c>
      <c r="B30" s="78" t="s">
        <v>58</v>
      </c>
      <c r="C30" s="27">
        <f>IF(Sheet1!E30 = "j",0,VLOOKUP(Sheet1!E30,$C$40:$D$71,2,FALSE))</f>
        <v>12</v>
      </c>
      <c r="D30" s="28">
        <f>IF(Sheet1!F30 = "j",0,VLOOKUP(Sheet1!F30,$C$40:$D$71,2,FALSE))</f>
        <v>12</v>
      </c>
      <c r="E30" s="28">
        <f>IF(Sheet1!G30 = "j",0,VLOOKUP(Sheet1!G30,$C$40:$D$71,2,FALSE))</f>
        <v>12</v>
      </c>
      <c r="F30" s="105">
        <f>IF(Sheet1!H30 = "j",0,VLOOKUP(Sheet1!H30,$C$40:$D$71,2,FALSE))</f>
        <v>0</v>
      </c>
      <c r="G30" s="27">
        <f>IF(Sheet1!I30 = "j",0,VLOOKUP(Sheet1!I30,$C$40:$D$71,2,FALSE))</f>
        <v>0</v>
      </c>
      <c r="H30" s="27">
        <f>IF(Sheet1!J30 = "j",0,VLOOKUP(Sheet1!J30,$C$40:$D$71,2,FALSE))</f>
        <v>0</v>
      </c>
      <c r="I30" s="105">
        <f>IF(Sheet1!K30 = "j",0,VLOOKUP(Sheet1!K30,$C$40:$D$71,2,FALSE))</f>
        <v>0</v>
      </c>
      <c r="J30" s="105">
        <f>IF(Sheet1!L30 = "j",0,VLOOKUP(Sheet1!L30,$C$40:$D$71,2,FALSE))</f>
        <v>0</v>
      </c>
      <c r="K30" s="28">
        <f>IF(Sheet1!M30 = "j",0,VLOOKUP(Sheet1!M30,$C$40:$D$71,2,FALSE))</f>
        <v>0</v>
      </c>
      <c r="L30" s="28">
        <f>IF(Sheet1!N30 = "j",0,VLOOKUP(Sheet1!N30,$C$40:$D$71,2,FALSE))</f>
        <v>0</v>
      </c>
      <c r="M30" s="105">
        <f>IF(Sheet1!O30 = "j",0,VLOOKUP(Sheet1!O30,$C$40:$D$71,2,FALSE))</f>
        <v>12</v>
      </c>
      <c r="N30" s="27">
        <f>IF(Sheet1!P30 = "j",0,VLOOKUP(Sheet1!P30,$C$40:$D$71,2,FALSE))</f>
        <v>12</v>
      </c>
      <c r="O30" s="27">
        <f>IF(Sheet1!Q30 = "j",0,VLOOKUP(Sheet1!Q30,$C$40:$D$71,2,FALSE))</f>
        <v>12</v>
      </c>
      <c r="P30" s="105">
        <f>IF(Sheet1!R30 = "j",0,VLOOKUP(Sheet1!R30,$C$40:$D$71,2,FALSE))</f>
        <v>0</v>
      </c>
      <c r="Q30" s="105">
        <f>IF(Sheet1!S30 = "j",0,VLOOKUP(Sheet1!S30,$C$40:$D$71,2,FALSE))</f>
        <v>0</v>
      </c>
      <c r="R30" s="28">
        <f>IF(Sheet1!T30 = "j",0,VLOOKUP(Sheet1!T30,$C$40:$D$71,2,FALSE))</f>
        <v>0</v>
      </c>
      <c r="S30" s="28">
        <f>IF(Sheet1!U30 = "j",0,VLOOKUP(Sheet1!U30,$C$40:$D$71,2,FALSE))</f>
        <v>12</v>
      </c>
      <c r="T30" s="105">
        <f>IF(Sheet1!V30 = "j",0,VLOOKUP(Sheet1!V30,$C$40:$D$71,2,FALSE))</f>
        <v>8</v>
      </c>
      <c r="U30" s="27">
        <f>IF(Sheet1!W30 = "j",0,VLOOKUP(Sheet1!W30,$C$40:$D$71,2,FALSE))</f>
        <v>8</v>
      </c>
      <c r="V30" s="27">
        <f>IF(Sheet1!X30 = "j",0,VLOOKUP(Sheet1!X30,$C$40:$D$71,2,FALSE))</f>
        <v>8</v>
      </c>
      <c r="W30" s="105">
        <f>IF(Sheet1!Y30 = "j",0,VLOOKUP(Sheet1!Y30,$C$40:$D$71,2,FALSE))</f>
        <v>8</v>
      </c>
      <c r="X30" s="105">
        <f>IF(Sheet1!Z30 = "j",0,VLOOKUP(Sheet1!Z30,$C$40:$D$71,2,FALSE))</f>
        <v>8</v>
      </c>
      <c r="Y30" s="28">
        <f>IF(Sheet1!AA30 = "j",0,VLOOKUP(Sheet1!AA30,$C$40:$D$71,2,FALSE))</f>
        <v>0</v>
      </c>
      <c r="Z30" s="28">
        <f>IF(Sheet1!AB30 = "j",0,VLOOKUP(Sheet1!AB30,$C$40:$D$71,2,FALSE))</f>
        <v>0</v>
      </c>
      <c r="AA30" s="105">
        <f>IF(Sheet1!AC30 = "j",0,VLOOKUP(Sheet1!AC30,$C$40:$D$71,2,FALSE))</f>
        <v>3</v>
      </c>
      <c r="AB30" s="27">
        <f>IF(Sheet1!AD30 = "j",0,VLOOKUP(Sheet1!AD30,$C$40:$D$71,2,FALSE))</f>
        <v>0</v>
      </c>
      <c r="AC30" s="27">
        <f>IF(Sheet1!AE30 = "j",0,VLOOKUP(Sheet1!AE30,$C$40:$D$71,2,FALSE))</f>
        <v>0</v>
      </c>
      <c r="AD30" s="105">
        <f>IF(Sheet1!AF30 = "j",0,VLOOKUP(Sheet1!AF30,$C$40:$D$71,2,FALSE))</f>
        <v>12</v>
      </c>
      <c r="AE30" s="105">
        <f>IF(Sheet1!AG30 = "j",0,VLOOKUP(Sheet1!AG30,$C$40:$D$71,2,FALSE))</f>
        <v>12</v>
      </c>
      <c r="AF30" s="28">
        <f>IF(Sheet1!AH30 = "j",0,VLOOKUP(Sheet1!AH30,$C$40:$D$71,2,FALSE))</f>
        <v>12</v>
      </c>
      <c r="AG30" s="99"/>
      <c r="AH30" s="25">
        <f t="shared" si="1"/>
        <v>163</v>
      </c>
      <c r="AI30" s="68" t="s">
        <v>66</v>
      </c>
      <c r="AJ30" s="106"/>
    </row>
    <row r="31" spans="1:36" x14ac:dyDescent="0.25">
      <c r="A31" s="88">
        <v>26</v>
      </c>
      <c r="B31" s="78" t="s">
        <v>65</v>
      </c>
      <c r="C31" s="27">
        <f>IF(Sheet1!E31 = "j",0,VLOOKUP(Sheet1!E31,$C$40:$D$71,2,FALSE))</f>
        <v>0</v>
      </c>
      <c r="D31" s="28">
        <f>IF(Sheet1!F31 = "j",0,VLOOKUP(Sheet1!F31,$C$40:$D$71,2,FALSE))</f>
        <v>12</v>
      </c>
      <c r="E31" s="28">
        <f>IF(Sheet1!G31 = "j",0,VLOOKUP(Sheet1!G31,$C$40:$D$71,2,FALSE))</f>
        <v>0</v>
      </c>
      <c r="F31" s="105">
        <f>IF(Sheet1!H31 = "j",0,VLOOKUP(Sheet1!H31,$C$40:$D$71,2,FALSE))</f>
        <v>0</v>
      </c>
      <c r="G31" s="27">
        <f>IF(Sheet1!I31 = "j",0,VLOOKUP(Sheet1!I31,$C$40:$D$71,2,FALSE))</f>
        <v>0</v>
      </c>
      <c r="H31" s="27">
        <f>IF(Sheet1!J31 = "j",0,VLOOKUP(Sheet1!J31,$C$40:$D$71,2,FALSE))</f>
        <v>0</v>
      </c>
      <c r="I31" s="105">
        <f>IF(Sheet1!K31 = "j",0,VLOOKUP(Sheet1!K31,$C$40:$D$71,2,FALSE))</f>
        <v>0</v>
      </c>
      <c r="J31" s="105">
        <f>IF(Sheet1!L31 = "j",0,VLOOKUP(Sheet1!L31,$C$40:$D$71,2,FALSE))</f>
        <v>8</v>
      </c>
      <c r="K31" s="28">
        <f>IF(Sheet1!M31 = "j",0,VLOOKUP(Sheet1!M31,$C$40:$D$71,2,FALSE))</f>
        <v>0</v>
      </c>
      <c r="L31" s="28">
        <f>IF(Sheet1!N31 = "j",0,VLOOKUP(Sheet1!N31,$C$40:$D$71,2,FALSE))</f>
        <v>0</v>
      </c>
      <c r="M31" s="105">
        <f>IF(Sheet1!O31 = "j",0,VLOOKUP(Sheet1!O31,$C$40:$D$71,2,FALSE))</f>
        <v>8</v>
      </c>
      <c r="N31" s="27">
        <f>IF(Sheet1!P31 = "j",0,VLOOKUP(Sheet1!P31,$C$40:$D$71,2,FALSE))</f>
        <v>0</v>
      </c>
      <c r="O31" s="27">
        <f>IF(Sheet1!Q31 = "j",0,VLOOKUP(Sheet1!Q31,$C$40:$D$71,2,FALSE))</f>
        <v>12</v>
      </c>
      <c r="P31" s="105">
        <f>IF(Sheet1!R31 = "j",0,VLOOKUP(Sheet1!R31,$C$40:$D$71,2,FALSE))</f>
        <v>0</v>
      </c>
      <c r="Q31" s="105">
        <f>IF(Sheet1!S31 = "j",0,VLOOKUP(Sheet1!S31,$C$40:$D$71,2,FALSE))</f>
        <v>0</v>
      </c>
      <c r="R31" s="28">
        <f>IF(Sheet1!T31 = "j",0,VLOOKUP(Sheet1!T31,$C$40:$D$71,2,FALSE))</f>
        <v>12</v>
      </c>
      <c r="S31" s="28">
        <f>IF(Sheet1!U31 = "j",0,VLOOKUP(Sheet1!U31,$C$40:$D$71,2,FALSE))</f>
        <v>12</v>
      </c>
      <c r="T31" s="105">
        <f>IF(Sheet1!V31 = "j",0,VLOOKUP(Sheet1!V31,$C$40:$D$71,2,FALSE))</f>
        <v>12</v>
      </c>
      <c r="U31" s="27">
        <f>IF(Sheet1!W31 = "j",0,VLOOKUP(Sheet1!W31,$C$40:$D$71,2,FALSE))</f>
        <v>12</v>
      </c>
      <c r="V31" s="27">
        <f>IF(Sheet1!X31 = "j",0,VLOOKUP(Sheet1!X31,$C$40:$D$71,2,FALSE))</f>
        <v>0</v>
      </c>
      <c r="W31" s="105">
        <f>IF(Sheet1!Y31 = "j",0,VLOOKUP(Sheet1!Y31,$C$40:$D$71,2,FALSE))</f>
        <v>0</v>
      </c>
      <c r="X31" s="105">
        <f>IF(Sheet1!Z31 = "j",0,VLOOKUP(Sheet1!Z31,$C$40:$D$71,2,FALSE))</f>
        <v>0</v>
      </c>
      <c r="Y31" s="28">
        <f>IF(Sheet1!AA31 = "j",0,VLOOKUP(Sheet1!AA31,$C$40:$D$71,2,FALSE))</f>
        <v>0</v>
      </c>
      <c r="Z31" s="28">
        <f>IF(Sheet1!AB31 = "j",0,VLOOKUP(Sheet1!AB31,$C$40:$D$71,2,FALSE))</f>
        <v>0</v>
      </c>
      <c r="AA31" s="105">
        <f>IF(Sheet1!AC31 = "j",0,VLOOKUP(Sheet1!AC31,$C$40:$D$71,2,FALSE))</f>
        <v>12</v>
      </c>
      <c r="AB31" s="27">
        <f>IF(Sheet1!AD31 = "j",0,VLOOKUP(Sheet1!AD31,$C$40:$D$71,2,FALSE))</f>
        <v>12</v>
      </c>
      <c r="AC31" s="27">
        <f>IF(Sheet1!AE31 = "j",0,VLOOKUP(Sheet1!AE31,$C$40:$D$71,2,FALSE))</f>
        <v>0</v>
      </c>
      <c r="AD31" s="105">
        <f>IF(Sheet1!AF31 = "j",0,VLOOKUP(Sheet1!AF31,$C$40:$D$71,2,FALSE))</f>
        <v>0</v>
      </c>
      <c r="AE31" s="105">
        <f>IF(Sheet1!AG31 = "j",0,VLOOKUP(Sheet1!AG31,$C$40:$D$71,2,FALSE))</f>
        <v>0</v>
      </c>
      <c r="AF31" s="28">
        <f>IF(Sheet1!AH31 = "j",0,VLOOKUP(Sheet1!AH31,$C$40:$D$71,2,FALSE))</f>
        <v>12</v>
      </c>
      <c r="AG31" s="99"/>
      <c r="AH31" s="25">
        <f t="shared" si="1"/>
        <v>124</v>
      </c>
      <c r="AI31" s="68" t="s">
        <v>66</v>
      </c>
      <c r="AJ31" s="100"/>
    </row>
    <row r="32" spans="1:36" ht="14.45" customHeight="1" x14ac:dyDescent="0.25">
      <c r="A32" s="91"/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1"/>
      <c r="T32" s="191"/>
      <c r="U32" s="191"/>
      <c r="V32" s="191"/>
      <c r="W32" s="191"/>
      <c r="X32" s="191"/>
      <c r="Y32" s="191"/>
      <c r="Z32" s="191"/>
      <c r="AA32" s="191"/>
      <c r="AB32" s="191"/>
      <c r="AC32" s="191"/>
      <c r="AD32" s="191"/>
      <c r="AE32" s="192"/>
      <c r="AF32" s="192"/>
      <c r="AG32" s="64"/>
      <c r="AH32" s="25">
        <f t="shared" si="1"/>
        <v>0</v>
      </c>
      <c r="AI32" s="80"/>
      <c r="AJ32" s="81"/>
    </row>
    <row r="33" spans="2:36" ht="14.45" customHeight="1" x14ac:dyDescent="0.25">
      <c r="B33" s="53" t="s">
        <v>15</v>
      </c>
      <c r="C33" s="127">
        <v>44</v>
      </c>
      <c r="D33" s="36" t="s">
        <v>61</v>
      </c>
      <c r="E33" s="36">
        <v>0</v>
      </c>
      <c r="F33" s="87">
        <v>44</v>
      </c>
      <c r="G33" s="87">
        <v>44</v>
      </c>
      <c r="H33" s="87">
        <v>44</v>
      </c>
      <c r="I33" s="87">
        <v>44</v>
      </c>
      <c r="J33" s="87">
        <v>44</v>
      </c>
      <c r="K33" s="36">
        <v>0</v>
      </c>
      <c r="L33" s="36">
        <v>0</v>
      </c>
      <c r="M33" s="87">
        <v>44</v>
      </c>
      <c r="N33" s="87">
        <v>44</v>
      </c>
      <c r="O33" s="87">
        <v>44</v>
      </c>
      <c r="P33" s="87">
        <v>44</v>
      </c>
      <c r="Q33" s="87">
        <v>44</v>
      </c>
      <c r="R33" s="36">
        <v>0</v>
      </c>
      <c r="S33" s="36">
        <v>0</v>
      </c>
      <c r="T33" s="87">
        <v>44</v>
      </c>
      <c r="U33" s="87">
        <v>44</v>
      </c>
      <c r="V33" s="87">
        <v>44</v>
      </c>
      <c r="W33" s="87">
        <v>44</v>
      </c>
      <c r="X33" s="87">
        <v>44</v>
      </c>
      <c r="Y33" s="36">
        <v>0</v>
      </c>
      <c r="Z33" s="36">
        <v>0</v>
      </c>
      <c r="AA33" s="87">
        <v>44</v>
      </c>
      <c r="AB33" s="87">
        <v>44</v>
      </c>
      <c r="AC33" s="87">
        <v>44</v>
      </c>
      <c r="AD33" s="87">
        <v>44</v>
      </c>
      <c r="AE33" s="87">
        <v>44</v>
      </c>
      <c r="AF33" s="36">
        <v>0</v>
      </c>
      <c r="AG33" s="64"/>
      <c r="AH33" s="25">
        <f>SUM(C33:AF33)</f>
        <v>924</v>
      </c>
      <c r="AI33" s="80"/>
      <c r="AJ33" s="81"/>
    </row>
    <row r="34" spans="2:36" ht="14.45" customHeight="1" x14ac:dyDescent="0.25">
      <c r="B34" s="53" t="s">
        <v>25</v>
      </c>
      <c r="C34" s="32">
        <f t="shared" ref="C34:AB34" si="2">SUM(C4:C5,C7)</f>
        <v>25.240000000000002</v>
      </c>
      <c r="D34" s="32">
        <f t="shared" si="2"/>
        <v>0</v>
      </c>
      <c r="E34" s="32">
        <f t="shared" si="2"/>
        <v>0</v>
      </c>
      <c r="F34" s="32">
        <f t="shared" si="2"/>
        <v>13.24</v>
      </c>
      <c r="G34" s="32">
        <f t="shared" si="2"/>
        <v>19.240000000000002</v>
      </c>
      <c r="H34" s="32">
        <f t="shared" si="2"/>
        <v>7.24</v>
      </c>
      <c r="I34" s="32">
        <f t="shared" si="2"/>
        <v>19.240000000000002</v>
      </c>
      <c r="J34" s="32">
        <f t="shared" si="2"/>
        <v>19.240000000000002</v>
      </c>
      <c r="K34" s="32">
        <f t="shared" si="2"/>
        <v>0</v>
      </c>
      <c r="L34" s="32">
        <f t="shared" si="2"/>
        <v>0</v>
      </c>
      <c r="M34" s="32">
        <f t="shared" si="2"/>
        <v>25.340000000000003</v>
      </c>
      <c r="N34" s="32">
        <f t="shared" si="2"/>
        <v>25.340000000000003</v>
      </c>
      <c r="O34" s="32">
        <f t="shared" si="2"/>
        <v>13.34</v>
      </c>
      <c r="P34" s="32">
        <f t="shared" si="2"/>
        <v>16.240000000000002</v>
      </c>
      <c r="Q34" s="32">
        <f t="shared" si="2"/>
        <v>16.240000000000002</v>
      </c>
      <c r="R34" s="32">
        <f t="shared" si="2"/>
        <v>0</v>
      </c>
      <c r="S34" s="32">
        <f t="shared" si="2"/>
        <v>0</v>
      </c>
      <c r="T34" s="32">
        <f t="shared" si="2"/>
        <v>13.24</v>
      </c>
      <c r="U34" s="32">
        <f t="shared" si="2"/>
        <v>19.240000000000002</v>
      </c>
      <c r="V34" s="32">
        <f t="shared" si="2"/>
        <v>19.240000000000002</v>
      </c>
      <c r="W34" s="32">
        <f t="shared" si="2"/>
        <v>28.240000000000002</v>
      </c>
      <c r="X34" s="32">
        <f t="shared" si="2"/>
        <v>31.240000000000002</v>
      </c>
      <c r="Y34" s="32">
        <f t="shared" si="2"/>
        <v>0</v>
      </c>
      <c r="Z34" s="32">
        <f t="shared" si="2"/>
        <v>0</v>
      </c>
      <c r="AA34" s="32">
        <f t="shared" si="2"/>
        <v>25.240000000000002</v>
      </c>
      <c r="AB34" s="32">
        <f t="shared" si="2"/>
        <v>19.240000000000002</v>
      </c>
      <c r="AC34" s="32">
        <f>SUM(AC4:AC5,AC7)</f>
        <v>13.24</v>
      </c>
      <c r="AD34" s="32">
        <f t="shared" ref="AD34:AF34" si="3">SUM(AD4:AD5,AD7)</f>
        <v>25.240000000000002</v>
      </c>
      <c r="AE34" s="32">
        <f t="shared" si="3"/>
        <v>31.240000000000002</v>
      </c>
      <c r="AF34" s="32">
        <f t="shared" si="3"/>
        <v>0</v>
      </c>
      <c r="AG34" s="29"/>
      <c r="AH34" s="108">
        <f>SUM(C34:AF34)</f>
        <v>425.34000000000015</v>
      </c>
      <c r="AI34" s="80"/>
      <c r="AJ34" s="81"/>
    </row>
    <row r="35" spans="2:36" x14ac:dyDescent="0.25">
      <c r="B35" s="53" t="s">
        <v>26</v>
      </c>
      <c r="C35" s="35">
        <f t="shared" ref="C35:AB35" si="4">SUM(C8:C13)</f>
        <v>38.200000000000003</v>
      </c>
      <c r="D35" s="35">
        <f t="shared" si="4"/>
        <v>12.2</v>
      </c>
      <c r="E35" s="35">
        <f t="shared" si="4"/>
        <v>0</v>
      </c>
      <c r="F35" s="35">
        <f t="shared" si="4"/>
        <v>44.1</v>
      </c>
      <c r="G35" s="35">
        <f t="shared" si="4"/>
        <v>38.1</v>
      </c>
      <c r="H35" s="35">
        <f t="shared" si="4"/>
        <v>48.1</v>
      </c>
      <c r="I35" s="35">
        <f t="shared" si="4"/>
        <v>38.1</v>
      </c>
      <c r="J35" s="35">
        <f t="shared" si="4"/>
        <v>46.1</v>
      </c>
      <c r="K35" s="35">
        <f t="shared" si="4"/>
        <v>6.1</v>
      </c>
      <c r="L35" s="35">
        <f t="shared" si="4"/>
        <v>0</v>
      </c>
      <c r="M35" s="35">
        <f t="shared" si="4"/>
        <v>46.1</v>
      </c>
      <c r="N35" s="35">
        <f t="shared" si="4"/>
        <v>38.1</v>
      </c>
      <c r="O35" s="35">
        <f t="shared" si="4"/>
        <v>50.1</v>
      </c>
      <c r="P35" s="35">
        <f t="shared" si="4"/>
        <v>38.1</v>
      </c>
      <c r="Q35" s="35">
        <f t="shared" si="4"/>
        <v>56.1</v>
      </c>
      <c r="R35" s="35">
        <f t="shared" si="4"/>
        <v>6.1</v>
      </c>
      <c r="S35" s="35">
        <f t="shared" si="4"/>
        <v>0</v>
      </c>
      <c r="T35" s="35">
        <f t="shared" si="4"/>
        <v>38</v>
      </c>
      <c r="U35" s="35">
        <f t="shared" si="4"/>
        <v>26</v>
      </c>
      <c r="V35" s="35">
        <f t="shared" si="4"/>
        <v>32</v>
      </c>
      <c r="W35" s="35">
        <f t="shared" si="4"/>
        <v>44</v>
      </c>
      <c r="X35" s="35">
        <f t="shared" si="4"/>
        <v>20</v>
      </c>
      <c r="Y35" s="35">
        <f t="shared" si="4"/>
        <v>24</v>
      </c>
      <c r="Z35" s="35">
        <f t="shared" si="4"/>
        <v>24</v>
      </c>
      <c r="AA35" s="35">
        <f t="shared" si="4"/>
        <v>26</v>
      </c>
      <c r="AB35" s="35">
        <f t="shared" si="4"/>
        <v>32</v>
      </c>
      <c r="AC35" s="35">
        <f>SUM(AC8:AC13)</f>
        <v>38</v>
      </c>
      <c r="AD35" s="35">
        <f t="shared" ref="AD35:AF35" si="5">SUM(AD8:AD13)</f>
        <v>26</v>
      </c>
      <c r="AE35" s="35">
        <f t="shared" si="5"/>
        <v>20</v>
      </c>
      <c r="AF35" s="35">
        <f t="shared" si="5"/>
        <v>12</v>
      </c>
      <c r="AG35" s="64"/>
      <c r="AH35" s="35">
        <f>SUM(C35:AF35)</f>
        <v>867.60000000000014</v>
      </c>
      <c r="AI35" s="80"/>
      <c r="AJ35" s="84"/>
    </row>
    <row r="36" spans="2:36" x14ac:dyDescent="0.25">
      <c r="B36" s="53" t="s">
        <v>12</v>
      </c>
      <c r="C36" s="201">
        <f>SUM(C34:C35)-COUNTIF(Sheet1!E4:E5,"=BVG")*6.1-COUNTIF(Sheet1!E7:E13,"=BVG")*6.1</f>
        <v>51.240000000000009</v>
      </c>
      <c r="D36" s="201">
        <f>SUM(D34:D35)-COUNTIF(Sheet1!F4:F5,"=BVG")*6.1-COUNTIF(Sheet1!F7:F13,"=BVG")*6.1</f>
        <v>0</v>
      </c>
      <c r="E36" s="201">
        <f>SUM(E34:E35)-COUNTIF(Sheet1!G4:G5,"=BVG")*6.1-COUNTIF(Sheet1!G7:G13,"=BVG")*6.1</f>
        <v>0</v>
      </c>
      <c r="F36" s="201">
        <f>SUM(F34:F35)-COUNTIF(Sheet1!H4:H5,"=BVG")*6.1-COUNTIF(Sheet1!H7:H13,"=BVG")*6.1</f>
        <v>51.24</v>
      </c>
      <c r="G36" s="201">
        <f>SUM(G34:G35)-COUNTIF(Sheet1!I4:I5,"=BVG")*6.1-COUNTIF(Sheet1!I7:I13,"=BVG")*6.1</f>
        <v>51.24</v>
      </c>
      <c r="H36" s="201">
        <f>SUM(H34:H35)-COUNTIF(Sheet1!J4:J5,"=BVG")*6.1-COUNTIF(Sheet1!J7:J13,"=BVG")*6.1</f>
        <v>49.24</v>
      </c>
      <c r="I36" s="201">
        <f>SUM(I34:I35)-COUNTIF(Sheet1!K4:K5,"=BVG")*6.1-COUNTIF(Sheet1!K7:K13,"=BVG")*6.1</f>
        <v>51.24</v>
      </c>
      <c r="J36" s="201">
        <f>SUM(J34:J35)-COUNTIF(Sheet1!L4:L5,"=BVG")*6.1-COUNTIF(Sheet1!L7:L13,"=BVG")*6.1</f>
        <v>59.24</v>
      </c>
      <c r="K36" s="201">
        <f>SUM(K34:K35)-COUNTIF(Sheet1!M4:M5,"=BVG")*6.1-COUNTIF(Sheet1!M7:M13,"=BVG")*6.1</f>
        <v>0</v>
      </c>
      <c r="L36" s="201">
        <f>SUM(L34:L35)-COUNTIF(Sheet1!N4:N5,"=BVG")*6.1-COUNTIF(Sheet1!N7:N13,"=BVG")*6.1</f>
        <v>0</v>
      </c>
      <c r="M36" s="201">
        <f>SUM(M34:M35)-COUNTIF(Sheet1!O4:O5,"=BVG")*6.1-COUNTIF(Sheet1!O7:O13,"=BVG")*6.1</f>
        <v>59.239999999999995</v>
      </c>
      <c r="N36" s="201">
        <f>SUM(N34:N35)-COUNTIF(Sheet1!P4:P5,"=BVG")*6.1-COUNTIF(Sheet1!P7:P13,"=BVG")*6.1</f>
        <v>51.240000000000009</v>
      </c>
      <c r="O36" s="201">
        <f>SUM(O34:O35)-COUNTIF(Sheet1!Q4:Q5,"=BVG")*6.1-COUNTIF(Sheet1!Q7:Q13,"=BVG")*6.1</f>
        <v>51.239999999999995</v>
      </c>
      <c r="P36" s="201">
        <f>SUM(P34:P35)-COUNTIF(Sheet1!R4:R5,"=BVG")*6.1-COUNTIF(Sheet1!R7:R13,"=BVG")*6.1</f>
        <v>48.24</v>
      </c>
      <c r="Q36" s="201">
        <f>SUM(Q34:Q35)-COUNTIF(Sheet1!S4:S5,"=BVG")*6.1-COUNTIF(Sheet1!S7:S13,"=BVG")*6.1</f>
        <v>66.240000000000009</v>
      </c>
      <c r="R36" s="201">
        <f>SUM(R34:R35)-COUNTIF(Sheet1!T4:T5,"=BVG")*6.1-COUNTIF(Sheet1!T7:T13,"=BVG")*6.1</f>
        <v>0</v>
      </c>
      <c r="S36" s="201">
        <f>SUM(S34:S35)-COUNTIF(Sheet1!U4:U5,"=BVG")*6.1-COUNTIF(Sheet1!U7:U13,"=BVG")*6.1</f>
        <v>0</v>
      </c>
      <c r="T36" s="201">
        <f>SUM(T34:T35)-COUNTIF(Sheet1!V4:V5,"=BVG")*6.1-COUNTIF(Sheet1!V7:V13,"=BVG")*6.1</f>
        <v>51.24</v>
      </c>
      <c r="U36" s="201">
        <f>SUM(U34:U35)-COUNTIF(Sheet1!W4:W5,"=BVG")*6.1-COUNTIF(Sheet1!W7:W13,"=BVG")*6.1</f>
        <v>45.24</v>
      </c>
      <c r="V36" s="201">
        <f>SUM(V34:V35)-COUNTIF(Sheet1!X4:X5,"=BVG")*6.1-COUNTIF(Sheet1!X7:X13,"=BVG")*6.1</f>
        <v>51.24</v>
      </c>
      <c r="W36" s="201">
        <f>SUM(W34:W35)-COUNTIF(Sheet1!Y4:Y5,"=BVG")*6.1-COUNTIF(Sheet1!Y7:Y13,"=BVG")*6.1</f>
        <v>72.240000000000009</v>
      </c>
      <c r="X36" s="201">
        <f>SUM(X34:X35)-COUNTIF(Sheet1!Z4:Z5,"=BVG")*6.1-COUNTIF(Sheet1!Z7:Z13,"=BVG")*6.1</f>
        <v>51.24</v>
      </c>
      <c r="Y36" s="201">
        <f>SUM(Y34:Y35)-COUNTIF(Sheet1!AA4:AA5,"=BVG")*6.1-COUNTIF(Sheet1!AA7:AA13,"=BVG")*6.1</f>
        <v>24</v>
      </c>
      <c r="Z36" s="201">
        <f>SUM(Z34:Z35)-COUNTIF(Sheet1!AB4:AB5,"=BVG")*6.1-COUNTIF(Sheet1!AB7:AB13,"=BVG")*6.1</f>
        <v>24</v>
      </c>
      <c r="AA36" s="201">
        <f>SUM(AA34:AA35)-COUNTIF(Sheet1!AC4:AC5,"=BVG")*6.1-COUNTIF(Sheet1!AC7:AC13,"=BVG")*6.1</f>
        <v>51.24</v>
      </c>
      <c r="AB36" s="201">
        <f>SUM(AB34:AB35)-COUNTIF(Sheet1!AD4:AD5,"=BVG")*6.1-COUNTIF(Sheet1!AD7:AD13,"=BVG")*6.1</f>
        <v>51.24</v>
      </c>
      <c r="AC36" s="201">
        <f>SUM(AC34:AC35)-COUNTIF(Sheet1!AE4:AE5,"=BVG")*6.1-COUNTIF(Sheet1!AE7:AE13,"=BVG")*6.1</f>
        <v>51.24</v>
      </c>
      <c r="AD36" s="201">
        <f>SUM(AD34:AD35)-COUNTIF(Sheet1!AF4:AF5,"=BVG")*6.1-COUNTIF(Sheet1!AF7:AF13,"=BVG")*6.1</f>
        <v>51.24</v>
      </c>
      <c r="AE36" s="201">
        <f>SUM(AE34:AE35)-COUNTIF(Sheet1!AG4:AG5,"=BVG")*6.1-COUNTIF(Sheet1!AG7:AG13,"=BVG")*6.1</f>
        <v>51.24</v>
      </c>
      <c r="AF36" s="201">
        <f>SUM(AF34:AF35)-COUNTIF(Sheet1!AH4:AH5,"=BVG")*6.1-COUNTIF(Sheet1!AH7:AH13,"=BVG")*6.1</f>
        <v>12</v>
      </c>
      <c r="AG36" s="65"/>
      <c r="AH36" s="35">
        <f>SUM(C36:AF36)</f>
        <v>1177.0400000000002</v>
      </c>
      <c r="AI36" s="82"/>
      <c r="AJ36" s="85"/>
    </row>
    <row r="37" spans="2:36" x14ac:dyDescent="0.25">
      <c r="B37" s="190"/>
      <c r="C37" s="190"/>
      <c r="D37" s="190"/>
      <c r="E37" s="190"/>
      <c r="F37" s="190"/>
      <c r="G37" s="190"/>
      <c r="H37" s="190"/>
      <c r="I37" s="190"/>
      <c r="J37" s="190"/>
      <c r="K37" s="190"/>
      <c r="L37" s="190"/>
      <c r="M37" s="190"/>
      <c r="N37" s="190"/>
      <c r="O37" s="190"/>
      <c r="P37" s="190"/>
      <c r="Q37" s="190"/>
      <c r="R37" s="190"/>
      <c r="S37" s="190"/>
      <c r="T37" s="190"/>
      <c r="U37" s="190"/>
      <c r="V37" s="190"/>
      <c r="W37" s="190"/>
      <c r="X37" s="190"/>
      <c r="Y37" s="190"/>
      <c r="Z37" s="190"/>
      <c r="AA37" s="190"/>
      <c r="AB37" s="190"/>
      <c r="AC37" s="190"/>
      <c r="AD37" s="190"/>
      <c r="AE37" s="190"/>
      <c r="AF37" s="190"/>
      <c r="AG37" s="190"/>
      <c r="AH37" s="190"/>
      <c r="AI37" s="190"/>
    </row>
    <row r="38" spans="2:36" s="4" customFormat="1" ht="16.5" customHeight="1" x14ac:dyDescent="0.25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</row>
    <row r="39" spans="2:36" s="4" customFormat="1" ht="16.5" customHeight="1" x14ac:dyDescent="0.25">
      <c r="B39"/>
      <c r="C39"/>
      <c r="D39"/>
      <c r="E39"/>
      <c r="F39"/>
      <c r="G39"/>
      <c r="H39"/>
      <c r="I39"/>
      <c r="J39"/>
      <c r="K39"/>
      <c r="L39"/>
      <c r="M39" s="6"/>
      <c r="N39" s="6"/>
      <c r="O39" s="13"/>
      <c r="P39" s="13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</row>
    <row r="40" spans="2:36" s="4" customFormat="1" ht="16.5" customHeight="1" x14ac:dyDescent="0.25">
      <c r="C40" s="11" t="s">
        <v>72</v>
      </c>
      <c r="D40" s="8">
        <v>8</v>
      </c>
      <c r="M40" s="5"/>
      <c r="N40" s="5"/>
      <c r="O40" s="5"/>
      <c r="P40" s="5"/>
    </row>
    <row r="41" spans="2:36" s="4" customFormat="1" ht="16.5" customHeight="1" x14ac:dyDescent="0.25">
      <c r="C41" s="11" t="s">
        <v>62</v>
      </c>
      <c r="D41" s="8">
        <v>6.1</v>
      </c>
      <c r="M41" s="5"/>
      <c r="N41" s="5"/>
      <c r="O41" s="5"/>
      <c r="P41" s="5"/>
    </row>
    <row r="42" spans="2:36" s="4" customFormat="1" ht="16.5" customHeight="1" x14ac:dyDescent="0.25">
      <c r="C42" s="11" t="s">
        <v>74</v>
      </c>
      <c r="D42" s="8">
        <v>8</v>
      </c>
      <c r="M42" s="5"/>
      <c r="N42" s="5"/>
      <c r="O42" s="5"/>
      <c r="P42" s="5"/>
    </row>
    <row r="43" spans="2:36" s="4" customFormat="1" ht="16.5" customHeight="1" x14ac:dyDescent="0.25">
      <c r="C43" s="11" t="s">
        <v>73</v>
      </c>
      <c r="D43" s="8">
        <v>2</v>
      </c>
      <c r="M43" s="5"/>
      <c r="N43" s="5"/>
      <c r="O43" s="5"/>
      <c r="P43" s="5"/>
    </row>
    <row r="44" spans="2:36" s="4" customFormat="1" ht="16.5" customHeight="1" x14ac:dyDescent="0.25">
      <c r="C44" s="11" t="s">
        <v>63</v>
      </c>
      <c r="D44" s="8">
        <v>8</v>
      </c>
    </row>
    <row r="45" spans="2:36" s="4" customFormat="1" ht="16.5" customHeight="1" x14ac:dyDescent="0.25">
      <c r="C45" s="11" t="s">
        <v>70</v>
      </c>
      <c r="D45" s="8">
        <v>8</v>
      </c>
    </row>
    <row r="46" spans="2:36" s="4" customFormat="1" ht="16.5" customHeight="1" x14ac:dyDescent="0.25">
      <c r="C46" s="11" t="s">
        <v>23</v>
      </c>
      <c r="D46" s="8">
        <v>6</v>
      </c>
    </row>
    <row r="47" spans="2:36" s="4" customFormat="1" ht="16.5" customHeight="1" x14ac:dyDescent="0.25">
      <c r="C47" s="11" t="s">
        <v>40</v>
      </c>
      <c r="D47" s="8">
        <v>12</v>
      </c>
    </row>
    <row r="48" spans="2:36" s="4" customFormat="1" ht="16.5" customHeight="1" x14ac:dyDescent="0.25">
      <c r="C48" s="11" t="s">
        <v>39</v>
      </c>
      <c r="D48" s="8">
        <v>12</v>
      </c>
    </row>
    <row r="49" spans="3:41" s="4" customFormat="1" ht="16.5" customHeight="1" x14ac:dyDescent="0.25">
      <c r="C49" s="11" t="s">
        <v>34</v>
      </c>
      <c r="D49" s="8">
        <v>12</v>
      </c>
    </row>
    <row r="50" spans="3:41" s="4" customFormat="1" ht="16.5" customHeight="1" x14ac:dyDescent="0.25">
      <c r="C50" s="11" t="s">
        <v>71</v>
      </c>
      <c r="D50" s="8">
        <v>3</v>
      </c>
    </row>
    <row r="51" spans="3:41" s="4" customFormat="1" ht="16.5" customHeight="1" x14ac:dyDescent="0.25">
      <c r="C51" s="8" t="s">
        <v>84</v>
      </c>
      <c r="D51" s="8">
        <v>12</v>
      </c>
    </row>
    <row r="52" spans="3:41" s="4" customFormat="1" ht="16.5" customHeight="1" x14ac:dyDescent="0.25">
      <c r="C52" s="8" t="s">
        <v>90</v>
      </c>
      <c r="D52" s="8">
        <v>9</v>
      </c>
    </row>
    <row r="53" spans="3:41" s="4" customFormat="1" ht="16.5" customHeight="1" x14ac:dyDescent="0.25">
      <c r="C53" s="8" t="s">
        <v>78</v>
      </c>
      <c r="D53" s="9">
        <v>3</v>
      </c>
      <c r="E53" s="12"/>
      <c r="F53" s="12"/>
      <c r="H53" s="12"/>
      <c r="J53" s="12"/>
      <c r="K53" s="12"/>
      <c r="L53" s="12"/>
      <c r="M53" s="12"/>
      <c r="N53" s="12"/>
      <c r="O53" s="12"/>
      <c r="P53" s="12"/>
    </row>
    <row r="54" spans="3:41" s="4" customFormat="1" ht="16.5" customHeight="1" x14ac:dyDescent="0.25">
      <c r="C54" s="8" t="s">
        <v>17</v>
      </c>
      <c r="D54" s="10">
        <v>8</v>
      </c>
      <c r="E54" s="5"/>
      <c r="F54" s="5"/>
      <c r="H54" s="5"/>
      <c r="J54" s="5"/>
      <c r="K54" s="5"/>
      <c r="L54" s="5"/>
      <c r="M54" s="5"/>
      <c r="N54" s="5"/>
      <c r="O54" s="5"/>
      <c r="P54" s="5"/>
    </row>
    <row r="55" spans="3:41" s="4" customFormat="1" ht="16.5" customHeight="1" x14ac:dyDescent="0.25">
      <c r="C55" s="8" t="s">
        <v>18</v>
      </c>
      <c r="D55" s="10">
        <v>9</v>
      </c>
      <c r="E55" s="5"/>
      <c r="F55" s="5"/>
      <c r="H55" s="5"/>
      <c r="J55" s="5"/>
      <c r="K55" s="5"/>
      <c r="L55" s="5"/>
      <c r="M55" s="5"/>
      <c r="N55" s="5"/>
      <c r="O55" s="5"/>
      <c r="P55" s="5"/>
    </row>
    <row r="56" spans="3:41" s="4" customFormat="1" ht="16.5" customHeight="1" x14ac:dyDescent="0.25">
      <c r="C56" s="8" t="s">
        <v>21</v>
      </c>
      <c r="D56" s="8">
        <v>12</v>
      </c>
    </row>
    <row r="57" spans="3:41" s="4" customFormat="1" ht="16.5" customHeight="1" x14ac:dyDescent="0.25">
      <c r="C57" s="8" t="s">
        <v>20</v>
      </c>
      <c r="D57" s="8">
        <v>10</v>
      </c>
    </row>
    <row r="58" spans="3:41" s="4" customFormat="1" ht="16.5" customHeight="1" x14ac:dyDescent="0.25">
      <c r="C58" s="8" t="s">
        <v>16</v>
      </c>
      <c r="D58" s="8">
        <v>6</v>
      </c>
    </row>
    <row r="59" spans="3:41" s="4" customFormat="1" ht="16.5" customHeight="1" x14ac:dyDescent="0.25">
      <c r="C59" s="55" t="s">
        <v>19</v>
      </c>
      <c r="D59" s="8">
        <v>6</v>
      </c>
    </row>
    <row r="60" spans="3:41" s="4" customFormat="1" ht="16.5" customHeight="1" x14ac:dyDescent="0.25">
      <c r="C60" s="56" t="s">
        <v>31</v>
      </c>
      <c r="D60" s="10">
        <v>9</v>
      </c>
      <c r="E60" s="5"/>
      <c r="F60" s="5"/>
      <c r="H60" s="5"/>
      <c r="J60" s="5"/>
      <c r="K60" s="5"/>
      <c r="L60" s="5"/>
      <c r="M60" s="5"/>
      <c r="N60" s="5"/>
      <c r="O60" s="5"/>
      <c r="P60" s="5"/>
      <c r="Q60" s="5"/>
      <c r="R60" s="5"/>
      <c r="S60" s="5"/>
      <c r="AN60"/>
      <c r="AO60"/>
    </row>
    <row r="61" spans="3:41" s="4" customFormat="1" ht="16.5" customHeight="1" x14ac:dyDescent="0.25">
      <c r="C61" s="8" t="s">
        <v>22</v>
      </c>
      <c r="D61" s="10">
        <v>11</v>
      </c>
      <c r="E61" s="5"/>
      <c r="F61" s="5"/>
      <c r="H61" s="5"/>
      <c r="J61" s="5"/>
      <c r="K61" s="5"/>
      <c r="L61" s="5"/>
      <c r="M61" s="5"/>
      <c r="N61" s="5"/>
      <c r="O61" s="5"/>
      <c r="P61" s="5"/>
      <c r="Q61" s="5"/>
      <c r="R61" s="5"/>
      <c r="S61" s="5"/>
      <c r="AN61"/>
      <c r="AO61"/>
    </row>
    <row r="62" spans="3:41" s="4" customFormat="1" ht="16.5" customHeight="1" x14ac:dyDescent="0.25">
      <c r="C62" s="8" t="s">
        <v>28</v>
      </c>
      <c r="D62" s="10">
        <v>0</v>
      </c>
      <c r="E62" s="5"/>
      <c r="F62" s="5"/>
      <c r="H62" s="5"/>
      <c r="J62" s="5"/>
      <c r="AN62"/>
      <c r="AO62"/>
    </row>
    <row r="63" spans="3:41" s="4" customFormat="1" ht="16.5" customHeight="1" x14ac:dyDescent="0.25">
      <c r="C63" s="8" t="s">
        <v>38</v>
      </c>
      <c r="D63" s="10">
        <v>12</v>
      </c>
      <c r="E63" s="5"/>
      <c r="F63" s="5"/>
      <c r="H63" s="5"/>
      <c r="J63" s="5"/>
    </row>
    <row r="64" spans="3:41" s="4" customFormat="1" ht="16.5" customHeight="1" x14ac:dyDescent="0.25">
      <c r="C64" s="8" t="s">
        <v>60</v>
      </c>
      <c r="D64" s="10">
        <v>8</v>
      </c>
      <c r="E64" s="5"/>
      <c r="F64" s="5"/>
      <c r="H64" s="5"/>
      <c r="J64" s="5"/>
    </row>
    <row r="65" spans="2:35" s="4" customFormat="1" ht="16.5" customHeight="1" x14ac:dyDescent="0.25">
      <c r="C65" s="10" t="s">
        <v>24</v>
      </c>
      <c r="D65" s="8">
        <v>7.4</v>
      </c>
      <c r="AI65"/>
    </row>
    <row r="66" spans="2:35" s="4" customFormat="1" ht="16.5" customHeight="1" x14ac:dyDescent="0.25">
      <c r="C66" s="10" t="s">
        <v>29</v>
      </c>
      <c r="D66" s="8">
        <v>6</v>
      </c>
      <c r="T66"/>
      <c r="U66"/>
      <c r="V66"/>
      <c r="W66"/>
      <c r="X66"/>
      <c r="Y66"/>
      <c r="Z66"/>
      <c r="AA66"/>
      <c r="AB66"/>
      <c r="AC66"/>
      <c r="AD66"/>
      <c r="AE66"/>
      <c r="AF66"/>
      <c r="AG66"/>
    </row>
    <row r="67" spans="2:35" s="4" customFormat="1" ht="16.5" customHeight="1" x14ac:dyDescent="0.25">
      <c r="C67" s="10" t="s">
        <v>30</v>
      </c>
      <c r="D67" s="8">
        <v>6.1</v>
      </c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2:35" s="4" customFormat="1" ht="16.5" customHeight="1" x14ac:dyDescent="0.25">
      <c r="C68" s="10" t="s">
        <v>59</v>
      </c>
      <c r="D68" s="8">
        <v>6.17</v>
      </c>
      <c r="T68"/>
      <c r="U68"/>
      <c r="V68"/>
      <c r="W68"/>
      <c r="X68"/>
      <c r="Y68"/>
      <c r="Z68"/>
      <c r="AA68"/>
      <c r="AB68"/>
      <c r="AC68"/>
      <c r="AD68"/>
      <c r="AE68"/>
      <c r="AF68"/>
      <c r="AG68"/>
    </row>
    <row r="69" spans="2:35" x14ac:dyDescent="0.25">
      <c r="B69" s="4"/>
      <c r="C69" s="10" t="s">
        <v>75</v>
      </c>
      <c r="D69" s="10">
        <v>8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AH69" s="4"/>
      <c r="AI69" s="4"/>
    </row>
    <row r="70" spans="2:35" x14ac:dyDescent="0.25">
      <c r="B70" s="4"/>
      <c r="C70" s="10" t="s">
        <v>13</v>
      </c>
      <c r="D70" s="10">
        <v>0</v>
      </c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AH70" s="4"/>
      <c r="AI70" s="4"/>
    </row>
    <row r="71" spans="2:35" x14ac:dyDescent="0.25">
      <c r="C71" s="8" t="s">
        <v>54</v>
      </c>
      <c r="D71" s="10">
        <v>7.24</v>
      </c>
    </row>
  </sheetData>
  <mergeCells count="9">
    <mergeCell ref="B37:AI37"/>
    <mergeCell ref="B32:AF32"/>
    <mergeCell ref="C1:M1"/>
    <mergeCell ref="Q1:U1"/>
    <mergeCell ref="V1:Z1"/>
    <mergeCell ref="AG1:AJ1"/>
    <mergeCell ref="AG15:AG24"/>
    <mergeCell ref="B6:C6"/>
    <mergeCell ref="AH14:AJ14"/>
  </mergeCells>
  <printOptions horizontalCentered="1" verticalCentered="1"/>
  <pageMargins left="0" right="0" top="0" bottom="0" header="0" footer="0"/>
  <pageSetup paperSize="8" scale="74" orientation="landscape" r:id="rId1"/>
  <headerFooter>
    <oddFooter xml:space="preserve">&amp;C&amp;16Planning Mars 2018 </oddFooter>
  </headerFooter>
  <ignoredErrors>
    <ignoredError sqref="C46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Sheet1!Zone_d_impression</vt:lpstr>
      <vt:lpstr>Sheet2!Zone_d_impression</vt:lpstr>
    </vt:vector>
  </TitlesOfParts>
  <Company>EUROCONTROL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Security</dc:creator>
  <cp:lastModifiedBy>asus</cp:lastModifiedBy>
  <cp:lastPrinted>2018-05-23T08:41:09Z</cp:lastPrinted>
  <dcterms:created xsi:type="dcterms:W3CDTF">2015-06-04T13:29:23Z</dcterms:created>
  <dcterms:modified xsi:type="dcterms:W3CDTF">2018-05-30T07:22:57Z</dcterms:modified>
</cp:coreProperties>
</file>