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8800" windowHeight="12435" activeTab="3"/>
  </bookViews>
  <sheets>
    <sheet name="liste électriciens" sheetId="12" r:id="rId1"/>
    <sheet name="Liste outils" sheetId="13" r:id="rId2"/>
    <sheet name="Feuil2" sheetId="18" r:id="rId3"/>
    <sheet name="FINAL" sheetId="15" r:id="rId4"/>
    <sheet name="BASE LISTE" sheetId="19" r:id="rId5"/>
  </sheets>
  <definedNames>
    <definedName name="DATA_SCADENTA">'Liste outils'!$G$3:$G$34</definedName>
    <definedName name="DATA_URMATOAREI_VERIFICARI">'Liste outils'!$H$3:$H$34</definedName>
    <definedName name="DATA_VERIFICARII">'Liste outils'!$F$3:$F$34</definedName>
    <definedName name="DENUMIRE_UTILAJ">'Liste outils'!#REF!</definedName>
    <definedName name="liste_des_CQ">'liste électriciens'!$F$4:$F$7</definedName>
    <definedName name="Nume_cableur">'liste électriciens'!$C$4:$C$35</definedName>
  </definedNames>
  <calcPr calcId="152511"/>
</workbook>
</file>

<file path=xl/calcChain.xml><?xml version="1.0" encoding="utf-8"?>
<calcChain xmlns="http://schemas.openxmlformats.org/spreadsheetml/2006/main">
  <c r="H6" i="15" l="1"/>
  <c r="I6" i="15"/>
  <c r="J6" i="15"/>
  <c r="K6" i="15"/>
  <c r="H7" i="15"/>
  <c r="I7" i="15"/>
  <c r="J7" i="15"/>
  <c r="K7" i="15"/>
  <c r="H8" i="15"/>
  <c r="I8" i="15"/>
  <c r="J8" i="15"/>
  <c r="K8" i="15"/>
  <c r="H9" i="15"/>
  <c r="I9" i="15"/>
  <c r="J9" i="15"/>
  <c r="K9" i="15"/>
  <c r="H10" i="15"/>
  <c r="I10" i="15"/>
  <c r="J10" i="15"/>
  <c r="K10" i="15"/>
  <c r="H11" i="15"/>
  <c r="I11" i="15"/>
  <c r="J11" i="15"/>
  <c r="K11" i="15"/>
  <c r="H12" i="15"/>
  <c r="I12" i="15"/>
  <c r="J12" i="15"/>
  <c r="K12" i="15"/>
  <c r="H13" i="15"/>
  <c r="I13" i="15"/>
  <c r="J13" i="15"/>
  <c r="K13" i="15"/>
  <c r="H15" i="15"/>
  <c r="I15" i="15"/>
  <c r="J15" i="15"/>
  <c r="K15" i="15"/>
  <c r="H16" i="15"/>
  <c r="I16" i="15"/>
  <c r="J16" i="15"/>
  <c r="K16" i="15"/>
  <c r="H18" i="15"/>
  <c r="I18" i="15"/>
  <c r="J18" i="15"/>
  <c r="K18" i="15"/>
  <c r="H19" i="15"/>
  <c r="I19" i="15"/>
  <c r="J19" i="15"/>
  <c r="K19" i="15"/>
  <c r="H20" i="15"/>
  <c r="I20" i="15"/>
  <c r="J20" i="15"/>
  <c r="K20" i="15"/>
  <c r="H21" i="15"/>
  <c r="I21" i="15"/>
  <c r="J21" i="15"/>
  <c r="K21" i="15"/>
  <c r="H23" i="15"/>
  <c r="I23" i="15"/>
  <c r="J23" i="15"/>
  <c r="K23" i="15"/>
  <c r="H24" i="15"/>
  <c r="I24" i="15"/>
  <c r="J24" i="15"/>
  <c r="K24" i="15"/>
  <c r="H25" i="15"/>
  <c r="I25" i="15"/>
  <c r="J25" i="15"/>
  <c r="K25" i="15"/>
  <c r="H26" i="15"/>
  <c r="I26" i="15"/>
  <c r="J26" i="15"/>
  <c r="K26" i="15"/>
  <c r="H27" i="15"/>
  <c r="I27" i="15"/>
  <c r="J27" i="15"/>
  <c r="K27" i="15"/>
  <c r="H28" i="15"/>
  <c r="I28" i="15"/>
  <c r="J28" i="15"/>
  <c r="K28" i="15"/>
  <c r="H29" i="15"/>
  <c r="I29" i="15"/>
  <c r="J29" i="15"/>
  <c r="K29" i="15"/>
  <c r="H30" i="15"/>
  <c r="I30" i="15"/>
  <c r="J30" i="15"/>
  <c r="K30" i="15"/>
  <c r="H31" i="15"/>
  <c r="I31" i="15"/>
  <c r="J31" i="15"/>
  <c r="K31" i="15"/>
  <c r="H32" i="15"/>
  <c r="I32" i="15"/>
  <c r="J32" i="15"/>
  <c r="K32" i="15"/>
  <c r="H33" i="15"/>
  <c r="I33" i="15"/>
  <c r="J33" i="15"/>
  <c r="K33" i="15"/>
  <c r="H34" i="15"/>
  <c r="I34" i="15"/>
  <c r="J34" i="15"/>
  <c r="K34" i="15"/>
  <c r="H35" i="15"/>
  <c r="I35" i="15"/>
  <c r="J35" i="15"/>
  <c r="K35" i="15"/>
  <c r="H36" i="15"/>
  <c r="I36" i="15"/>
  <c r="J36" i="15"/>
  <c r="K36" i="15"/>
  <c r="H37" i="15"/>
  <c r="I37" i="15"/>
  <c r="J37" i="15"/>
  <c r="K37" i="15"/>
  <c r="H38" i="15"/>
  <c r="I38" i="15"/>
  <c r="J38" i="15"/>
  <c r="K38" i="15"/>
  <c r="H39" i="15"/>
  <c r="I39" i="15"/>
  <c r="J39" i="15"/>
  <c r="K39" i="15"/>
  <c r="H40" i="15"/>
  <c r="I40" i="15"/>
  <c r="J40" i="15"/>
  <c r="K40" i="15"/>
  <c r="H41" i="15"/>
  <c r="I41" i="15"/>
  <c r="J41" i="15"/>
  <c r="K41" i="15" s="1"/>
  <c r="H42" i="15"/>
  <c r="I42" i="15"/>
  <c r="J42" i="15"/>
  <c r="K42" i="15" s="1"/>
  <c r="H43" i="15"/>
  <c r="I43" i="15"/>
  <c r="J43" i="15"/>
  <c r="K43" i="15" s="1"/>
  <c r="H44" i="15"/>
  <c r="I44" i="15"/>
  <c r="J44" i="15"/>
  <c r="K44" i="15" s="1"/>
  <c r="H45" i="15"/>
  <c r="I45" i="15"/>
  <c r="J45" i="15"/>
  <c r="K45" i="15"/>
  <c r="H46" i="15"/>
  <c r="I46" i="15"/>
  <c r="J46" i="15"/>
  <c r="K46" i="15"/>
  <c r="H47" i="15"/>
  <c r="I47" i="15"/>
  <c r="J47" i="15"/>
  <c r="K47" i="15"/>
  <c r="H48" i="15"/>
  <c r="I48" i="15"/>
  <c r="J48" i="15"/>
  <c r="K48" i="15"/>
  <c r="H49" i="15"/>
  <c r="I49" i="15"/>
  <c r="J49" i="15"/>
  <c r="K49" i="15"/>
  <c r="H50" i="15"/>
  <c r="I50" i="15"/>
  <c r="J50" i="15"/>
  <c r="K50" i="15"/>
  <c r="H51" i="15"/>
  <c r="I51" i="15"/>
  <c r="J51" i="15"/>
  <c r="K51" i="15"/>
  <c r="H52" i="15"/>
  <c r="I52" i="15"/>
  <c r="J52" i="15"/>
  <c r="K52" i="15"/>
  <c r="H53" i="15"/>
  <c r="I53" i="15"/>
  <c r="J53" i="15"/>
  <c r="K53" i="15"/>
  <c r="H54" i="15"/>
  <c r="I54" i="15"/>
  <c r="J54" i="15"/>
  <c r="K54" i="15"/>
  <c r="H55" i="15"/>
  <c r="I55" i="15"/>
  <c r="J55" i="15"/>
  <c r="K55" i="15"/>
  <c r="H56" i="15"/>
  <c r="I56" i="15"/>
  <c r="J56" i="15"/>
  <c r="K56" i="15"/>
  <c r="H57" i="15"/>
  <c r="I57" i="15"/>
  <c r="J57" i="15"/>
  <c r="K57" i="15"/>
  <c r="H58" i="15"/>
  <c r="I58" i="15"/>
  <c r="J58" i="15"/>
  <c r="K58" i="15"/>
  <c r="H59" i="15"/>
  <c r="I59" i="15"/>
  <c r="J59" i="15"/>
  <c r="K59" i="15"/>
  <c r="H60" i="15"/>
  <c r="I60" i="15"/>
  <c r="J60" i="15"/>
  <c r="K60" i="15"/>
  <c r="H61" i="15"/>
  <c r="I61" i="15"/>
  <c r="J61" i="15"/>
  <c r="K61" i="15"/>
  <c r="H62" i="15"/>
  <c r="I62" i="15"/>
  <c r="J62" i="15"/>
  <c r="K62" i="15"/>
  <c r="H63" i="15"/>
  <c r="I63" i="15"/>
  <c r="J63" i="15"/>
  <c r="K63" i="15"/>
  <c r="H64" i="15"/>
  <c r="I64" i="15"/>
  <c r="J64" i="15"/>
  <c r="K64" i="15"/>
  <c r="H65" i="15"/>
  <c r="I65" i="15"/>
  <c r="J65" i="15"/>
  <c r="K65" i="15"/>
  <c r="H66" i="15"/>
  <c r="I66" i="15"/>
  <c r="J66" i="15"/>
  <c r="K66" i="15"/>
  <c r="H67" i="15"/>
  <c r="I67" i="15"/>
  <c r="J67" i="15"/>
  <c r="K67" i="15"/>
  <c r="H68" i="15"/>
  <c r="I68" i="15"/>
  <c r="J68" i="15"/>
  <c r="K68" i="15"/>
  <c r="H69" i="15"/>
  <c r="I69" i="15"/>
  <c r="J69" i="15"/>
  <c r="K69" i="15"/>
  <c r="H70" i="15"/>
  <c r="I70" i="15"/>
  <c r="J70" i="15"/>
  <c r="K70" i="15"/>
  <c r="H71" i="15"/>
  <c r="I71" i="15"/>
  <c r="J71" i="15"/>
  <c r="K71" i="15"/>
  <c r="H72" i="15"/>
  <c r="I72" i="15"/>
  <c r="J72" i="15"/>
  <c r="K72" i="15"/>
  <c r="H73" i="15"/>
  <c r="I73" i="15"/>
  <c r="J73" i="15"/>
  <c r="K73" i="15"/>
  <c r="H74" i="15"/>
  <c r="I74" i="15"/>
  <c r="J74" i="15"/>
  <c r="K74" i="15"/>
  <c r="H75" i="15"/>
  <c r="I75" i="15"/>
  <c r="J75" i="15"/>
  <c r="K75" i="15"/>
  <c r="H76" i="15"/>
  <c r="I76" i="15"/>
  <c r="J76" i="15"/>
  <c r="K76" i="15"/>
  <c r="H77" i="15"/>
  <c r="I77" i="15"/>
  <c r="J77" i="15"/>
  <c r="K77" i="15"/>
  <c r="H78" i="15"/>
  <c r="I78" i="15"/>
  <c r="J78" i="15"/>
  <c r="K78" i="15"/>
  <c r="H79" i="15"/>
  <c r="I79" i="15"/>
  <c r="J79" i="15"/>
  <c r="K79" i="15"/>
  <c r="H80" i="15"/>
  <c r="I80" i="15"/>
  <c r="J80" i="15"/>
  <c r="K80" i="15"/>
  <c r="H81" i="15"/>
  <c r="I81" i="15"/>
  <c r="J81" i="15"/>
  <c r="K81" i="15"/>
  <c r="H82" i="15"/>
  <c r="I82" i="15"/>
  <c r="J82" i="15"/>
  <c r="K82" i="15"/>
  <c r="H83" i="15"/>
  <c r="I83" i="15"/>
  <c r="J83" i="15"/>
  <c r="K83" i="15"/>
  <c r="H84" i="15"/>
  <c r="I84" i="15"/>
  <c r="J84" i="15"/>
  <c r="K84" i="15"/>
  <c r="H85" i="15"/>
  <c r="I85" i="15"/>
  <c r="J85" i="15"/>
  <c r="K85" i="15"/>
  <c r="H86" i="15"/>
  <c r="I86" i="15"/>
  <c r="J86" i="15"/>
  <c r="K86" i="15"/>
  <c r="H87" i="15"/>
  <c r="I87" i="15"/>
  <c r="J87" i="15"/>
  <c r="K87" i="15"/>
  <c r="H88" i="15"/>
  <c r="I88" i="15"/>
  <c r="J88" i="15"/>
  <c r="K88" i="15"/>
  <c r="H89" i="15"/>
  <c r="I89" i="15"/>
  <c r="J89" i="15"/>
  <c r="K89" i="15"/>
  <c r="H90" i="15"/>
  <c r="I90" i="15"/>
  <c r="J90" i="15"/>
  <c r="K90" i="15"/>
  <c r="H91" i="15"/>
  <c r="I91" i="15"/>
  <c r="J91" i="15"/>
  <c r="K91" i="15"/>
  <c r="H92" i="15"/>
  <c r="I92" i="15"/>
  <c r="J92" i="15"/>
  <c r="K92" i="15"/>
  <c r="H93" i="15"/>
  <c r="I93" i="15"/>
  <c r="J93" i="15"/>
  <c r="K93" i="15"/>
  <c r="H94" i="15"/>
  <c r="I94" i="15"/>
  <c r="J94" i="15"/>
  <c r="K94" i="15"/>
  <c r="H95" i="15"/>
  <c r="I95" i="15"/>
  <c r="J95" i="15"/>
  <c r="K95" i="15"/>
  <c r="H96" i="15"/>
  <c r="I96" i="15"/>
  <c r="J96" i="15"/>
  <c r="K96" i="15"/>
  <c r="H97" i="15"/>
  <c r="I97" i="15"/>
  <c r="J97" i="15"/>
  <c r="K97" i="15"/>
  <c r="H98" i="15"/>
  <c r="I98" i="15"/>
  <c r="J98" i="15"/>
  <c r="K98" i="15"/>
  <c r="H99" i="15"/>
  <c r="I99" i="15"/>
  <c r="J99" i="15"/>
  <c r="K99" i="15"/>
  <c r="H100" i="15"/>
  <c r="I100" i="15"/>
  <c r="J100" i="15"/>
  <c r="K100" i="15"/>
  <c r="H101" i="15"/>
  <c r="I101" i="15"/>
  <c r="J101" i="15"/>
  <c r="K101" i="15"/>
  <c r="H102" i="15"/>
  <c r="I102" i="15"/>
  <c r="J102" i="15"/>
  <c r="K102" i="15"/>
  <c r="H103" i="15"/>
  <c r="I103" i="15"/>
  <c r="J103" i="15"/>
  <c r="K103" i="15"/>
  <c r="H104" i="15"/>
  <c r="I104" i="15"/>
  <c r="J104" i="15"/>
  <c r="K104" i="15"/>
  <c r="H105" i="15"/>
  <c r="I105" i="15"/>
  <c r="J105" i="15"/>
  <c r="K105" i="15"/>
  <c r="B5" i="12"/>
  <c r="B6" i="12"/>
  <c r="B7" i="12"/>
  <c r="B8" i="12"/>
  <c r="B9" i="12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</calcChain>
</file>

<file path=xl/sharedStrings.xml><?xml version="1.0" encoding="utf-8"?>
<sst xmlns="http://schemas.openxmlformats.org/spreadsheetml/2006/main" count="823" uniqueCount="130">
  <si>
    <t>Nr. 
crt.</t>
  </si>
  <si>
    <t>BARBAT DANIEL</t>
  </si>
  <si>
    <t>BALLA ANDREI</t>
  </si>
  <si>
    <t>BRIA IONAS</t>
  </si>
  <si>
    <t>BRIA MIHAI</t>
  </si>
  <si>
    <t>CALEAN MIHAI</t>
  </si>
  <si>
    <t>DOJA RAUL</t>
  </si>
  <si>
    <t>IUHOS ARPAD</t>
  </si>
  <si>
    <t>MOGA ADRIAN</t>
  </si>
  <si>
    <t>OLOSUTEAN MARIUS</t>
  </si>
  <si>
    <t>OLTEAN CORNEL</t>
  </si>
  <si>
    <t>TALNACI ADRIAN</t>
  </si>
  <si>
    <t>TODOR MADALIN</t>
  </si>
  <si>
    <t>UNTEA COSTICA</t>
  </si>
  <si>
    <t>DNYFAT ALEXANDRU</t>
  </si>
  <si>
    <t>NUME SI PRENUME</t>
  </si>
  <si>
    <t>COMPETENTA</t>
  </si>
  <si>
    <t>cableur schéma n1</t>
  </si>
  <si>
    <t>cableur schéma n2</t>
  </si>
  <si>
    <t>cableur listing n2</t>
  </si>
  <si>
    <t>ATELIER CABLAJ ELECTRIC</t>
  </si>
  <si>
    <t>cableur listing n1</t>
  </si>
  <si>
    <t>cableur schéma n2 / lider</t>
  </si>
  <si>
    <t>cableur listing n2 / lider</t>
  </si>
  <si>
    <t>liste des CQ</t>
  </si>
  <si>
    <t>CQ:</t>
  </si>
  <si>
    <t>CLESTE DE SERTIZAT PAPUC OCHI</t>
  </si>
  <si>
    <t>1521 (1)</t>
  </si>
  <si>
    <t>12 LUNI</t>
  </si>
  <si>
    <t>26.02.2018</t>
  </si>
  <si>
    <t>26.02.2019</t>
  </si>
  <si>
    <t>602(5)</t>
  </si>
  <si>
    <t>2201(2)</t>
  </si>
  <si>
    <t>603(8)</t>
  </si>
  <si>
    <t>605(7)</t>
  </si>
  <si>
    <t>CHETA IONUT</t>
  </si>
  <si>
    <t>2202(3)</t>
  </si>
  <si>
    <t>606(9)</t>
  </si>
  <si>
    <t>1520(10)</t>
  </si>
  <si>
    <t>7355(11)</t>
  </si>
  <si>
    <t>7359(12)</t>
  </si>
  <si>
    <t>7357(13)</t>
  </si>
  <si>
    <t>MOLNAR ROBERT</t>
  </si>
  <si>
    <t>7363(14)</t>
  </si>
  <si>
    <t>7040(15)</t>
  </si>
  <si>
    <t>PRESA PENTRU PAPUCI Cu-Al</t>
  </si>
  <si>
    <t>278(1)</t>
  </si>
  <si>
    <t>CLESTE DE SERTIZAT PAPUCI TUBULARI</t>
  </si>
  <si>
    <t>265(1)</t>
  </si>
  <si>
    <t>391(2)</t>
  </si>
  <si>
    <t>423(3)</t>
  </si>
  <si>
    <t>CHEIE DINAMOMETRICA</t>
  </si>
  <si>
    <t>15.02.2018</t>
  </si>
  <si>
    <t>15.02.2019</t>
  </si>
  <si>
    <t>SURUBELNITA DINAMOMETRICA</t>
  </si>
  <si>
    <t>7873(4)</t>
  </si>
  <si>
    <t>505(2)</t>
  </si>
  <si>
    <t>DENUMIRE UTILAJ</t>
  </si>
  <si>
    <t>NUMAR INVENTAR</t>
  </si>
  <si>
    <t>PERSOANA RESPONSABILA</t>
  </si>
  <si>
    <t>FRECVENTA REVIZII</t>
  </si>
  <si>
    <t>DATA VERIFICARII</t>
  </si>
  <si>
    <t>DATA SCADENTA</t>
  </si>
  <si>
    <t>DATA URMATOAREI VERIFICARI</t>
  </si>
  <si>
    <t>NR.</t>
  </si>
  <si>
    <t>STARE ECHIPAMENT</t>
  </si>
  <si>
    <t>NR. AFACERE :</t>
  </si>
  <si>
    <t>DENUMIRE ECHIPAMENT</t>
  </si>
  <si>
    <t>Numero armoire</t>
  </si>
  <si>
    <t>utilisé</t>
  </si>
  <si>
    <t>Lista elec</t>
  </si>
  <si>
    <t>armoire n°1</t>
  </si>
  <si>
    <t>Utilisé :</t>
  </si>
  <si>
    <t>DA</t>
  </si>
  <si>
    <t>armoire n°2</t>
  </si>
  <si>
    <t>armoire n°3</t>
  </si>
  <si>
    <t>armoire n°4</t>
  </si>
  <si>
    <t>armoire n°5</t>
  </si>
  <si>
    <t>armoire n°6</t>
  </si>
  <si>
    <t>armoire n°7</t>
  </si>
  <si>
    <t>armoire n°8</t>
  </si>
  <si>
    <t>armoire n°9</t>
  </si>
  <si>
    <t>armoire n°10</t>
  </si>
  <si>
    <t>BI</t>
  </si>
  <si>
    <t>BD</t>
  </si>
  <si>
    <t>OC</t>
  </si>
  <si>
    <t>CI</t>
  </si>
  <si>
    <t>TA</t>
  </si>
  <si>
    <t>UC</t>
  </si>
  <si>
    <t>TM</t>
  </si>
  <si>
    <t>CM</t>
  </si>
  <si>
    <t>MA</t>
  </si>
  <si>
    <t>MR</t>
  </si>
  <si>
    <t>DR</t>
  </si>
  <si>
    <t>OM</t>
  </si>
  <si>
    <t>7635 / 7634</t>
  </si>
  <si>
    <t>7636 / 7681</t>
  </si>
  <si>
    <t>7637 / 7682</t>
  </si>
  <si>
    <t>CQ_PN</t>
  </si>
  <si>
    <t>CQ_SV</t>
  </si>
  <si>
    <t>CQ_KC</t>
  </si>
  <si>
    <t>CQ_CN</t>
  </si>
  <si>
    <t>IA</t>
  </si>
  <si>
    <t xml:space="preserve"> BA</t>
  </si>
  <si>
    <t>BM</t>
  </si>
  <si>
    <t>BA</t>
  </si>
  <si>
    <t>AM</t>
  </si>
  <si>
    <t>BV</t>
  </si>
  <si>
    <t>BMI</t>
  </si>
  <si>
    <t>BMA</t>
  </si>
  <si>
    <t>CMA</t>
  </si>
  <si>
    <t>CMI</t>
  </si>
  <si>
    <t>CIA</t>
  </si>
  <si>
    <t>COA</t>
  </si>
  <si>
    <t>ID</t>
  </si>
  <si>
    <t>MM</t>
  </si>
  <si>
    <t>MV</t>
  </si>
  <si>
    <t>MI</t>
  </si>
  <si>
    <t>NR</t>
  </si>
  <si>
    <t>PD</t>
  </si>
  <si>
    <t>PM</t>
  </si>
  <si>
    <t>RD</t>
  </si>
  <si>
    <t>SM</t>
  </si>
  <si>
    <t>SB</t>
  </si>
  <si>
    <t>SA</t>
  </si>
  <si>
    <t>Outils</t>
  </si>
  <si>
    <t>NOMS</t>
  </si>
  <si>
    <t>OUI</t>
  </si>
  <si>
    <t>NON</t>
  </si>
  <si>
    <t>BI_5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</si>
</sst>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9]d\-mmm\-yyyy;@"/>
    <numFmt numFmtId="165" formatCode="dd/mm/yy;@"/>
    <numFmt numFmtId="166" formatCode="[$-418]d\ mmmm\ yyyy;@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/>
      <diagonal/>
    </border>
    <border>
      <left style="thin">
        <color indexed="64"/>
      </left>
      <right style="medium">
        <color rgb="FFFF0000"/>
      </right>
      <top/>
      <bottom/>
      <diagonal/>
    </border>
    <border>
      <left style="thin">
        <color indexed="64"/>
      </left>
      <right style="medium">
        <color rgb="FFFF0000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3" fillId="2" borderId="1" xfId="2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/>
    </xf>
    <xf numFmtId="0" fontId="4" fillId="0" borderId="0" xfId="0" applyFont="1"/>
    <xf numFmtId="164" fontId="4" fillId="0" borderId="0" xfId="0" applyNumberFormat="1" applyFont="1"/>
    <xf numFmtId="0" fontId="3" fillId="0" borderId="1" xfId="2" applyFont="1" applyFill="1" applyBorder="1" applyAlignment="1">
      <alignment horizontal="left" vertical="center"/>
    </xf>
    <xf numFmtId="165" fontId="4" fillId="0" borderId="1" xfId="2" applyNumberFormat="1" applyFont="1" applyBorder="1" applyAlignment="1">
      <alignment horizontal="right" vertical="center"/>
    </xf>
    <xf numFmtId="0" fontId="3" fillId="0" borderId="0" xfId="2" applyFont="1" applyFill="1" applyBorder="1" applyAlignment="1">
      <alignment horizontal="center" vertical="center" wrapText="1"/>
    </xf>
    <xf numFmtId="0" fontId="7" fillId="0" borderId="0" xfId="0" applyFont="1"/>
    <xf numFmtId="0" fontId="4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left" vertical="center"/>
    </xf>
    <xf numFmtId="0" fontId="4" fillId="0" borderId="1" xfId="2" applyFont="1" applyFill="1" applyBorder="1" applyAlignment="1">
      <alignment vertical="center"/>
    </xf>
    <xf numFmtId="164" fontId="3" fillId="0" borderId="1" xfId="2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7" fontId="1" fillId="4" borderId="2" xfId="0" applyNumberFormat="1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8" fillId="0" borderId="1" xfId="0" applyFont="1" applyFill="1" applyBorder="1" applyAlignment="1">
      <alignment horizontal="center" wrapText="1"/>
    </xf>
    <xf numFmtId="0" fontId="8" fillId="0" borderId="1" xfId="0" applyFont="1" applyBorder="1"/>
    <xf numFmtId="0" fontId="0" fillId="0" borderId="1" xfId="0" applyBorder="1"/>
    <xf numFmtId="0" fontId="9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11" fillId="5" borderId="13" xfId="0" applyFont="1" applyFill="1" applyBorder="1" applyAlignment="1">
      <alignment horizontal="center" vertical="center" wrapText="1"/>
    </xf>
    <xf numFmtId="0" fontId="4" fillId="7" borderId="1" xfId="2" applyFont="1" applyFill="1" applyBorder="1" applyAlignment="1">
      <alignment horizontal="center" vertical="center"/>
    </xf>
    <xf numFmtId="0" fontId="12" fillId="9" borderId="6" xfId="0" applyFont="1" applyFill="1" applyBorder="1" applyAlignment="1">
      <alignment horizontal="center" vertical="center"/>
    </xf>
    <xf numFmtId="0" fontId="12" fillId="9" borderId="7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3" xfId="2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J38"/>
  <sheetViews>
    <sheetView workbookViewId="0">
      <selection activeCell="C10" sqref="C10"/>
    </sheetView>
  </sheetViews>
  <sheetFormatPr baseColWidth="10" defaultColWidth="9.140625" defaultRowHeight="15" x14ac:dyDescent="0.25"/>
  <cols>
    <col min="1" max="1" width="3.85546875" customWidth="1"/>
    <col min="2" max="2" width="6.28515625" customWidth="1"/>
    <col min="3" max="3" width="45.28515625" customWidth="1"/>
    <col min="4" max="4" width="27.7109375" customWidth="1"/>
    <col min="5" max="5" width="11.42578125" customWidth="1"/>
    <col min="6" max="6" width="20.28515625" customWidth="1"/>
    <col min="7" max="8" width="11.42578125" customWidth="1"/>
    <col min="9" max="9" width="10.5703125" customWidth="1"/>
  </cols>
  <sheetData>
    <row r="2" spans="2:10" ht="48" customHeight="1" x14ac:dyDescent="0.25">
      <c r="B2" s="1" t="s">
        <v>0</v>
      </c>
      <c r="C2" s="2" t="s">
        <v>15</v>
      </c>
      <c r="D2" s="1" t="s">
        <v>16</v>
      </c>
      <c r="E2" s="7"/>
      <c r="F2" s="1" t="s">
        <v>24</v>
      </c>
      <c r="I2" t="s">
        <v>72</v>
      </c>
      <c r="J2" t="s">
        <v>127</v>
      </c>
    </row>
    <row r="3" spans="2:10" ht="15.75" x14ac:dyDescent="0.25">
      <c r="B3" s="11"/>
      <c r="C3" s="5" t="s">
        <v>20</v>
      </c>
      <c r="D3" s="12"/>
      <c r="E3" s="8"/>
      <c r="F3" s="5" t="s">
        <v>25</v>
      </c>
      <c r="J3" t="s">
        <v>128</v>
      </c>
    </row>
    <row r="4" spans="2:10" x14ac:dyDescent="0.25">
      <c r="B4" s="9">
        <v>1</v>
      </c>
      <c r="C4" s="10" t="s">
        <v>106</v>
      </c>
      <c r="D4" s="6" t="s">
        <v>17</v>
      </c>
      <c r="E4" s="8"/>
      <c r="F4" s="10" t="s">
        <v>101</v>
      </c>
    </row>
    <row r="5" spans="2:10" x14ac:dyDescent="0.25">
      <c r="B5" s="9">
        <f>B4+1</f>
        <v>2</v>
      </c>
      <c r="C5" s="10" t="s">
        <v>84</v>
      </c>
      <c r="D5" s="6" t="s">
        <v>17</v>
      </c>
      <c r="E5" s="8"/>
      <c r="F5" s="10" t="s">
        <v>100</v>
      </c>
    </row>
    <row r="6" spans="2:10" x14ac:dyDescent="0.25">
      <c r="B6" s="9">
        <f t="shared" ref="B6:B35" si="0">B5+1</f>
        <v>3</v>
      </c>
      <c r="C6" s="10" t="s">
        <v>105</v>
      </c>
      <c r="D6" s="6" t="s">
        <v>18</v>
      </c>
      <c r="E6" s="8"/>
      <c r="F6" s="10" t="s">
        <v>98</v>
      </c>
    </row>
    <row r="7" spans="2:10" x14ac:dyDescent="0.25">
      <c r="B7" s="9">
        <f t="shared" si="0"/>
        <v>4</v>
      </c>
      <c r="C7" s="10" t="s">
        <v>109</v>
      </c>
      <c r="D7" s="6" t="s">
        <v>18</v>
      </c>
      <c r="E7" s="8"/>
      <c r="F7" s="10" t="s">
        <v>99</v>
      </c>
    </row>
    <row r="8" spans="2:10" x14ac:dyDescent="0.25">
      <c r="B8" s="9">
        <f t="shared" si="0"/>
        <v>5</v>
      </c>
      <c r="C8" s="10" t="s">
        <v>107</v>
      </c>
      <c r="D8" s="6" t="s">
        <v>19</v>
      </c>
      <c r="E8" s="8"/>
    </row>
    <row r="9" spans="2:10" x14ac:dyDescent="0.25">
      <c r="B9" s="9">
        <f t="shared" si="0"/>
        <v>6</v>
      </c>
      <c r="C9" s="10" t="s">
        <v>129</v>
      </c>
      <c r="D9" s="6" t="s">
        <v>18</v>
      </c>
      <c r="E9" s="8"/>
    </row>
    <row r="10" spans="2:10" x14ac:dyDescent="0.25">
      <c r="B10" s="9">
        <f t="shared" si="0"/>
        <v>7</v>
      </c>
      <c r="C10" s="10" t="s">
        <v>108</v>
      </c>
      <c r="D10" s="6" t="s">
        <v>18</v>
      </c>
      <c r="E10" s="8"/>
    </row>
    <row r="11" spans="2:10" x14ac:dyDescent="0.25">
      <c r="B11" s="9">
        <f t="shared" si="0"/>
        <v>8</v>
      </c>
      <c r="C11" s="10" t="s">
        <v>110</v>
      </c>
      <c r="D11" s="6" t="s">
        <v>18</v>
      </c>
      <c r="E11" s="8"/>
    </row>
    <row r="12" spans="2:10" x14ac:dyDescent="0.25">
      <c r="B12" s="9">
        <f t="shared" si="0"/>
        <v>9</v>
      </c>
      <c r="C12" s="10" t="s">
        <v>111</v>
      </c>
      <c r="D12" s="6" t="s">
        <v>22</v>
      </c>
      <c r="E12" s="8"/>
    </row>
    <row r="13" spans="2:10" x14ac:dyDescent="0.25">
      <c r="B13" s="9">
        <f t="shared" si="0"/>
        <v>10</v>
      </c>
      <c r="C13" s="10" t="s">
        <v>86</v>
      </c>
      <c r="D13" s="6" t="s">
        <v>23</v>
      </c>
      <c r="E13" s="8"/>
    </row>
    <row r="14" spans="2:10" x14ac:dyDescent="0.25">
      <c r="B14" s="9">
        <f t="shared" si="0"/>
        <v>11</v>
      </c>
      <c r="C14" s="10" t="s">
        <v>112</v>
      </c>
      <c r="D14" s="6" t="s">
        <v>19</v>
      </c>
      <c r="E14" s="8"/>
    </row>
    <row r="15" spans="2:10" x14ac:dyDescent="0.25">
      <c r="B15" s="9">
        <f t="shared" si="0"/>
        <v>12</v>
      </c>
      <c r="C15" s="10" t="s">
        <v>113</v>
      </c>
      <c r="D15" s="6" t="s">
        <v>21</v>
      </c>
      <c r="E15" s="8"/>
    </row>
    <row r="16" spans="2:10" x14ac:dyDescent="0.25">
      <c r="B16" s="9">
        <f t="shared" si="0"/>
        <v>13</v>
      </c>
      <c r="C16" s="10" t="s">
        <v>73</v>
      </c>
      <c r="D16" s="6" t="s">
        <v>21</v>
      </c>
      <c r="E16" s="8"/>
    </row>
    <row r="17" spans="2:5" x14ac:dyDescent="0.25">
      <c r="B17" s="9">
        <f t="shared" si="0"/>
        <v>14</v>
      </c>
      <c r="C17" s="10" t="s">
        <v>93</v>
      </c>
      <c r="D17" s="6" t="s">
        <v>22</v>
      </c>
      <c r="E17" s="8"/>
    </row>
    <row r="18" spans="2:5" x14ac:dyDescent="0.25">
      <c r="B18" s="9">
        <f t="shared" si="0"/>
        <v>15</v>
      </c>
      <c r="C18" s="10" t="s">
        <v>114</v>
      </c>
      <c r="D18" s="6" t="s">
        <v>21</v>
      </c>
      <c r="E18" s="8"/>
    </row>
    <row r="19" spans="2:5" x14ac:dyDescent="0.25">
      <c r="B19" s="9">
        <f t="shared" si="0"/>
        <v>16</v>
      </c>
      <c r="C19" s="10" t="s">
        <v>102</v>
      </c>
      <c r="D19" s="6" t="s">
        <v>19</v>
      </c>
      <c r="E19" s="8"/>
    </row>
    <row r="20" spans="2:5" x14ac:dyDescent="0.25">
      <c r="B20" s="9">
        <f t="shared" si="0"/>
        <v>17</v>
      </c>
      <c r="C20" s="10" t="s">
        <v>115</v>
      </c>
      <c r="D20" s="6" t="s">
        <v>19</v>
      </c>
      <c r="E20" s="8"/>
    </row>
    <row r="21" spans="2:5" x14ac:dyDescent="0.25">
      <c r="B21" s="9">
        <f t="shared" si="0"/>
        <v>18</v>
      </c>
      <c r="C21" s="10" t="s">
        <v>91</v>
      </c>
      <c r="D21" s="6" t="s">
        <v>18</v>
      </c>
      <c r="E21" s="8"/>
    </row>
    <row r="22" spans="2:5" x14ac:dyDescent="0.25">
      <c r="B22" s="9">
        <f t="shared" si="0"/>
        <v>19</v>
      </c>
      <c r="C22" s="10" t="s">
        <v>116</v>
      </c>
      <c r="D22" s="6" t="s">
        <v>18</v>
      </c>
      <c r="E22" s="8"/>
    </row>
    <row r="23" spans="2:5" x14ac:dyDescent="0.25">
      <c r="B23" s="9">
        <f t="shared" si="0"/>
        <v>20</v>
      </c>
      <c r="C23" s="10" t="s">
        <v>117</v>
      </c>
      <c r="D23" s="6" t="s">
        <v>21</v>
      </c>
      <c r="E23" s="8"/>
    </row>
    <row r="24" spans="2:5" x14ac:dyDescent="0.25">
      <c r="B24" s="9">
        <f t="shared" si="0"/>
        <v>21</v>
      </c>
      <c r="C24" s="10" t="s">
        <v>118</v>
      </c>
      <c r="D24" s="6" t="s">
        <v>21</v>
      </c>
      <c r="E24" s="8"/>
    </row>
    <row r="25" spans="2:5" x14ac:dyDescent="0.25">
      <c r="B25" s="9">
        <f t="shared" si="0"/>
        <v>22</v>
      </c>
      <c r="C25" s="10" t="s">
        <v>94</v>
      </c>
      <c r="D25" s="6" t="s">
        <v>19</v>
      </c>
      <c r="E25" s="8"/>
    </row>
    <row r="26" spans="2:5" x14ac:dyDescent="0.25">
      <c r="B26" s="9">
        <f t="shared" si="0"/>
        <v>23</v>
      </c>
      <c r="C26" s="10" t="s">
        <v>85</v>
      </c>
      <c r="D26" s="6" t="s">
        <v>22</v>
      </c>
      <c r="E26" s="8"/>
    </row>
    <row r="27" spans="2:5" x14ac:dyDescent="0.25">
      <c r="B27" s="9">
        <f t="shared" si="0"/>
        <v>24</v>
      </c>
      <c r="C27" s="10" t="s">
        <v>119</v>
      </c>
      <c r="D27" s="6" t="s">
        <v>17</v>
      </c>
      <c r="E27" s="8"/>
    </row>
    <row r="28" spans="2:5" x14ac:dyDescent="0.25">
      <c r="B28" s="9">
        <f t="shared" si="0"/>
        <v>25</v>
      </c>
      <c r="C28" s="10" t="s">
        <v>120</v>
      </c>
      <c r="D28" s="6" t="s">
        <v>18</v>
      </c>
      <c r="E28" s="8"/>
    </row>
    <row r="29" spans="2:5" x14ac:dyDescent="0.25">
      <c r="B29" s="9">
        <f t="shared" si="0"/>
        <v>26</v>
      </c>
      <c r="C29" s="10" t="s">
        <v>121</v>
      </c>
      <c r="D29" s="6" t="s">
        <v>19</v>
      </c>
      <c r="E29" s="8"/>
    </row>
    <row r="30" spans="2:5" x14ac:dyDescent="0.25">
      <c r="B30" s="9">
        <f t="shared" si="0"/>
        <v>27</v>
      </c>
      <c r="C30" s="10" t="s">
        <v>122</v>
      </c>
      <c r="D30" s="6" t="s">
        <v>21</v>
      </c>
      <c r="E30" s="8"/>
    </row>
    <row r="31" spans="2:5" x14ac:dyDescent="0.25">
      <c r="B31" s="9">
        <f t="shared" si="0"/>
        <v>28</v>
      </c>
      <c r="C31" s="10" t="s">
        <v>123</v>
      </c>
      <c r="D31" s="6" t="s">
        <v>19</v>
      </c>
      <c r="E31" s="8"/>
    </row>
    <row r="32" spans="2:5" x14ac:dyDescent="0.25">
      <c r="B32" s="9">
        <f t="shared" si="0"/>
        <v>29</v>
      </c>
      <c r="C32" s="10" t="s">
        <v>124</v>
      </c>
      <c r="D32" s="6" t="s">
        <v>19</v>
      </c>
      <c r="E32" s="8"/>
    </row>
    <row r="33" spans="2:5" x14ac:dyDescent="0.25">
      <c r="B33" s="9">
        <f t="shared" si="0"/>
        <v>30</v>
      </c>
      <c r="C33" s="10" t="s">
        <v>87</v>
      </c>
      <c r="D33" s="6" t="s">
        <v>22</v>
      </c>
      <c r="E33" s="8"/>
    </row>
    <row r="34" spans="2:5" x14ac:dyDescent="0.25">
      <c r="B34" s="9">
        <f t="shared" si="0"/>
        <v>31</v>
      </c>
      <c r="C34" s="10" t="s">
        <v>89</v>
      </c>
      <c r="D34" s="6" t="s">
        <v>18</v>
      </c>
      <c r="E34" s="8"/>
    </row>
    <row r="35" spans="2:5" x14ac:dyDescent="0.25">
      <c r="B35" s="9">
        <f t="shared" si="0"/>
        <v>32</v>
      </c>
      <c r="C35" s="10" t="s">
        <v>88</v>
      </c>
      <c r="D35" s="6" t="s">
        <v>18</v>
      </c>
      <c r="E35" s="8"/>
    </row>
    <row r="38" spans="2:5" ht="14.45" customHeight="1" x14ac:dyDescent="0.25">
      <c r="C38" s="3"/>
      <c r="D38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4"/>
  <sheetViews>
    <sheetView workbookViewId="0">
      <selection activeCell="C24" sqref="C24"/>
    </sheetView>
  </sheetViews>
  <sheetFormatPr baseColWidth="10" defaultColWidth="9.140625" defaultRowHeight="15" x14ac:dyDescent="0.25"/>
  <cols>
    <col min="1" max="1" width="5.42578125" customWidth="1"/>
    <col min="2" max="2" width="33.85546875" customWidth="1"/>
    <col min="3" max="3" width="11.42578125" customWidth="1"/>
    <col min="4" max="4" width="17.140625" customWidth="1"/>
    <col min="5" max="5" width="11.42578125" customWidth="1"/>
    <col min="6" max="6" width="13.5703125" customWidth="1"/>
    <col min="7" max="7" width="13.42578125" customWidth="1"/>
    <col min="8" max="8" width="17.7109375" customWidth="1"/>
  </cols>
  <sheetData>
    <row r="1" spans="1:8" ht="17.25" customHeight="1" x14ac:dyDescent="0.25"/>
    <row r="2" spans="1:8" ht="30" customHeight="1" x14ac:dyDescent="0.25">
      <c r="A2" s="24" t="s">
        <v>64</v>
      </c>
      <c r="B2" s="21" t="s">
        <v>57</v>
      </c>
      <c r="C2" s="22" t="s">
        <v>58</v>
      </c>
      <c r="D2" s="22" t="s">
        <v>59</v>
      </c>
      <c r="E2" s="22" t="s">
        <v>60</v>
      </c>
      <c r="F2" s="22" t="s">
        <v>61</v>
      </c>
      <c r="G2" s="22" t="s">
        <v>62</v>
      </c>
      <c r="H2" s="23" t="s">
        <v>63</v>
      </c>
    </row>
    <row r="3" spans="1:8" ht="24" customHeight="1" x14ac:dyDescent="0.25">
      <c r="A3">
        <v>1</v>
      </c>
      <c r="B3" s="13" t="s">
        <v>26</v>
      </c>
      <c r="C3" s="14" t="s">
        <v>27</v>
      </c>
      <c r="D3" s="14" t="s">
        <v>73</v>
      </c>
      <c r="E3" s="15" t="s">
        <v>28</v>
      </c>
      <c r="F3" s="16" t="s">
        <v>29</v>
      </c>
      <c r="G3" s="16" t="s">
        <v>30</v>
      </c>
      <c r="H3" s="17" t="s">
        <v>30</v>
      </c>
    </row>
    <row r="4" spans="1:8" ht="22.5" customHeight="1" x14ac:dyDescent="0.25">
      <c r="A4">
        <v>2</v>
      </c>
      <c r="B4" s="13" t="s">
        <v>26</v>
      </c>
      <c r="C4" s="14" t="s">
        <v>31</v>
      </c>
      <c r="D4" s="14" t="s">
        <v>83</v>
      </c>
      <c r="E4" s="15" t="s">
        <v>28</v>
      </c>
      <c r="F4" s="16" t="s">
        <v>29</v>
      </c>
      <c r="G4" s="16" t="s">
        <v>30</v>
      </c>
      <c r="H4" s="17" t="s">
        <v>30</v>
      </c>
    </row>
    <row r="5" spans="1:8" ht="17.25" customHeight="1" x14ac:dyDescent="0.25">
      <c r="A5">
        <v>3</v>
      </c>
      <c r="B5" s="13" t="s">
        <v>26</v>
      </c>
      <c r="C5" s="14" t="s">
        <v>32</v>
      </c>
      <c r="D5" s="18" t="s">
        <v>84</v>
      </c>
      <c r="E5" s="15" t="s">
        <v>28</v>
      </c>
      <c r="F5" s="16" t="s">
        <v>29</v>
      </c>
      <c r="G5" s="16" t="s">
        <v>30</v>
      </c>
      <c r="H5" s="17" t="s">
        <v>30</v>
      </c>
    </row>
    <row r="6" spans="1:8" ht="20.25" customHeight="1" x14ac:dyDescent="0.25">
      <c r="A6">
        <v>4</v>
      </c>
      <c r="B6" s="13" t="s">
        <v>26</v>
      </c>
      <c r="C6" s="14" t="s">
        <v>33</v>
      </c>
      <c r="D6" s="14" t="s">
        <v>85</v>
      </c>
      <c r="E6" s="15" t="s">
        <v>28</v>
      </c>
      <c r="F6" s="16" t="s">
        <v>29</v>
      </c>
      <c r="G6" s="16" t="s">
        <v>30</v>
      </c>
      <c r="H6" s="17" t="s">
        <v>30</v>
      </c>
    </row>
    <row r="7" spans="1:8" ht="14.25" customHeight="1" x14ac:dyDescent="0.25">
      <c r="A7">
        <v>5</v>
      </c>
      <c r="B7" s="13" t="s">
        <v>26</v>
      </c>
      <c r="C7" s="14" t="s">
        <v>34</v>
      </c>
      <c r="D7" s="19" t="s">
        <v>86</v>
      </c>
      <c r="E7" s="15" t="s">
        <v>28</v>
      </c>
      <c r="F7" s="16" t="s">
        <v>29</v>
      </c>
      <c r="G7" s="16" t="s">
        <v>30</v>
      </c>
      <c r="H7" s="17" t="s">
        <v>30</v>
      </c>
    </row>
    <row r="8" spans="1:8" ht="18" customHeight="1" x14ac:dyDescent="0.25">
      <c r="A8">
        <v>6</v>
      </c>
      <c r="B8" s="13" t="s">
        <v>26</v>
      </c>
      <c r="C8" s="14" t="s">
        <v>36</v>
      </c>
      <c r="D8" s="14" t="s">
        <v>87</v>
      </c>
      <c r="E8" s="15" t="s">
        <v>28</v>
      </c>
      <c r="F8" s="16" t="s">
        <v>29</v>
      </c>
      <c r="G8" s="16" t="s">
        <v>30</v>
      </c>
      <c r="H8" s="17" t="s">
        <v>30</v>
      </c>
    </row>
    <row r="9" spans="1:8" ht="15.75" customHeight="1" x14ac:dyDescent="0.25">
      <c r="A9">
        <v>7</v>
      </c>
      <c r="B9" s="13" t="s">
        <v>26</v>
      </c>
      <c r="C9" s="14" t="s">
        <v>37</v>
      </c>
      <c r="D9" s="14" t="s">
        <v>88</v>
      </c>
      <c r="E9" s="15" t="s">
        <v>28</v>
      </c>
      <c r="F9" s="16" t="s">
        <v>29</v>
      </c>
      <c r="G9" s="16" t="s">
        <v>30</v>
      </c>
      <c r="H9" s="17" t="s">
        <v>30</v>
      </c>
    </row>
    <row r="10" spans="1:8" ht="16.5" customHeight="1" x14ac:dyDescent="0.25">
      <c r="A10">
        <v>8</v>
      </c>
      <c r="B10" s="13" t="s">
        <v>26</v>
      </c>
      <c r="C10" s="14" t="s">
        <v>38</v>
      </c>
      <c r="D10" s="14" t="s">
        <v>89</v>
      </c>
      <c r="E10" s="15" t="s">
        <v>28</v>
      </c>
      <c r="F10" s="16" t="s">
        <v>29</v>
      </c>
      <c r="G10" s="16" t="s">
        <v>30</v>
      </c>
      <c r="H10" s="17" t="s">
        <v>30</v>
      </c>
    </row>
    <row r="11" spans="1:8" ht="15.75" customHeight="1" x14ac:dyDescent="0.25">
      <c r="A11">
        <v>9</v>
      </c>
      <c r="B11" s="13" t="s">
        <v>26</v>
      </c>
      <c r="C11" s="14" t="s">
        <v>39</v>
      </c>
      <c r="D11" s="14" t="s">
        <v>90</v>
      </c>
      <c r="E11" s="15" t="s">
        <v>28</v>
      </c>
      <c r="F11" s="16" t="s">
        <v>29</v>
      </c>
      <c r="G11" s="16" t="s">
        <v>30</v>
      </c>
      <c r="H11" s="17" t="s">
        <v>30</v>
      </c>
    </row>
    <row r="12" spans="1:8" ht="16.5" customHeight="1" x14ac:dyDescent="0.25">
      <c r="A12">
        <v>10</v>
      </c>
      <c r="B12" s="13" t="s">
        <v>26</v>
      </c>
      <c r="C12" s="14" t="s">
        <v>40</v>
      </c>
      <c r="D12" s="14" t="s">
        <v>91</v>
      </c>
      <c r="E12" s="15" t="s">
        <v>28</v>
      </c>
      <c r="F12" s="16" t="s">
        <v>29</v>
      </c>
      <c r="G12" s="16" t="s">
        <v>30</v>
      </c>
      <c r="H12" s="17" t="s">
        <v>30</v>
      </c>
    </row>
    <row r="13" spans="1:8" ht="22.5" customHeight="1" x14ac:dyDescent="0.25">
      <c r="A13">
        <v>11</v>
      </c>
      <c r="B13" s="13" t="s">
        <v>26</v>
      </c>
      <c r="C13" s="14" t="s">
        <v>41</v>
      </c>
      <c r="D13" s="14" t="s">
        <v>92</v>
      </c>
      <c r="E13" s="15" t="s">
        <v>28</v>
      </c>
      <c r="F13" s="16" t="s">
        <v>29</v>
      </c>
      <c r="G13" s="16" t="s">
        <v>30</v>
      </c>
      <c r="H13" s="17" t="s">
        <v>30</v>
      </c>
    </row>
    <row r="14" spans="1:8" ht="18" customHeight="1" x14ac:dyDescent="0.25">
      <c r="A14">
        <v>12</v>
      </c>
      <c r="B14" s="13" t="s">
        <v>26</v>
      </c>
      <c r="C14" s="14" t="s">
        <v>43</v>
      </c>
      <c r="D14" s="14" t="s">
        <v>93</v>
      </c>
      <c r="E14" s="15" t="s">
        <v>28</v>
      </c>
      <c r="F14" s="16" t="s">
        <v>29</v>
      </c>
      <c r="G14" s="16" t="s">
        <v>30</v>
      </c>
      <c r="H14" s="17" t="s">
        <v>30</v>
      </c>
    </row>
    <row r="15" spans="1:8" ht="26.25" customHeight="1" x14ac:dyDescent="0.25">
      <c r="A15">
        <v>13</v>
      </c>
      <c r="B15" s="13" t="s">
        <v>26</v>
      </c>
      <c r="C15" s="14" t="s">
        <v>44</v>
      </c>
      <c r="D15" s="14" t="s">
        <v>94</v>
      </c>
      <c r="E15" s="15" t="s">
        <v>28</v>
      </c>
      <c r="F15" s="16" t="s">
        <v>29</v>
      </c>
      <c r="G15" s="16" t="s">
        <v>30</v>
      </c>
      <c r="H15" s="17" t="s">
        <v>30</v>
      </c>
    </row>
    <row r="16" spans="1:8" ht="20.25" customHeight="1" x14ac:dyDescent="0.25">
      <c r="A16">
        <v>14</v>
      </c>
      <c r="B16" s="20" t="s">
        <v>45</v>
      </c>
      <c r="C16" s="14" t="s">
        <v>46</v>
      </c>
      <c r="D16" s="14" t="s">
        <v>91</v>
      </c>
      <c r="E16" s="15" t="s">
        <v>28</v>
      </c>
      <c r="F16" s="16" t="s">
        <v>29</v>
      </c>
      <c r="G16" s="16" t="s">
        <v>30</v>
      </c>
      <c r="H16" s="17" t="s">
        <v>30</v>
      </c>
    </row>
    <row r="17" spans="1:8" ht="25.5" customHeight="1" x14ac:dyDescent="0.25">
      <c r="A17">
        <v>15</v>
      </c>
      <c r="B17" s="20" t="s">
        <v>47</v>
      </c>
      <c r="C17" s="14" t="s">
        <v>48</v>
      </c>
      <c r="D17" s="14" t="s">
        <v>87</v>
      </c>
      <c r="E17" s="15" t="s">
        <v>28</v>
      </c>
      <c r="F17" s="16" t="s">
        <v>29</v>
      </c>
      <c r="G17" s="16" t="s">
        <v>30</v>
      </c>
      <c r="H17" s="17" t="s">
        <v>30</v>
      </c>
    </row>
    <row r="18" spans="1:8" ht="25.5" customHeight="1" x14ac:dyDescent="0.25">
      <c r="A18">
        <v>16</v>
      </c>
      <c r="B18" s="20" t="s">
        <v>47</v>
      </c>
      <c r="C18" s="14" t="s">
        <v>49</v>
      </c>
      <c r="D18" s="14" t="s">
        <v>94</v>
      </c>
      <c r="E18" s="15" t="s">
        <v>28</v>
      </c>
      <c r="F18" s="16" t="s">
        <v>29</v>
      </c>
      <c r="G18" s="16" t="s">
        <v>30</v>
      </c>
      <c r="H18" s="17" t="s">
        <v>30</v>
      </c>
    </row>
    <row r="19" spans="1:8" ht="23.25" customHeight="1" x14ac:dyDescent="0.25">
      <c r="A19">
        <v>17</v>
      </c>
      <c r="B19" s="20" t="s">
        <v>47</v>
      </c>
      <c r="C19" s="14" t="s">
        <v>50</v>
      </c>
      <c r="D19" s="14" t="s">
        <v>93</v>
      </c>
      <c r="E19" s="15" t="s">
        <v>28</v>
      </c>
      <c r="F19" s="16" t="s">
        <v>29</v>
      </c>
      <c r="G19" s="16" t="s">
        <v>30</v>
      </c>
      <c r="H19" s="17" t="s">
        <v>30</v>
      </c>
    </row>
    <row r="20" spans="1:8" ht="16.5" customHeight="1" x14ac:dyDescent="0.25">
      <c r="A20">
        <v>18</v>
      </c>
      <c r="B20" s="20" t="s">
        <v>51</v>
      </c>
      <c r="C20" s="14">
        <v>7339</v>
      </c>
      <c r="D20" s="14" t="s">
        <v>85</v>
      </c>
      <c r="E20" s="15" t="s">
        <v>28</v>
      </c>
      <c r="F20" s="16" t="s">
        <v>52</v>
      </c>
      <c r="G20" s="16" t="s">
        <v>53</v>
      </c>
      <c r="H20" s="17" t="s">
        <v>53</v>
      </c>
    </row>
    <row r="21" spans="1:8" ht="20.25" customHeight="1" x14ac:dyDescent="0.25">
      <c r="A21">
        <v>19</v>
      </c>
      <c r="B21" s="20" t="s">
        <v>51</v>
      </c>
      <c r="C21" s="14">
        <v>7366</v>
      </c>
      <c r="D21" s="14" t="s">
        <v>89</v>
      </c>
      <c r="E21" s="15" t="s">
        <v>28</v>
      </c>
      <c r="F21" s="16" t="s">
        <v>52</v>
      </c>
      <c r="G21" s="16" t="s">
        <v>53</v>
      </c>
      <c r="H21" s="17" t="s">
        <v>53</v>
      </c>
    </row>
    <row r="22" spans="1:8" ht="15.75" customHeight="1" x14ac:dyDescent="0.25">
      <c r="A22">
        <v>21</v>
      </c>
      <c r="B22" s="20" t="s">
        <v>54</v>
      </c>
      <c r="C22" s="14">
        <v>7489</v>
      </c>
      <c r="D22" s="14" t="s">
        <v>85</v>
      </c>
      <c r="E22" s="15" t="s">
        <v>28</v>
      </c>
      <c r="F22" s="16" t="s">
        <v>52</v>
      </c>
      <c r="G22" s="16" t="s">
        <v>53</v>
      </c>
      <c r="H22" s="17" t="s">
        <v>53</v>
      </c>
    </row>
    <row r="23" spans="1:8" ht="19.5" customHeight="1" x14ac:dyDescent="0.25">
      <c r="A23">
        <v>22</v>
      </c>
      <c r="B23" s="20" t="s">
        <v>54</v>
      </c>
      <c r="C23" s="14">
        <v>7635</v>
      </c>
      <c r="D23" s="14" t="s">
        <v>90</v>
      </c>
      <c r="E23" s="15" t="s">
        <v>28</v>
      </c>
      <c r="F23" s="16" t="s">
        <v>52</v>
      </c>
      <c r="G23" s="16" t="s">
        <v>53</v>
      </c>
      <c r="H23" s="17" t="s">
        <v>53</v>
      </c>
    </row>
    <row r="24" spans="1:8" ht="19.5" customHeight="1" x14ac:dyDescent="0.25">
      <c r="A24">
        <v>23</v>
      </c>
      <c r="B24" s="20" t="s">
        <v>54</v>
      </c>
      <c r="C24" s="14">
        <v>7634</v>
      </c>
      <c r="D24" s="14" t="s">
        <v>90</v>
      </c>
      <c r="E24" s="15" t="s">
        <v>28</v>
      </c>
      <c r="F24" s="16" t="s">
        <v>52</v>
      </c>
      <c r="G24" s="16" t="s">
        <v>53</v>
      </c>
      <c r="H24" s="17" t="s">
        <v>53</v>
      </c>
    </row>
    <row r="25" spans="1:8" ht="18.75" customHeight="1" x14ac:dyDescent="0.25">
      <c r="A25">
        <v>24</v>
      </c>
      <c r="B25" s="20" t="s">
        <v>54</v>
      </c>
      <c r="C25" s="14">
        <v>7636</v>
      </c>
      <c r="D25" s="14" t="s">
        <v>91</v>
      </c>
      <c r="E25" s="15" t="s">
        <v>28</v>
      </c>
      <c r="F25" s="16" t="s">
        <v>52</v>
      </c>
      <c r="G25" s="16" t="s">
        <v>53</v>
      </c>
      <c r="H25" s="17" t="s">
        <v>53</v>
      </c>
    </row>
    <row r="26" spans="1:8" ht="18" customHeight="1" x14ac:dyDescent="0.25">
      <c r="A26">
        <v>25</v>
      </c>
      <c r="B26" s="20" t="s">
        <v>54</v>
      </c>
      <c r="C26" s="14">
        <v>7681</v>
      </c>
      <c r="D26" s="14" t="s">
        <v>91</v>
      </c>
      <c r="E26" s="15" t="s">
        <v>28</v>
      </c>
      <c r="F26" s="16" t="s">
        <v>52</v>
      </c>
      <c r="G26" s="16" t="s">
        <v>53</v>
      </c>
      <c r="H26" s="17" t="s">
        <v>53</v>
      </c>
    </row>
    <row r="27" spans="1:8" ht="18" customHeight="1" x14ac:dyDescent="0.25">
      <c r="A27">
        <v>26</v>
      </c>
      <c r="B27" s="20" t="s">
        <v>54</v>
      </c>
      <c r="C27" s="14">
        <v>7637</v>
      </c>
      <c r="D27" s="14" t="s">
        <v>89</v>
      </c>
      <c r="E27" s="15" t="s">
        <v>28</v>
      </c>
      <c r="F27" s="16" t="s">
        <v>52</v>
      </c>
      <c r="G27" s="16" t="s">
        <v>53</v>
      </c>
      <c r="H27" s="17" t="s">
        <v>53</v>
      </c>
    </row>
    <row r="28" spans="1:8" ht="18.75" customHeight="1" x14ac:dyDescent="0.25">
      <c r="A28">
        <v>27</v>
      </c>
      <c r="B28" s="20" t="s">
        <v>54</v>
      </c>
      <c r="C28" s="14">
        <v>7682</v>
      </c>
      <c r="D28" s="14" t="s">
        <v>89</v>
      </c>
      <c r="E28" s="15" t="s">
        <v>28</v>
      </c>
      <c r="F28" s="16" t="s">
        <v>52</v>
      </c>
      <c r="G28" s="16" t="s">
        <v>53</v>
      </c>
      <c r="H28" s="17" t="s">
        <v>53</v>
      </c>
    </row>
    <row r="29" spans="1:8" ht="16.5" customHeight="1" x14ac:dyDescent="0.25">
      <c r="A29">
        <v>28</v>
      </c>
      <c r="B29" s="20" t="s">
        <v>54</v>
      </c>
      <c r="C29" s="14">
        <v>7755</v>
      </c>
      <c r="D29" s="14" t="s">
        <v>104</v>
      </c>
      <c r="E29" s="15" t="s">
        <v>28</v>
      </c>
      <c r="F29" s="16" t="s">
        <v>52</v>
      </c>
      <c r="G29" s="16" t="s">
        <v>53</v>
      </c>
      <c r="H29" s="17" t="s">
        <v>53</v>
      </c>
    </row>
    <row r="30" spans="1:8" ht="17.25" customHeight="1" x14ac:dyDescent="0.25">
      <c r="A30">
        <v>29</v>
      </c>
      <c r="B30" s="20" t="s">
        <v>54</v>
      </c>
      <c r="C30" s="14">
        <v>7756</v>
      </c>
      <c r="D30" s="14" t="s">
        <v>105</v>
      </c>
      <c r="E30" s="15" t="s">
        <v>28</v>
      </c>
      <c r="F30" s="16" t="s">
        <v>52</v>
      </c>
      <c r="G30" s="16" t="s">
        <v>53</v>
      </c>
      <c r="H30" s="17" t="s">
        <v>53</v>
      </c>
    </row>
    <row r="31" spans="1:8" ht="18.75" customHeight="1" x14ac:dyDescent="0.25">
      <c r="A31">
        <v>30</v>
      </c>
      <c r="B31" s="20" t="s">
        <v>54</v>
      </c>
      <c r="C31" s="14">
        <v>7758</v>
      </c>
      <c r="D31" s="14" t="s">
        <v>93</v>
      </c>
      <c r="E31" s="15" t="s">
        <v>28</v>
      </c>
      <c r="F31" s="16" t="s">
        <v>52</v>
      </c>
      <c r="G31" s="16" t="s">
        <v>53</v>
      </c>
      <c r="H31" s="17" t="s">
        <v>53</v>
      </c>
    </row>
    <row r="32" spans="1:8" ht="15.75" customHeight="1" x14ac:dyDescent="0.25">
      <c r="A32">
        <v>31</v>
      </c>
      <c r="B32" s="20" t="s">
        <v>54</v>
      </c>
      <c r="C32" s="14">
        <v>7759</v>
      </c>
      <c r="D32" s="14" t="s">
        <v>102</v>
      </c>
      <c r="E32" s="15" t="s">
        <v>28</v>
      </c>
      <c r="F32" s="16" t="s">
        <v>52</v>
      </c>
      <c r="G32" s="16" t="s">
        <v>53</v>
      </c>
      <c r="H32" s="17" t="s">
        <v>53</v>
      </c>
    </row>
    <row r="33" spans="1:8" ht="22.5" customHeight="1" x14ac:dyDescent="0.25">
      <c r="A33">
        <v>34</v>
      </c>
      <c r="B33" s="13" t="s">
        <v>47</v>
      </c>
      <c r="C33" s="14" t="s">
        <v>55</v>
      </c>
      <c r="D33" s="14" t="s">
        <v>90</v>
      </c>
      <c r="E33" s="15" t="s">
        <v>28</v>
      </c>
      <c r="F33" s="16" t="s">
        <v>29</v>
      </c>
      <c r="G33" s="16" t="s">
        <v>30</v>
      </c>
      <c r="H33" s="17" t="s">
        <v>30</v>
      </c>
    </row>
    <row r="34" spans="1:8" ht="14.25" customHeight="1" x14ac:dyDescent="0.25">
      <c r="A34">
        <v>35</v>
      </c>
      <c r="B34" s="13" t="s">
        <v>45</v>
      </c>
      <c r="C34" s="14" t="s">
        <v>56</v>
      </c>
      <c r="D34" s="14" t="s">
        <v>85</v>
      </c>
      <c r="E34" s="15" t="s">
        <v>28</v>
      </c>
      <c r="F34" s="16" t="s">
        <v>29</v>
      </c>
      <c r="G34" s="16" t="s">
        <v>30</v>
      </c>
      <c r="H34" s="17" t="s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H22"/>
  <sheetViews>
    <sheetView topLeftCell="A2" zoomScale="85" zoomScaleNormal="85" workbookViewId="0">
      <selection activeCell="C3" sqref="C3:C22"/>
    </sheetView>
  </sheetViews>
  <sheetFormatPr baseColWidth="10" defaultRowHeight="15" x14ac:dyDescent="0.25"/>
  <cols>
    <col min="3" max="3" width="16.140625" customWidth="1"/>
    <col min="4" max="4" width="29.28515625" customWidth="1"/>
    <col min="5" max="5" width="25.5703125" customWidth="1"/>
    <col min="6" max="6" width="27.7109375" customWidth="1"/>
    <col min="7" max="7" width="34.140625" customWidth="1"/>
    <col min="8" max="8" width="25.5703125" customWidth="1"/>
  </cols>
  <sheetData>
    <row r="1" spans="2:8" ht="21" x14ac:dyDescent="0.25">
      <c r="D1" s="45" t="s">
        <v>125</v>
      </c>
      <c r="E1" s="45"/>
      <c r="F1" s="45"/>
      <c r="G1" s="45"/>
      <c r="H1" s="45"/>
    </row>
    <row r="2" spans="2:8" x14ac:dyDescent="0.25">
      <c r="D2" s="35" t="s">
        <v>26</v>
      </c>
      <c r="E2" s="35" t="s">
        <v>51</v>
      </c>
      <c r="F2" s="35" t="s">
        <v>54</v>
      </c>
      <c r="G2" s="35" t="s">
        <v>47</v>
      </c>
      <c r="H2" s="35" t="s">
        <v>45</v>
      </c>
    </row>
    <row r="3" spans="2:8" x14ac:dyDescent="0.25">
      <c r="B3" s="44" t="s">
        <v>126</v>
      </c>
      <c r="C3" s="34" t="s">
        <v>73</v>
      </c>
      <c r="D3" s="14" t="s">
        <v>27</v>
      </c>
      <c r="E3" s="14"/>
      <c r="F3" s="33"/>
      <c r="G3" s="25"/>
      <c r="H3" s="25"/>
    </row>
    <row r="4" spans="2:8" x14ac:dyDescent="0.25">
      <c r="B4" s="44"/>
      <c r="C4" s="34" t="s">
        <v>83</v>
      </c>
      <c r="D4" s="14" t="s">
        <v>31</v>
      </c>
      <c r="E4" s="14"/>
      <c r="F4" s="33"/>
      <c r="G4" s="25"/>
      <c r="H4" s="25"/>
    </row>
    <row r="5" spans="2:8" x14ac:dyDescent="0.25">
      <c r="B5" s="44"/>
      <c r="C5" s="36" t="s">
        <v>84</v>
      </c>
      <c r="D5" s="14" t="s">
        <v>32</v>
      </c>
      <c r="E5" s="14"/>
      <c r="F5" s="33"/>
      <c r="G5" s="25"/>
      <c r="H5" s="25"/>
    </row>
    <row r="6" spans="2:8" x14ac:dyDescent="0.25">
      <c r="B6" s="44"/>
      <c r="C6" s="37" t="s">
        <v>86</v>
      </c>
      <c r="D6" s="14" t="s">
        <v>34</v>
      </c>
      <c r="E6" s="14"/>
      <c r="F6" s="33"/>
      <c r="G6" s="25"/>
      <c r="H6" s="25"/>
    </row>
    <row r="7" spans="2:8" x14ac:dyDescent="0.25">
      <c r="B7" s="44"/>
      <c r="C7" s="34" t="s">
        <v>88</v>
      </c>
      <c r="D7" s="14" t="s">
        <v>37</v>
      </c>
      <c r="E7" s="14"/>
      <c r="F7" s="33"/>
      <c r="G7" s="25"/>
      <c r="H7" s="25"/>
    </row>
    <row r="8" spans="2:8" x14ac:dyDescent="0.25">
      <c r="B8" s="44"/>
      <c r="C8" s="34" t="s">
        <v>89</v>
      </c>
      <c r="D8" s="14" t="s">
        <v>38</v>
      </c>
      <c r="E8" s="14">
        <v>7366</v>
      </c>
      <c r="F8" s="14" t="s">
        <v>97</v>
      </c>
      <c r="G8" s="25"/>
      <c r="H8" s="25"/>
    </row>
    <row r="9" spans="2:8" x14ac:dyDescent="0.25">
      <c r="B9" s="44"/>
      <c r="C9" s="34" t="s">
        <v>92</v>
      </c>
      <c r="D9" s="14" t="s">
        <v>41</v>
      </c>
      <c r="E9" s="14"/>
      <c r="F9" s="33"/>
      <c r="G9" s="25"/>
      <c r="H9" s="25"/>
    </row>
    <row r="10" spans="2:8" x14ac:dyDescent="0.25">
      <c r="B10" s="44"/>
      <c r="C10" s="34" t="s">
        <v>91</v>
      </c>
      <c r="D10" s="14" t="s">
        <v>40</v>
      </c>
      <c r="E10" s="14"/>
      <c r="F10" s="14" t="s">
        <v>96</v>
      </c>
      <c r="G10" s="25"/>
      <c r="H10" s="14" t="s">
        <v>46</v>
      </c>
    </row>
    <row r="11" spans="2:8" x14ac:dyDescent="0.25">
      <c r="B11" s="44"/>
      <c r="C11" s="34" t="s">
        <v>85</v>
      </c>
      <c r="D11" s="14" t="s">
        <v>33</v>
      </c>
      <c r="E11" s="14">
        <v>7339</v>
      </c>
      <c r="F11" s="14">
        <v>7489</v>
      </c>
      <c r="G11" s="25"/>
      <c r="H11" s="14" t="s">
        <v>56</v>
      </c>
    </row>
    <row r="12" spans="2:8" x14ac:dyDescent="0.25">
      <c r="B12" s="44"/>
      <c r="C12" s="34" t="s">
        <v>87</v>
      </c>
      <c r="D12" s="14" t="s">
        <v>36</v>
      </c>
      <c r="E12" s="14"/>
      <c r="F12" s="33"/>
      <c r="G12" s="14" t="s">
        <v>48</v>
      </c>
      <c r="H12" s="25"/>
    </row>
    <row r="13" spans="2:8" x14ac:dyDescent="0.25">
      <c r="B13" s="44"/>
      <c r="C13" s="34" t="s">
        <v>94</v>
      </c>
      <c r="D13" s="14" t="s">
        <v>44</v>
      </c>
      <c r="E13" s="14"/>
      <c r="F13" s="33"/>
      <c r="G13" s="14" t="s">
        <v>49</v>
      </c>
      <c r="H13" s="25"/>
    </row>
    <row r="14" spans="2:8" x14ac:dyDescent="0.25">
      <c r="B14" s="44"/>
      <c r="C14" s="34" t="s">
        <v>93</v>
      </c>
      <c r="D14" s="14" t="s">
        <v>43</v>
      </c>
      <c r="E14" s="14"/>
      <c r="F14" s="14">
        <v>7758</v>
      </c>
      <c r="G14" s="14" t="s">
        <v>50</v>
      </c>
      <c r="H14" s="25"/>
    </row>
    <row r="15" spans="2:8" x14ac:dyDescent="0.25">
      <c r="B15" s="44"/>
      <c r="C15" s="34" t="s">
        <v>90</v>
      </c>
      <c r="D15" s="14" t="s">
        <v>39</v>
      </c>
      <c r="E15" s="14"/>
      <c r="F15" s="14" t="s">
        <v>95</v>
      </c>
      <c r="G15" s="14" t="s">
        <v>55</v>
      </c>
      <c r="H15" s="25"/>
    </row>
    <row r="16" spans="2:8" x14ac:dyDescent="0.25">
      <c r="B16" s="44"/>
      <c r="C16" s="34" t="s">
        <v>104</v>
      </c>
      <c r="D16" s="17"/>
      <c r="E16" s="14"/>
      <c r="F16" s="14">
        <v>7755</v>
      </c>
      <c r="G16" s="25"/>
      <c r="H16" s="25"/>
    </row>
    <row r="17" spans="2:8" x14ac:dyDescent="0.25">
      <c r="B17" s="44"/>
      <c r="C17" s="34" t="s">
        <v>103</v>
      </c>
      <c r="D17" s="17"/>
      <c r="E17" s="14"/>
      <c r="F17" s="14">
        <v>7756</v>
      </c>
      <c r="G17" s="25"/>
      <c r="H17" s="25"/>
    </row>
    <row r="18" spans="2:8" x14ac:dyDescent="0.25">
      <c r="B18" s="44"/>
      <c r="C18" s="34" t="s">
        <v>102</v>
      </c>
      <c r="D18" s="17"/>
      <c r="E18" s="14"/>
      <c r="F18" s="14">
        <v>7759</v>
      </c>
      <c r="G18" s="25"/>
      <c r="H18" s="25"/>
    </row>
    <row r="19" spans="2:8" x14ac:dyDescent="0.25">
      <c r="B19" s="44"/>
      <c r="C19" s="43" t="s">
        <v>101</v>
      </c>
      <c r="D19" s="17"/>
      <c r="E19" s="14"/>
      <c r="F19" s="33"/>
      <c r="G19" s="25"/>
      <c r="H19" s="25"/>
    </row>
    <row r="20" spans="2:8" x14ac:dyDescent="0.25">
      <c r="B20" s="44"/>
      <c r="C20" s="43" t="s">
        <v>100</v>
      </c>
      <c r="D20" s="17"/>
      <c r="E20" s="14"/>
      <c r="F20" s="33"/>
      <c r="G20" s="25"/>
      <c r="H20" s="25"/>
    </row>
    <row r="21" spans="2:8" x14ac:dyDescent="0.25">
      <c r="B21" s="44"/>
      <c r="C21" s="43" t="s">
        <v>98</v>
      </c>
      <c r="D21" s="17"/>
      <c r="E21" s="14"/>
      <c r="F21" s="33"/>
      <c r="G21" s="25"/>
      <c r="H21" s="25"/>
    </row>
    <row r="22" spans="2:8" x14ac:dyDescent="0.25">
      <c r="B22" s="44"/>
      <c r="C22" s="43" t="s">
        <v>99</v>
      </c>
      <c r="D22" s="17"/>
      <c r="E22" s="14"/>
      <c r="F22" s="33"/>
      <c r="G22" s="25"/>
      <c r="H22" s="25"/>
    </row>
  </sheetData>
  <mergeCells count="2">
    <mergeCell ref="B3:B22"/>
    <mergeCell ref="D1:H1"/>
  </mergeCells>
  <dataValidations count="1">
    <dataValidation type="list" allowBlank="1" showInputMessage="1" showErrorMessage="1" sqref="D16:D22">
      <formula1>$D$3:$D$15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K174"/>
  <sheetViews>
    <sheetView tabSelected="1" topLeftCell="B1" zoomScale="85" zoomScaleNormal="85" workbookViewId="0">
      <selection activeCell="F26" sqref="F26"/>
    </sheetView>
  </sheetViews>
  <sheetFormatPr baseColWidth="10" defaultColWidth="9.140625" defaultRowHeight="15" x14ac:dyDescent="0.25"/>
  <cols>
    <col min="1" max="1" width="26.28515625" customWidth="1"/>
    <col min="2" max="2" width="23.140625" customWidth="1"/>
    <col min="3" max="3" width="19" customWidth="1"/>
    <col min="4" max="4" width="18.5703125" customWidth="1"/>
    <col min="5" max="5" width="22" customWidth="1"/>
    <col min="6" max="6" width="35.28515625" customWidth="1"/>
    <col min="7" max="7" width="11.7109375" customWidth="1"/>
    <col min="8" max="8" width="13.42578125" customWidth="1"/>
    <col min="9" max="9" width="12.28515625" customWidth="1"/>
    <col min="10" max="10" width="23.28515625" customWidth="1"/>
    <col min="11" max="11" width="20.42578125" customWidth="1"/>
    <col min="20" max="20" width="7.5703125" customWidth="1"/>
    <col min="21" max="21" width="7.28515625" customWidth="1"/>
  </cols>
  <sheetData>
    <row r="2" spans="1:11" x14ac:dyDescent="0.25">
      <c r="A2" t="s">
        <v>66</v>
      </c>
    </row>
    <row r="4" spans="1:11" ht="15.75" thickBot="1" x14ac:dyDescent="0.3"/>
    <row r="5" spans="1:11" ht="25.5" x14ac:dyDescent="0.25">
      <c r="C5" s="29" t="s">
        <v>68</v>
      </c>
      <c r="D5" s="38" t="s">
        <v>70</v>
      </c>
      <c r="E5" s="41" t="s">
        <v>58</v>
      </c>
      <c r="F5" s="39" t="s">
        <v>67</v>
      </c>
      <c r="G5" s="30" t="s">
        <v>69</v>
      </c>
      <c r="H5" s="31" t="s">
        <v>61</v>
      </c>
      <c r="I5" s="31" t="s">
        <v>62</v>
      </c>
      <c r="J5" s="31" t="s">
        <v>63</v>
      </c>
      <c r="K5" s="31" t="s">
        <v>65</v>
      </c>
    </row>
    <row r="6" spans="1:11" x14ac:dyDescent="0.25">
      <c r="C6" s="46" t="s">
        <v>71</v>
      </c>
      <c r="D6" s="50" t="s">
        <v>101</v>
      </c>
      <c r="E6" s="42"/>
      <c r="F6" s="40" t="s">
        <v>26</v>
      </c>
      <c r="G6" s="26" t="s">
        <v>128</v>
      </c>
      <c r="H6" s="27" t="e">
        <f>VLOOKUP(E6,'Liste outils'!C3:H34,4,FALSE)</f>
        <v>#N/A</v>
      </c>
      <c r="I6" s="27" t="e">
        <f>VLOOKUP(E6,'Liste outils'!C3:H34,5,FALSE)</f>
        <v>#N/A</v>
      </c>
      <c r="J6" s="32" t="e">
        <f>VLOOKUP(E6,'Liste outils'!C3:H34,6,FALSE)</f>
        <v>#N/A</v>
      </c>
      <c r="K6" s="28" t="e">
        <f ca="1">IF(TODAY()&gt;J6,"NON-CONFORM","CONFORM")</f>
        <v>#N/A</v>
      </c>
    </row>
    <row r="7" spans="1:11" x14ac:dyDescent="0.25">
      <c r="C7" s="47"/>
      <c r="D7" s="51"/>
      <c r="E7" s="42"/>
      <c r="F7" s="40" t="s">
        <v>51</v>
      </c>
      <c r="G7" s="26" t="s">
        <v>127</v>
      </c>
      <c r="H7" s="27" t="e">
        <f>VLOOKUP(E7,'Liste outils'!C4:H35,4,FALSE)</f>
        <v>#N/A</v>
      </c>
      <c r="I7" s="27" t="e">
        <f>VLOOKUP(E7,'Liste outils'!C4:H35,5,FALSE)</f>
        <v>#N/A</v>
      </c>
      <c r="J7" s="32" t="e">
        <f>VLOOKUP(E7,'Liste outils'!C4:H35,6,FALSE)</f>
        <v>#N/A</v>
      </c>
      <c r="K7" s="28" t="e">
        <f t="shared" ref="K7:K45" ca="1" si="0">IF(TODAY()&gt;J7,"NON-CONFORM","CONFORM")</f>
        <v>#N/A</v>
      </c>
    </row>
    <row r="8" spans="1:11" ht="15" customHeight="1" x14ac:dyDescent="0.25">
      <c r="C8" s="47"/>
      <c r="D8" s="51"/>
      <c r="E8" s="42"/>
      <c r="F8" s="40" t="s">
        <v>54</v>
      </c>
      <c r="G8" s="26" t="s">
        <v>127</v>
      </c>
      <c r="H8" s="27" t="e">
        <f>VLOOKUP(E8,'Liste outils'!C5:H36,4,FALSE)</f>
        <v>#N/A</v>
      </c>
      <c r="I8" s="27" t="e">
        <f>VLOOKUP(E8,'Liste outils'!C5:H36,5,FALSE)</f>
        <v>#N/A</v>
      </c>
      <c r="J8" s="32" t="e">
        <f>VLOOKUP(E8,'Liste outils'!C5:H36,6,FALSE)</f>
        <v>#N/A</v>
      </c>
      <c r="K8" s="28" t="e">
        <f t="shared" ca="1" si="0"/>
        <v>#N/A</v>
      </c>
    </row>
    <row r="9" spans="1:11" ht="15" customHeight="1" x14ac:dyDescent="0.25">
      <c r="C9" s="47"/>
      <c r="D9" s="51"/>
      <c r="E9" s="42"/>
      <c r="F9" s="40" t="s">
        <v>47</v>
      </c>
      <c r="G9" s="26" t="s">
        <v>127</v>
      </c>
      <c r="H9" s="27" t="e">
        <f>VLOOKUP(E9,'Liste outils'!C3:H37,4,FALSE)</f>
        <v>#N/A</v>
      </c>
      <c r="I9" s="27" t="e">
        <f>VLOOKUP(E9,'Liste outils'!C7:H37,5,FALSE)</f>
        <v>#N/A</v>
      </c>
      <c r="J9" s="32" t="e">
        <f>VLOOKUP(E9,'Liste outils'!C7:H37,6,FALSE)</f>
        <v>#N/A</v>
      </c>
      <c r="K9" s="28" t="e">
        <f t="shared" ca="1" si="0"/>
        <v>#N/A</v>
      </c>
    </row>
    <row r="10" spans="1:11" ht="15" customHeight="1" x14ac:dyDescent="0.25">
      <c r="C10" s="47"/>
      <c r="D10" s="52"/>
      <c r="E10" s="42"/>
      <c r="F10" s="40" t="s">
        <v>45</v>
      </c>
      <c r="G10" s="26" t="s">
        <v>127</v>
      </c>
      <c r="H10" s="27" t="e">
        <f>VLOOKUP(E10,'Liste outils'!C8:H37,4,FALSE)</f>
        <v>#N/A</v>
      </c>
      <c r="I10" s="27" t="e">
        <f>VLOOKUP(E10,'Liste outils'!C8:H37,5,FALSE)</f>
        <v>#N/A</v>
      </c>
      <c r="J10" s="32" t="e">
        <f>VLOOKUP(E10,'Liste outils'!C8:H37,6,FALSE)</f>
        <v>#N/A</v>
      </c>
      <c r="K10" s="28" t="e">
        <f t="shared" ca="1" si="0"/>
        <v>#N/A</v>
      </c>
    </row>
    <row r="11" spans="1:11" ht="15" customHeight="1" x14ac:dyDescent="0.25">
      <c r="C11" s="47"/>
      <c r="D11" s="49" t="s">
        <v>83</v>
      </c>
      <c r="E11" s="42"/>
      <c r="F11" s="40" t="s">
        <v>26</v>
      </c>
      <c r="G11" s="26" t="s">
        <v>127</v>
      </c>
      <c r="H11" s="27" t="e">
        <f>VLOOKUP(E11,'Liste outils'!C9:H37,4,FALSE)</f>
        <v>#N/A</v>
      </c>
      <c r="I11" s="27" t="e">
        <f>VLOOKUP(E11,'Liste outils'!C9:H37,5,FALSE)</f>
        <v>#N/A</v>
      </c>
      <c r="J11" s="32" t="e">
        <f>VLOOKUP(E11,'Liste outils'!C9:H37,6,FALSE)</f>
        <v>#N/A</v>
      </c>
      <c r="K11" s="28" t="e">
        <f t="shared" ca="1" si="0"/>
        <v>#N/A</v>
      </c>
    </row>
    <row r="12" spans="1:11" x14ac:dyDescent="0.25">
      <c r="C12" s="47"/>
      <c r="D12" s="49"/>
      <c r="E12" s="42"/>
      <c r="F12" s="40" t="s">
        <v>51</v>
      </c>
      <c r="G12" s="26" t="s">
        <v>127</v>
      </c>
      <c r="H12" s="27" t="e">
        <f>VLOOKUP(E12,'Liste outils'!C10:H37,4,FALSE)</f>
        <v>#N/A</v>
      </c>
      <c r="I12" s="27" t="e">
        <f>VLOOKUP(E12,'Liste outils'!C10:H37,5,FALSE)</f>
        <v>#N/A</v>
      </c>
      <c r="J12" s="32" t="e">
        <f>VLOOKUP(E12,'Liste outils'!C10:H37,6,FALSE)</f>
        <v>#N/A</v>
      </c>
      <c r="K12" s="28" t="e">
        <f t="shared" ca="1" si="0"/>
        <v>#N/A</v>
      </c>
    </row>
    <row r="13" spans="1:11" x14ac:dyDescent="0.25">
      <c r="C13" s="47"/>
      <c r="D13" s="49"/>
      <c r="E13" s="42"/>
      <c r="F13" s="40" t="s">
        <v>47</v>
      </c>
      <c r="G13" s="26" t="s">
        <v>127</v>
      </c>
      <c r="H13" s="27" t="e">
        <f>VLOOKUP(E13,'Liste outils'!C11:H37,4,FALSE)</f>
        <v>#N/A</v>
      </c>
      <c r="I13" s="27" t="e">
        <f>VLOOKUP(E13,'Liste outils'!C11:H37,5,FALSE)</f>
        <v>#N/A</v>
      </c>
      <c r="J13" s="32" t="e">
        <f>VLOOKUP(E13,'Liste outils'!C11:H37,6,FALSE)</f>
        <v>#N/A</v>
      </c>
      <c r="K13" s="28" t="e">
        <f t="shared" ca="1" si="0"/>
        <v>#N/A</v>
      </c>
    </row>
    <row r="14" spans="1:11" x14ac:dyDescent="0.25">
      <c r="C14" s="47"/>
      <c r="D14" s="49"/>
      <c r="E14" s="42"/>
      <c r="F14" s="40" t="s">
        <v>54</v>
      </c>
      <c r="G14" s="26" t="s">
        <v>127</v>
      </c>
      <c r="H14" s="27"/>
      <c r="I14" s="27"/>
      <c r="J14" s="32"/>
      <c r="K14" s="28"/>
    </row>
    <row r="15" spans="1:11" x14ac:dyDescent="0.25">
      <c r="C15" s="48"/>
      <c r="D15" s="49"/>
      <c r="E15" s="42"/>
      <c r="F15" s="40" t="s">
        <v>45</v>
      </c>
      <c r="G15" s="26" t="s">
        <v>127</v>
      </c>
      <c r="H15" s="27" t="e">
        <f>VLOOKUP(E15,'Liste outils'!C13:H37,4,FALSE)</f>
        <v>#N/A</v>
      </c>
      <c r="I15" s="27" t="e">
        <f>VLOOKUP(E15,'Liste outils'!C13:H37,5,FALSE)</f>
        <v>#N/A</v>
      </c>
      <c r="J15" s="32" t="e">
        <f>VLOOKUP(E15,'Liste outils'!C13:H37,6,FALSE)</f>
        <v>#N/A</v>
      </c>
      <c r="K15" s="28" t="e">
        <f t="shared" ca="1" si="0"/>
        <v>#N/A</v>
      </c>
    </row>
    <row r="16" spans="1:11" x14ac:dyDescent="0.25">
      <c r="C16" s="47" t="s">
        <v>74</v>
      </c>
      <c r="D16" s="53" t="s">
        <v>98</v>
      </c>
      <c r="E16" s="42"/>
      <c r="F16" s="40" t="s">
        <v>26</v>
      </c>
      <c r="G16" s="26" t="s">
        <v>127</v>
      </c>
      <c r="H16" s="27" t="e">
        <f>VLOOKUP(E16,'Liste outils'!C15:H38,4,FALSE)</f>
        <v>#N/A</v>
      </c>
      <c r="I16" s="27" t="e">
        <f>VLOOKUP(E16,'Liste outils'!C15:H38,5,FALSE)</f>
        <v>#N/A</v>
      </c>
      <c r="J16" s="32" t="e">
        <f>VLOOKUP(E16,'Liste outils'!C15:H38,6,FALSE)</f>
        <v>#N/A</v>
      </c>
      <c r="K16" s="28" t="e">
        <f t="shared" ca="1" si="0"/>
        <v>#N/A</v>
      </c>
    </row>
    <row r="17" spans="3:11" x14ac:dyDescent="0.25">
      <c r="C17" s="47"/>
      <c r="D17" s="54"/>
      <c r="E17" s="42"/>
      <c r="F17" s="40" t="s">
        <v>51</v>
      </c>
      <c r="G17" s="26" t="s">
        <v>127</v>
      </c>
      <c r="H17" s="27"/>
      <c r="I17" s="27"/>
      <c r="J17" s="32"/>
      <c r="K17" s="28"/>
    </row>
    <row r="18" spans="3:11" x14ac:dyDescent="0.25">
      <c r="C18" s="47"/>
      <c r="D18" s="54"/>
      <c r="E18" s="42"/>
      <c r="F18" s="40" t="s">
        <v>54</v>
      </c>
      <c r="G18" s="26" t="s">
        <v>127</v>
      </c>
      <c r="H18" s="27" t="e">
        <f>VLOOKUP(E18,'Liste outils'!C16:H39,4,FALSE)</f>
        <v>#N/A</v>
      </c>
      <c r="I18" s="27" t="e">
        <f>VLOOKUP(E18,'Liste outils'!C16:H39,5,FALSE)</f>
        <v>#N/A</v>
      </c>
      <c r="J18" s="32" t="e">
        <f>VLOOKUP(E18,'Liste outils'!C16:H39,6,FALSE)</f>
        <v>#N/A</v>
      </c>
      <c r="K18" s="28" t="e">
        <f t="shared" ca="1" si="0"/>
        <v>#N/A</v>
      </c>
    </row>
    <row r="19" spans="3:11" x14ac:dyDescent="0.25">
      <c r="C19" s="47"/>
      <c r="D19" s="54"/>
      <c r="E19" s="42"/>
      <c r="F19" s="40" t="s">
        <v>47</v>
      </c>
      <c r="G19" s="26" t="s">
        <v>127</v>
      </c>
      <c r="H19" s="27" t="e">
        <f>VLOOKUP(E19,'Liste outils'!C17:H40,4,FALSE)</f>
        <v>#N/A</v>
      </c>
      <c r="I19" s="27" t="e">
        <f>VLOOKUP(E19,'Liste outils'!C17:H40,5,FALSE)</f>
        <v>#N/A</v>
      </c>
      <c r="J19" s="32" t="e">
        <f>VLOOKUP(E19,'Liste outils'!C17:H40,6,FALSE)</f>
        <v>#N/A</v>
      </c>
      <c r="K19" s="28" t="e">
        <f t="shared" ca="1" si="0"/>
        <v>#N/A</v>
      </c>
    </row>
    <row r="20" spans="3:11" x14ac:dyDescent="0.25">
      <c r="C20" s="47"/>
      <c r="D20" s="55"/>
      <c r="E20" s="42"/>
      <c r="F20" s="40" t="s">
        <v>45</v>
      </c>
      <c r="G20" s="26" t="s">
        <v>127</v>
      </c>
      <c r="H20" s="27" t="e">
        <f>VLOOKUP(E20,'Liste outils'!C13:H36,4,FALSE)</f>
        <v>#N/A</v>
      </c>
      <c r="I20" s="27" t="e">
        <f>VLOOKUP(E20,'Liste outils'!C13:H36,5,FALSE)</f>
        <v>#N/A</v>
      </c>
      <c r="J20" s="32" t="e">
        <f>VLOOKUP(E20,'Liste outils'!C13:H36,6,FALSE)</f>
        <v>#N/A</v>
      </c>
      <c r="K20" s="28" t="e">
        <f ca="1">IF(TODAY()&gt;J20,"NON-CONFORM","CONFORM")</f>
        <v>#N/A</v>
      </c>
    </row>
    <row r="21" spans="3:11" x14ac:dyDescent="0.25">
      <c r="C21" s="47"/>
      <c r="D21" s="53" t="s">
        <v>105</v>
      </c>
      <c r="E21" s="42"/>
      <c r="F21" s="40" t="s">
        <v>26</v>
      </c>
      <c r="G21" s="26" t="s">
        <v>127</v>
      </c>
      <c r="H21" s="27" t="e">
        <f>VLOOKUP(E21,'Liste outils'!C14:H37,4,FALSE)</f>
        <v>#N/A</v>
      </c>
      <c r="I21" s="27" t="e">
        <f>VLOOKUP(E21,'Liste outils'!C14:H37,5,FALSE)</f>
        <v>#N/A</v>
      </c>
      <c r="J21" s="32" t="e">
        <f>VLOOKUP(E21,'Liste outils'!C14:H37,6,FALSE)</f>
        <v>#N/A</v>
      </c>
      <c r="K21" s="28" t="e">
        <f ca="1">IF(TODAY()&gt;J21,"NON-CONFORM","CONFORM")</f>
        <v>#N/A</v>
      </c>
    </row>
    <row r="22" spans="3:11" x14ac:dyDescent="0.25">
      <c r="C22" s="47"/>
      <c r="D22" s="54"/>
      <c r="E22" s="42"/>
      <c r="F22" s="40" t="s">
        <v>51</v>
      </c>
      <c r="G22" s="26" t="s">
        <v>127</v>
      </c>
      <c r="H22" s="27"/>
      <c r="I22" s="27"/>
      <c r="J22" s="32"/>
      <c r="K22" s="28"/>
    </row>
    <row r="23" spans="3:11" x14ac:dyDescent="0.25">
      <c r="C23" s="47"/>
      <c r="D23" s="54"/>
      <c r="E23" s="42"/>
      <c r="F23" s="40" t="s">
        <v>54</v>
      </c>
      <c r="G23" s="26" t="s">
        <v>127</v>
      </c>
      <c r="H23" s="27" t="e">
        <f>VLOOKUP(E23,'Liste outils'!C16:H39,4,FALSE)</f>
        <v>#N/A</v>
      </c>
      <c r="I23" s="27" t="e">
        <f>VLOOKUP(E23,'Liste outils'!C16:H39,5,FALSE)</f>
        <v>#N/A</v>
      </c>
      <c r="J23" s="32" t="e">
        <f>VLOOKUP(E23,'Liste outils'!C16:H39,6,FALSE)</f>
        <v>#N/A</v>
      </c>
      <c r="K23" s="28" t="e">
        <f ca="1">IF(TODAY()&gt;J23,"NON-CONFORM","CONFORM")</f>
        <v>#N/A</v>
      </c>
    </row>
    <row r="24" spans="3:11" ht="13.9" customHeight="1" x14ac:dyDescent="0.25">
      <c r="C24" s="47"/>
      <c r="D24" s="54"/>
      <c r="E24" s="42"/>
      <c r="F24" s="40" t="s">
        <v>47</v>
      </c>
      <c r="G24" s="26" t="s">
        <v>127</v>
      </c>
      <c r="H24" s="27" t="e">
        <f>VLOOKUP(E24,'Liste outils'!C17:H40,4,FALSE)</f>
        <v>#N/A</v>
      </c>
      <c r="I24" s="27" t="e">
        <f>VLOOKUP(E24,'Liste outils'!C17:H40,5,FALSE)</f>
        <v>#N/A</v>
      </c>
      <c r="J24" s="32" t="e">
        <f>VLOOKUP(E24,'Liste outils'!C17:H40,6,FALSE)</f>
        <v>#N/A</v>
      </c>
      <c r="K24" s="28" t="e">
        <f ca="1">IF(TODAY()&gt;J24,"NON-CONFORM","CONFORM")</f>
        <v>#N/A</v>
      </c>
    </row>
    <row r="25" spans="3:11" x14ac:dyDescent="0.25">
      <c r="C25" s="48"/>
      <c r="D25" s="55"/>
      <c r="E25" s="42"/>
      <c r="F25" s="40" t="s">
        <v>45</v>
      </c>
      <c r="G25" s="26" t="s">
        <v>127</v>
      </c>
      <c r="H25" s="27" t="e">
        <f>VLOOKUP(E25,'Liste outils'!C18:H41,4,FALSE)</f>
        <v>#N/A</v>
      </c>
      <c r="I25" s="27" t="e">
        <f>VLOOKUP(E25,'Liste outils'!C18:H41,5,FALSE)</f>
        <v>#N/A</v>
      </c>
      <c r="J25" s="32" t="e">
        <f>VLOOKUP(E25,'Liste outils'!C18:H41,6,FALSE)</f>
        <v>#N/A</v>
      </c>
      <c r="K25" s="28" t="e">
        <f t="shared" ca="1" si="0"/>
        <v>#N/A</v>
      </c>
    </row>
    <row r="26" spans="3:11" x14ac:dyDescent="0.25">
      <c r="C26" s="46" t="s">
        <v>75</v>
      </c>
      <c r="D26" s="49" t="s">
        <v>101</v>
      </c>
      <c r="E26" s="42"/>
      <c r="F26" s="40" t="s">
        <v>26</v>
      </c>
      <c r="G26" s="26" t="s">
        <v>127</v>
      </c>
      <c r="H26" s="27" t="e">
        <f>VLOOKUP(E26,'Liste outils'!C19:H42,4,FALSE)</f>
        <v>#N/A</v>
      </c>
      <c r="I26" s="27" t="e">
        <f>VLOOKUP(E26,'Liste outils'!C19:H42,5,FALSE)</f>
        <v>#N/A</v>
      </c>
      <c r="J26" s="32" t="e">
        <f>VLOOKUP(E26,'Liste outils'!C19:H42,6,FALSE)</f>
        <v>#N/A</v>
      </c>
      <c r="K26" s="28" t="e">
        <f t="shared" ca="1" si="0"/>
        <v>#N/A</v>
      </c>
    </row>
    <row r="27" spans="3:11" x14ac:dyDescent="0.25">
      <c r="C27" s="47"/>
      <c r="D27" s="49"/>
      <c r="E27" s="42"/>
      <c r="F27" s="40" t="s">
        <v>51</v>
      </c>
      <c r="G27" s="26" t="s">
        <v>127</v>
      </c>
      <c r="H27" s="27" t="e">
        <f>VLOOKUP(E27,'Liste outils'!C20:H43,4,FALSE)</f>
        <v>#N/A</v>
      </c>
      <c r="I27" s="27" t="e">
        <f>VLOOKUP(E27,'Liste outils'!C20:H43,5,FALSE)</f>
        <v>#N/A</v>
      </c>
      <c r="J27" s="32" t="e">
        <f>VLOOKUP(E27,'Liste outils'!C20:H43,6,FALSE)</f>
        <v>#N/A</v>
      </c>
      <c r="K27" s="28" t="e">
        <f t="shared" ca="1" si="0"/>
        <v>#N/A</v>
      </c>
    </row>
    <row r="28" spans="3:11" x14ac:dyDescent="0.25">
      <c r="C28" s="47"/>
      <c r="D28" s="49"/>
      <c r="E28" s="42"/>
      <c r="F28" s="40" t="s">
        <v>54</v>
      </c>
      <c r="G28" s="26" t="s">
        <v>127</v>
      </c>
      <c r="H28" s="27" t="e">
        <f>VLOOKUP(E28,'Liste outils'!C21:H44,4,FALSE)</f>
        <v>#N/A</v>
      </c>
      <c r="I28" s="27" t="e">
        <f>VLOOKUP(E28,'Liste outils'!C21:H44,5,FALSE)</f>
        <v>#N/A</v>
      </c>
      <c r="J28" s="32" t="e">
        <f>VLOOKUP(E28,'Liste outils'!C21:H44,6,FALSE)</f>
        <v>#N/A</v>
      </c>
      <c r="K28" s="28" t="e">
        <f t="shared" ca="1" si="0"/>
        <v>#N/A</v>
      </c>
    </row>
    <row r="29" spans="3:11" x14ac:dyDescent="0.25">
      <c r="C29" s="47"/>
      <c r="D29" s="49"/>
      <c r="E29" s="42"/>
      <c r="F29" s="40" t="s">
        <v>47</v>
      </c>
      <c r="G29" s="26" t="s">
        <v>127</v>
      </c>
      <c r="H29" s="27" t="e">
        <f>VLOOKUP(E29,'Liste outils'!C22:H45,4,FALSE)</f>
        <v>#N/A</v>
      </c>
      <c r="I29" s="27" t="e">
        <f>VLOOKUP(E29,'Liste outils'!C22:H45,5,FALSE)</f>
        <v>#N/A</v>
      </c>
      <c r="J29" s="32" t="e">
        <f>VLOOKUP(E29,'Liste outils'!C22:H45,6,FALSE)</f>
        <v>#N/A</v>
      </c>
      <c r="K29" s="28" t="e">
        <f t="shared" ca="1" si="0"/>
        <v>#N/A</v>
      </c>
    </row>
    <row r="30" spans="3:11" ht="13.9" customHeight="1" x14ac:dyDescent="0.25">
      <c r="C30" s="47"/>
      <c r="D30" s="49"/>
      <c r="E30" s="42"/>
      <c r="F30" s="40" t="s">
        <v>45</v>
      </c>
      <c r="G30" s="26" t="s">
        <v>127</v>
      </c>
      <c r="H30" s="27" t="e">
        <f>VLOOKUP(E30,'Liste outils'!C22:H46,4,FALSE)</f>
        <v>#N/A</v>
      </c>
      <c r="I30" s="27" t="e">
        <f>VLOOKUP(E30,'Liste outils'!C22:H46,5,FALSE)</f>
        <v>#N/A</v>
      </c>
      <c r="J30" s="32" t="e">
        <f>VLOOKUP(E30,'Liste outils'!C22:H46,6,FALSE)</f>
        <v>#N/A</v>
      </c>
      <c r="K30" s="28" t="e">
        <f t="shared" ca="1" si="0"/>
        <v>#N/A</v>
      </c>
    </row>
    <row r="31" spans="3:11" x14ac:dyDescent="0.25">
      <c r="C31" s="47"/>
      <c r="D31" s="49" t="s">
        <v>110</v>
      </c>
      <c r="E31" s="42"/>
      <c r="F31" s="40" t="s">
        <v>26</v>
      </c>
      <c r="G31" s="26" t="s">
        <v>127</v>
      </c>
      <c r="H31" s="27" t="e">
        <f>VLOOKUP(E31,'Liste outils'!C23:H47,4,FALSE)</f>
        <v>#N/A</v>
      </c>
      <c r="I31" s="27" t="e">
        <f>VLOOKUP(E31,'Liste outils'!C23:H47,5,FALSE)</f>
        <v>#N/A</v>
      </c>
      <c r="J31" s="32" t="e">
        <f>VLOOKUP(E31,'Liste outils'!C23:H47,6,FALSE)</f>
        <v>#N/A</v>
      </c>
      <c r="K31" s="28" t="e">
        <f t="shared" ca="1" si="0"/>
        <v>#N/A</v>
      </c>
    </row>
    <row r="32" spans="3:11" x14ac:dyDescent="0.25">
      <c r="C32" s="47"/>
      <c r="D32" s="49"/>
      <c r="E32" s="42"/>
      <c r="F32" s="40" t="s">
        <v>51</v>
      </c>
      <c r="G32" s="26" t="s">
        <v>127</v>
      </c>
      <c r="H32" s="27" t="e">
        <f>VLOOKUP(E32,'Liste outils'!C24:H48,4,FALSE)</f>
        <v>#N/A</v>
      </c>
      <c r="I32" s="27" t="e">
        <f>VLOOKUP(E32,'Liste outils'!C24:H48,5,FALSE)</f>
        <v>#N/A</v>
      </c>
      <c r="J32" s="32" t="e">
        <f>VLOOKUP(E32,'Liste outils'!C24:H48,6,FALSE)</f>
        <v>#N/A</v>
      </c>
      <c r="K32" s="28" t="e">
        <f t="shared" ca="1" si="0"/>
        <v>#N/A</v>
      </c>
    </row>
    <row r="33" spans="3:11" x14ac:dyDescent="0.25">
      <c r="C33" s="47"/>
      <c r="D33" s="49"/>
      <c r="E33" s="42"/>
      <c r="F33" s="40" t="s">
        <v>54</v>
      </c>
      <c r="G33" s="26" t="s">
        <v>127</v>
      </c>
      <c r="H33" s="27" t="e">
        <f>VLOOKUP(E33,'Liste outils'!C25:H49,4,FALSE)</f>
        <v>#N/A</v>
      </c>
      <c r="I33" s="27" t="e">
        <f>VLOOKUP(E33,'Liste outils'!C25:H49,5,FALSE)</f>
        <v>#N/A</v>
      </c>
      <c r="J33" s="32" t="e">
        <f>VLOOKUP(E33,'Liste outils'!C25:H49,6,FALSE)</f>
        <v>#N/A</v>
      </c>
      <c r="K33" s="28" t="e">
        <f t="shared" ca="1" si="0"/>
        <v>#N/A</v>
      </c>
    </row>
    <row r="34" spans="3:11" x14ac:dyDescent="0.25">
      <c r="C34" s="47"/>
      <c r="D34" s="49"/>
      <c r="E34" s="42"/>
      <c r="F34" s="40" t="s">
        <v>47</v>
      </c>
      <c r="G34" s="26" t="s">
        <v>127</v>
      </c>
      <c r="H34" s="27" t="e">
        <f>VLOOKUP(E34,'Liste outils'!C26:H50,4,FALSE)</f>
        <v>#N/A</v>
      </c>
      <c r="I34" s="27" t="e">
        <f>VLOOKUP(E34,'Liste outils'!C26:H50,5,FALSE)</f>
        <v>#N/A</v>
      </c>
      <c r="J34" s="32" t="e">
        <f>VLOOKUP(E34,'Liste outils'!C26:H50,6,FALSE)</f>
        <v>#N/A</v>
      </c>
      <c r="K34" s="28" t="e">
        <f t="shared" ca="1" si="0"/>
        <v>#N/A</v>
      </c>
    </row>
    <row r="35" spans="3:11" x14ac:dyDescent="0.25">
      <c r="C35" s="48"/>
      <c r="D35" s="49"/>
      <c r="E35" s="42"/>
      <c r="F35" s="40" t="s">
        <v>45</v>
      </c>
      <c r="G35" s="26" t="s">
        <v>127</v>
      </c>
      <c r="H35" s="27" t="e">
        <f>VLOOKUP(E35,'Liste outils'!C27:H51,4,FALSE)</f>
        <v>#N/A</v>
      </c>
      <c r="I35" s="27" t="e">
        <f>VLOOKUP(E35,'Liste outils'!C27:H51,5,FALSE)</f>
        <v>#N/A</v>
      </c>
      <c r="J35" s="32" t="e">
        <f>VLOOKUP(E35,'Liste outils'!C27:H51,6,FALSE)</f>
        <v>#N/A</v>
      </c>
      <c r="K35" s="28" t="e">
        <f t="shared" ca="1" si="0"/>
        <v>#N/A</v>
      </c>
    </row>
    <row r="36" spans="3:11" x14ac:dyDescent="0.25">
      <c r="C36" s="46" t="s">
        <v>76</v>
      </c>
      <c r="D36" s="49" t="s">
        <v>98</v>
      </c>
      <c r="E36" s="42"/>
      <c r="F36" s="40" t="s">
        <v>26</v>
      </c>
      <c r="G36" s="26" t="s">
        <v>127</v>
      </c>
      <c r="H36" s="27" t="e">
        <f>VLOOKUP(E36,'Liste outils'!C28:H52,4,FALSE)</f>
        <v>#N/A</v>
      </c>
      <c r="I36" s="27" t="e">
        <f>VLOOKUP(E36,'Liste outils'!C28:H52,5,FALSE)</f>
        <v>#N/A</v>
      </c>
      <c r="J36" s="32" t="e">
        <f>VLOOKUP(E36,'Liste outils'!C28:H52,6,FALSE)</f>
        <v>#N/A</v>
      </c>
      <c r="K36" s="28" t="e">
        <f t="shared" ca="1" si="0"/>
        <v>#N/A</v>
      </c>
    </row>
    <row r="37" spans="3:11" x14ac:dyDescent="0.25">
      <c r="C37" s="47"/>
      <c r="D37" s="49"/>
      <c r="E37" s="42"/>
      <c r="F37" s="40" t="s">
        <v>51</v>
      </c>
      <c r="G37" s="26" t="s">
        <v>127</v>
      </c>
      <c r="H37" s="27" t="e">
        <f>VLOOKUP(E37,'Liste outils'!C29:H53,4,FALSE)</f>
        <v>#N/A</v>
      </c>
      <c r="I37" s="27" t="e">
        <f>VLOOKUP(E37,'Liste outils'!C29:H53,5,FALSE)</f>
        <v>#N/A</v>
      </c>
      <c r="J37" s="32" t="e">
        <f>VLOOKUP(E37,'Liste outils'!C29:H53,6,FALSE)</f>
        <v>#N/A</v>
      </c>
      <c r="K37" s="28" t="e">
        <f t="shared" ca="1" si="0"/>
        <v>#N/A</v>
      </c>
    </row>
    <row r="38" spans="3:11" x14ac:dyDescent="0.25">
      <c r="C38" s="47"/>
      <c r="D38" s="49"/>
      <c r="E38" s="42"/>
      <c r="F38" s="40" t="s">
        <v>54</v>
      </c>
      <c r="G38" s="26" t="s">
        <v>127</v>
      </c>
      <c r="H38" s="27" t="e">
        <f>VLOOKUP(E38,'Liste outils'!C30:H54,4,FALSE)</f>
        <v>#N/A</v>
      </c>
      <c r="I38" s="27" t="e">
        <f>VLOOKUP(E38,'Liste outils'!C30:H54,5,FALSE)</f>
        <v>#N/A</v>
      </c>
      <c r="J38" s="32" t="e">
        <f>VLOOKUP(E38,'Liste outils'!C30:H54,6,FALSE)</f>
        <v>#N/A</v>
      </c>
      <c r="K38" s="28" t="e">
        <f t="shared" ca="1" si="0"/>
        <v>#N/A</v>
      </c>
    </row>
    <row r="39" spans="3:11" x14ac:dyDescent="0.25">
      <c r="C39" s="47"/>
      <c r="D39" s="49"/>
      <c r="E39" s="42"/>
      <c r="F39" s="40" t="s">
        <v>47</v>
      </c>
      <c r="G39" s="26" t="s">
        <v>127</v>
      </c>
      <c r="H39" s="27" t="e">
        <f>VLOOKUP(E39,'Liste outils'!C31:H55,4,FALSE)</f>
        <v>#N/A</v>
      </c>
      <c r="I39" s="27" t="e">
        <f>VLOOKUP(E39,'Liste outils'!C31:H55,5,FALSE)</f>
        <v>#N/A</v>
      </c>
      <c r="J39" s="32" t="e">
        <f>VLOOKUP(E39,'Liste outils'!C31:H55,6,FALSE)</f>
        <v>#N/A</v>
      </c>
      <c r="K39" s="28" t="e">
        <f t="shared" ca="1" si="0"/>
        <v>#N/A</v>
      </c>
    </row>
    <row r="40" spans="3:11" x14ac:dyDescent="0.25">
      <c r="C40" s="47"/>
      <c r="D40" s="49"/>
      <c r="E40" s="42"/>
      <c r="F40" s="40" t="s">
        <v>45</v>
      </c>
      <c r="G40" s="26" t="s">
        <v>127</v>
      </c>
      <c r="H40" s="27" t="e">
        <f>VLOOKUP(E40,'Liste outils'!C32:H56,4,FALSE)</f>
        <v>#N/A</v>
      </c>
      <c r="I40" s="27" t="e">
        <f>VLOOKUP(E40,'Liste outils'!C32:H56,5,FALSE)</f>
        <v>#N/A</v>
      </c>
      <c r="J40" s="32" t="e">
        <f>VLOOKUP(E40,'Liste outils'!C32:H56,6,FALSE)</f>
        <v>#N/A</v>
      </c>
      <c r="K40" s="28" t="e">
        <f t="shared" ca="1" si="0"/>
        <v>#N/A</v>
      </c>
    </row>
    <row r="41" spans="3:11" x14ac:dyDescent="0.25">
      <c r="C41" s="47"/>
      <c r="D41" s="49" t="s">
        <v>124</v>
      </c>
      <c r="E41" s="42"/>
      <c r="F41" s="40" t="s">
        <v>26</v>
      </c>
      <c r="G41" s="26" t="s">
        <v>127</v>
      </c>
      <c r="H41" s="27" t="e">
        <f>VLOOKUP(E41,'Liste outils'!C33:H57,4,FALSE)</f>
        <v>#N/A</v>
      </c>
      <c r="I41" s="27" t="e">
        <f>VLOOKUP(E41,'Liste outils'!C33:H57,5,FALSE)</f>
        <v>#N/A</v>
      </c>
      <c r="J41" s="32" t="e">
        <f>VLOOKUP(E41,'Liste outils'!C33:H57,6,FALSE)</f>
        <v>#N/A</v>
      </c>
      <c r="K41" s="28" t="e">
        <f t="shared" ca="1" si="0"/>
        <v>#N/A</v>
      </c>
    </row>
    <row r="42" spans="3:11" x14ac:dyDescent="0.25">
      <c r="C42" s="47"/>
      <c r="D42" s="49"/>
      <c r="E42" s="42"/>
      <c r="F42" s="40" t="s">
        <v>51</v>
      </c>
      <c r="G42" s="26" t="s">
        <v>127</v>
      </c>
      <c r="H42" s="27" t="e">
        <f>VLOOKUP(E42,'Liste outils'!C33:H58,4,FALSE)</f>
        <v>#N/A</v>
      </c>
      <c r="I42" s="27" t="e">
        <f>VLOOKUP(E42,'Liste outils'!C33:H58,5,FALSE)</f>
        <v>#N/A</v>
      </c>
      <c r="J42" s="32" t="e">
        <f>VLOOKUP(E42,'Liste outils'!C33:H58,6,FALSE)</f>
        <v>#N/A</v>
      </c>
      <c r="K42" s="28" t="e">
        <f t="shared" ca="1" si="0"/>
        <v>#N/A</v>
      </c>
    </row>
    <row r="43" spans="3:11" x14ac:dyDescent="0.25">
      <c r="C43" s="47"/>
      <c r="D43" s="49"/>
      <c r="E43" s="42"/>
      <c r="F43" s="40" t="s">
        <v>54</v>
      </c>
      <c r="G43" s="26" t="s">
        <v>127</v>
      </c>
      <c r="H43" s="27" t="e">
        <f>VLOOKUP(E43,'Liste outils'!C33:H59,4,FALSE)</f>
        <v>#N/A</v>
      </c>
      <c r="I43" s="27" t="e">
        <f>VLOOKUP(E43,'Liste outils'!C33:H59,5,FALSE)</f>
        <v>#N/A</v>
      </c>
      <c r="J43" s="32" t="e">
        <f>VLOOKUP(E43,'Liste outils'!C33:H59,6,FALSE)</f>
        <v>#N/A</v>
      </c>
      <c r="K43" s="28" t="e">
        <f t="shared" ca="1" si="0"/>
        <v>#N/A</v>
      </c>
    </row>
    <row r="44" spans="3:11" x14ac:dyDescent="0.25">
      <c r="C44" s="47"/>
      <c r="D44" s="49"/>
      <c r="E44" s="42"/>
      <c r="F44" s="40" t="s">
        <v>47</v>
      </c>
      <c r="G44" s="26" t="s">
        <v>127</v>
      </c>
      <c r="H44" s="27" t="e">
        <f>VLOOKUP(E44,'Liste outils'!C34:H60,4,FALSE)</f>
        <v>#N/A</v>
      </c>
      <c r="I44" s="27" t="e">
        <f>VLOOKUP(E44,'Liste outils'!C34:H60,5,FALSE)</f>
        <v>#N/A</v>
      </c>
      <c r="J44" s="32" t="e">
        <f>VLOOKUP(E44,'Liste outils'!C34:H60,6,FALSE)</f>
        <v>#N/A</v>
      </c>
      <c r="K44" s="28" t="e">
        <f t="shared" ca="1" si="0"/>
        <v>#N/A</v>
      </c>
    </row>
    <row r="45" spans="3:11" x14ac:dyDescent="0.25">
      <c r="C45" s="48"/>
      <c r="D45" s="49"/>
      <c r="E45" s="42"/>
      <c r="F45" s="40" t="s">
        <v>45</v>
      </c>
      <c r="G45" s="26" t="s">
        <v>127</v>
      </c>
      <c r="H45" s="27" t="e">
        <f>VLOOKUP(E45,'Liste outils'!C35:H61,4,FALSE)</f>
        <v>#N/A</v>
      </c>
      <c r="I45" s="27" t="e">
        <f>VLOOKUP(E45,'Liste outils'!C35:H61,5,FALSE)</f>
        <v>#N/A</v>
      </c>
      <c r="J45" s="32" t="e">
        <f>VLOOKUP(E45,'Liste outils'!C35:H61,6,FALSE)</f>
        <v>#N/A</v>
      </c>
      <c r="K45" s="28" t="e">
        <f t="shared" ca="1" si="0"/>
        <v>#N/A</v>
      </c>
    </row>
    <row r="46" spans="3:11" x14ac:dyDescent="0.25">
      <c r="C46" s="46" t="s">
        <v>77</v>
      </c>
      <c r="D46" s="49" t="s">
        <v>98</v>
      </c>
      <c r="E46" s="42"/>
      <c r="F46" s="40" t="s">
        <v>26</v>
      </c>
      <c r="G46" s="26" t="s">
        <v>127</v>
      </c>
      <c r="H46" s="27" t="e">
        <f>VLOOKUP(E46,'Liste outils'!C36:H62,4,FALSE)</f>
        <v>#N/A</v>
      </c>
      <c r="I46" s="27" t="e">
        <f>VLOOKUP(E46,'Liste outils'!C36:H62,5,FALSE)</f>
        <v>#N/A</v>
      </c>
      <c r="J46" s="32" t="e">
        <f>VLOOKUP(E46,'Liste outils'!C36:H62,6,FALSE)</f>
        <v>#N/A</v>
      </c>
      <c r="K46" s="28" t="e">
        <f t="shared" ref="K46:K55" ca="1" si="1">IF(TODAY()&gt;J46,"NON-CONFORM","CONFORM")</f>
        <v>#N/A</v>
      </c>
    </row>
    <row r="47" spans="3:11" x14ac:dyDescent="0.25">
      <c r="C47" s="47"/>
      <c r="D47" s="49"/>
      <c r="E47" s="42"/>
      <c r="F47" s="40" t="s">
        <v>51</v>
      </c>
      <c r="G47" s="26" t="s">
        <v>127</v>
      </c>
      <c r="H47" s="27" t="e">
        <f>VLOOKUP(E47,'Liste outils'!C37:H63,4,FALSE)</f>
        <v>#N/A</v>
      </c>
      <c r="I47" s="27" t="e">
        <f>VLOOKUP(E47,'Liste outils'!C37:H63,5,FALSE)</f>
        <v>#N/A</v>
      </c>
      <c r="J47" s="32" t="e">
        <f>VLOOKUP(E47,'Liste outils'!C37:H63,6,FALSE)</f>
        <v>#N/A</v>
      </c>
      <c r="K47" s="28" t="e">
        <f t="shared" ca="1" si="1"/>
        <v>#N/A</v>
      </c>
    </row>
    <row r="48" spans="3:11" x14ac:dyDescent="0.25">
      <c r="C48" s="47"/>
      <c r="D48" s="49"/>
      <c r="E48" s="42"/>
      <c r="F48" s="40" t="s">
        <v>54</v>
      </c>
      <c r="G48" s="26" t="s">
        <v>127</v>
      </c>
      <c r="H48" s="27" t="e">
        <f>VLOOKUP(E48,'Liste outils'!C38:H64,4,FALSE)</f>
        <v>#N/A</v>
      </c>
      <c r="I48" s="27" t="e">
        <f>VLOOKUP(E48,'Liste outils'!C38:H64,5,FALSE)</f>
        <v>#N/A</v>
      </c>
      <c r="J48" s="32" t="e">
        <f>VLOOKUP(E48,'Liste outils'!C38:H64,6,FALSE)</f>
        <v>#N/A</v>
      </c>
      <c r="K48" s="28" t="e">
        <f t="shared" ca="1" si="1"/>
        <v>#N/A</v>
      </c>
    </row>
    <row r="49" spans="3:11" x14ac:dyDescent="0.25">
      <c r="C49" s="47"/>
      <c r="D49" s="49"/>
      <c r="E49" s="42"/>
      <c r="F49" s="40" t="s">
        <v>47</v>
      </c>
      <c r="G49" s="26" t="s">
        <v>127</v>
      </c>
      <c r="H49" s="27" t="e">
        <f>VLOOKUP(E49,'Liste outils'!C39:H65,4,FALSE)</f>
        <v>#N/A</v>
      </c>
      <c r="I49" s="27" t="e">
        <f>VLOOKUP(E49,'Liste outils'!C39:H65,5,FALSE)</f>
        <v>#N/A</v>
      </c>
      <c r="J49" s="32" t="e">
        <f>VLOOKUP(E49,'Liste outils'!C39:H65,6,FALSE)</f>
        <v>#N/A</v>
      </c>
      <c r="K49" s="28" t="e">
        <f t="shared" ca="1" si="1"/>
        <v>#N/A</v>
      </c>
    </row>
    <row r="50" spans="3:11" x14ac:dyDescent="0.25">
      <c r="C50" s="47"/>
      <c r="D50" s="49"/>
      <c r="E50" s="42"/>
      <c r="F50" s="40" t="s">
        <v>45</v>
      </c>
      <c r="G50" s="26" t="s">
        <v>127</v>
      </c>
      <c r="H50" s="27" t="e">
        <f>VLOOKUP(E50,'Liste outils'!C40:H66,4,FALSE)</f>
        <v>#N/A</v>
      </c>
      <c r="I50" s="27" t="e">
        <f>VLOOKUP(E50,'Liste outils'!C40:H66,5,FALSE)</f>
        <v>#N/A</v>
      </c>
      <c r="J50" s="32" t="e">
        <f>VLOOKUP(E50,'Liste outils'!C40:H66,6,FALSE)</f>
        <v>#N/A</v>
      </c>
      <c r="K50" s="28" t="e">
        <f t="shared" ca="1" si="1"/>
        <v>#N/A</v>
      </c>
    </row>
    <row r="51" spans="3:11" x14ac:dyDescent="0.25">
      <c r="C51" s="47"/>
      <c r="D51" s="49" t="s">
        <v>84</v>
      </c>
      <c r="E51" s="42"/>
      <c r="F51" s="40" t="s">
        <v>26</v>
      </c>
      <c r="G51" s="26" t="s">
        <v>127</v>
      </c>
      <c r="H51" s="27" t="e">
        <f>VLOOKUP(E51,'Liste outils'!C41:H67,4,FALSE)</f>
        <v>#N/A</v>
      </c>
      <c r="I51" s="27" t="e">
        <f>VLOOKUP(E51,'Liste outils'!C41:H67,5,FALSE)</f>
        <v>#N/A</v>
      </c>
      <c r="J51" s="32" t="e">
        <f>VLOOKUP(E51,'Liste outils'!C41:H67,6,FALSE)</f>
        <v>#N/A</v>
      </c>
      <c r="K51" s="28" t="e">
        <f t="shared" ca="1" si="1"/>
        <v>#N/A</v>
      </c>
    </row>
    <row r="52" spans="3:11" x14ac:dyDescent="0.25">
      <c r="C52" s="47"/>
      <c r="D52" s="49"/>
      <c r="E52" s="42"/>
      <c r="F52" s="40" t="s">
        <v>51</v>
      </c>
      <c r="G52" s="26" t="s">
        <v>127</v>
      </c>
      <c r="H52" s="27" t="e">
        <f>VLOOKUP(E52,'Liste outils'!C42:H68,4,FALSE)</f>
        <v>#N/A</v>
      </c>
      <c r="I52" s="27" t="e">
        <f>VLOOKUP(E52,'Liste outils'!C42:H68,5,FALSE)</f>
        <v>#N/A</v>
      </c>
      <c r="J52" s="32" t="e">
        <f>VLOOKUP(E52,'Liste outils'!C42:H68,6,FALSE)</f>
        <v>#N/A</v>
      </c>
      <c r="K52" s="28" t="e">
        <f t="shared" ca="1" si="1"/>
        <v>#N/A</v>
      </c>
    </row>
    <row r="53" spans="3:11" x14ac:dyDescent="0.25">
      <c r="C53" s="47"/>
      <c r="D53" s="49"/>
      <c r="E53" s="42"/>
      <c r="F53" s="40" t="s">
        <v>54</v>
      </c>
      <c r="G53" s="26" t="s">
        <v>127</v>
      </c>
      <c r="H53" s="27" t="e">
        <f>VLOOKUP(E53,'Liste outils'!C43:H69,4,FALSE)</f>
        <v>#N/A</v>
      </c>
      <c r="I53" s="27" t="e">
        <f>VLOOKUP(E53,'Liste outils'!C43:H69,5,FALSE)</f>
        <v>#N/A</v>
      </c>
      <c r="J53" s="32" t="e">
        <f>VLOOKUP(E53,'Liste outils'!C43:H69,6,FALSE)</f>
        <v>#N/A</v>
      </c>
      <c r="K53" s="28" t="e">
        <f t="shared" ca="1" si="1"/>
        <v>#N/A</v>
      </c>
    </row>
    <row r="54" spans="3:11" x14ac:dyDescent="0.25">
      <c r="C54" s="47"/>
      <c r="D54" s="49"/>
      <c r="E54" s="42"/>
      <c r="F54" s="40" t="s">
        <v>47</v>
      </c>
      <c r="G54" s="26" t="s">
        <v>127</v>
      </c>
      <c r="H54" s="27" t="e">
        <f>VLOOKUP(E54,'Liste outils'!C44:H70,4,FALSE)</f>
        <v>#N/A</v>
      </c>
      <c r="I54" s="27" t="e">
        <f>VLOOKUP(E54,'Liste outils'!C44:H70,5,FALSE)</f>
        <v>#N/A</v>
      </c>
      <c r="J54" s="32" t="e">
        <f>VLOOKUP(E54,'Liste outils'!C44:H70,6,FALSE)</f>
        <v>#N/A</v>
      </c>
      <c r="K54" s="28" t="e">
        <f t="shared" ca="1" si="1"/>
        <v>#N/A</v>
      </c>
    </row>
    <row r="55" spans="3:11" x14ac:dyDescent="0.25">
      <c r="C55" s="48"/>
      <c r="D55" s="49"/>
      <c r="E55" s="42"/>
      <c r="F55" s="40" t="s">
        <v>45</v>
      </c>
      <c r="G55" s="26" t="s">
        <v>127</v>
      </c>
      <c r="H55" s="27" t="e">
        <f>VLOOKUP(E55,'Liste outils'!C45:H71,4,FALSE)</f>
        <v>#N/A</v>
      </c>
      <c r="I55" s="27" t="e">
        <f>VLOOKUP(E55,'Liste outils'!C45:H71,5,FALSE)</f>
        <v>#N/A</v>
      </c>
      <c r="J55" s="32" t="e">
        <f>VLOOKUP(E55,'Liste outils'!C45:H71,6,FALSE)</f>
        <v>#N/A</v>
      </c>
      <c r="K55" s="28" t="e">
        <f t="shared" ca="1" si="1"/>
        <v>#N/A</v>
      </c>
    </row>
    <row r="56" spans="3:11" x14ac:dyDescent="0.25">
      <c r="C56" s="46" t="s">
        <v>78</v>
      </c>
      <c r="D56" s="49" t="s">
        <v>101</v>
      </c>
      <c r="E56" s="42"/>
      <c r="F56" s="40" t="s">
        <v>26</v>
      </c>
      <c r="G56" s="26" t="s">
        <v>127</v>
      </c>
      <c r="H56" s="27" t="e">
        <f>VLOOKUP(E56,'Liste outils'!C46:H72,4,FALSE)</f>
        <v>#N/A</v>
      </c>
      <c r="I56" s="27" t="e">
        <f>VLOOKUP(E56,'Liste outils'!C46:H72,5,FALSE)</f>
        <v>#N/A</v>
      </c>
      <c r="J56" s="32" t="e">
        <f>VLOOKUP(E56,'Liste outils'!C46:H72,6,FALSE)</f>
        <v>#N/A</v>
      </c>
      <c r="K56" s="28" t="e">
        <f t="shared" ref="K56:K65" ca="1" si="2">IF(TODAY()&gt;J56,"NON-CONFORM","CONFORM")</f>
        <v>#N/A</v>
      </c>
    </row>
    <row r="57" spans="3:11" x14ac:dyDescent="0.25">
      <c r="C57" s="47"/>
      <c r="D57" s="49"/>
      <c r="E57" s="42"/>
      <c r="F57" s="40" t="s">
        <v>51</v>
      </c>
      <c r="G57" s="26" t="s">
        <v>127</v>
      </c>
      <c r="H57" s="27" t="e">
        <f>VLOOKUP(E57,'Liste outils'!C47:H73,4,FALSE)</f>
        <v>#N/A</v>
      </c>
      <c r="I57" s="27" t="e">
        <f>VLOOKUP(E57,'Liste outils'!C47:H73,5,FALSE)</f>
        <v>#N/A</v>
      </c>
      <c r="J57" s="32" t="e">
        <f>VLOOKUP(E57,'Liste outils'!C47:H73,6,FALSE)</f>
        <v>#N/A</v>
      </c>
      <c r="K57" s="28" t="e">
        <f t="shared" ca="1" si="2"/>
        <v>#N/A</v>
      </c>
    </row>
    <row r="58" spans="3:11" x14ac:dyDescent="0.25">
      <c r="C58" s="47"/>
      <c r="D58" s="49"/>
      <c r="E58" s="42"/>
      <c r="F58" s="40" t="s">
        <v>54</v>
      </c>
      <c r="G58" s="26" t="s">
        <v>127</v>
      </c>
      <c r="H58" s="27" t="e">
        <f>VLOOKUP(E58,'Liste outils'!C48:H74,4,FALSE)</f>
        <v>#N/A</v>
      </c>
      <c r="I58" s="27" t="e">
        <f>VLOOKUP(E58,'Liste outils'!C48:H74,5,FALSE)</f>
        <v>#N/A</v>
      </c>
      <c r="J58" s="32" t="e">
        <f>VLOOKUP(E58,'Liste outils'!C48:H74,6,FALSE)</f>
        <v>#N/A</v>
      </c>
      <c r="K58" s="28" t="e">
        <f t="shared" ca="1" si="2"/>
        <v>#N/A</v>
      </c>
    </row>
    <row r="59" spans="3:11" x14ac:dyDescent="0.25">
      <c r="C59" s="47"/>
      <c r="D59" s="49"/>
      <c r="E59" s="42"/>
      <c r="F59" s="40" t="s">
        <v>47</v>
      </c>
      <c r="G59" s="26" t="s">
        <v>127</v>
      </c>
      <c r="H59" s="27" t="e">
        <f>VLOOKUP(E59,'Liste outils'!C49:H75,4,FALSE)</f>
        <v>#N/A</v>
      </c>
      <c r="I59" s="27" t="e">
        <f>VLOOKUP(E59,'Liste outils'!C49:H75,5,FALSE)</f>
        <v>#N/A</v>
      </c>
      <c r="J59" s="32" t="e">
        <f>VLOOKUP(E59,'Liste outils'!C49:H75,6,FALSE)</f>
        <v>#N/A</v>
      </c>
      <c r="K59" s="28" t="e">
        <f t="shared" ca="1" si="2"/>
        <v>#N/A</v>
      </c>
    </row>
    <row r="60" spans="3:11" x14ac:dyDescent="0.25">
      <c r="C60" s="47"/>
      <c r="D60" s="49"/>
      <c r="E60" s="42"/>
      <c r="F60" s="40" t="s">
        <v>45</v>
      </c>
      <c r="G60" s="26" t="s">
        <v>127</v>
      </c>
      <c r="H60" s="27" t="e">
        <f>VLOOKUP(E60,'Liste outils'!C50:H76,4,FALSE)</f>
        <v>#N/A</v>
      </c>
      <c r="I60" s="27" t="e">
        <f>VLOOKUP(E60,'Liste outils'!C50:H76,5,FALSE)</f>
        <v>#N/A</v>
      </c>
      <c r="J60" s="32" t="e">
        <f>VLOOKUP(E60,'Liste outils'!C50:H76,6,FALSE)</f>
        <v>#N/A</v>
      </c>
      <c r="K60" s="28" t="e">
        <f t="shared" ca="1" si="2"/>
        <v>#N/A</v>
      </c>
    </row>
    <row r="61" spans="3:11" x14ac:dyDescent="0.25">
      <c r="C61" s="47"/>
      <c r="D61" s="49" t="s">
        <v>114</v>
      </c>
      <c r="E61" s="42"/>
      <c r="F61" s="40" t="s">
        <v>26</v>
      </c>
      <c r="G61" s="26" t="s">
        <v>127</v>
      </c>
      <c r="H61" s="27" t="e">
        <f>VLOOKUP(E61,'Liste outils'!C51:H77,4,FALSE)</f>
        <v>#N/A</v>
      </c>
      <c r="I61" s="27" t="e">
        <f>VLOOKUP(E61,'Liste outils'!C51:H77,5,FALSE)</f>
        <v>#N/A</v>
      </c>
      <c r="J61" s="32" t="e">
        <f>VLOOKUP(E61,'Liste outils'!C51:H77,6,FALSE)</f>
        <v>#N/A</v>
      </c>
      <c r="K61" s="28" t="e">
        <f t="shared" ca="1" si="2"/>
        <v>#N/A</v>
      </c>
    </row>
    <row r="62" spans="3:11" x14ac:dyDescent="0.25">
      <c r="C62" s="47"/>
      <c r="D62" s="49"/>
      <c r="E62" s="42"/>
      <c r="F62" s="40" t="s">
        <v>51</v>
      </c>
      <c r="G62" s="26" t="s">
        <v>127</v>
      </c>
      <c r="H62" s="27" t="e">
        <f>VLOOKUP(E62,'Liste outils'!C52:H78,4,FALSE)</f>
        <v>#N/A</v>
      </c>
      <c r="I62" s="27" t="e">
        <f>VLOOKUP(E62,'Liste outils'!C52:H78,5,FALSE)</f>
        <v>#N/A</v>
      </c>
      <c r="J62" s="32" t="e">
        <f>VLOOKUP(E62,'Liste outils'!C52:H78,6,FALSE)</f>
        <v>#N/A</v>
      </c>
      <c r="K62" s="28" t="e">
        <f t="shared" ca="1" si="2"/>
        <v>#N/A</v>
      </c>
    </row>
    <row r="63" spans="3:11" x14ac:dyDescent="0.25">
      <c r="C63" s="47"/>
      <c r="D63" s="49"/>
      <c r="E63" s="42"/>
      <c r="F63" s="40" t="s">
        <v>54</v>
      </c>
      <c r="G63" s="26" t="s">
        <v>127</v>
      </c>
      <c r="H63" s="27" t="e">
        <f>VLOOKUP(E63,'Liste outils'!C53:H79,4,FALSE)</f>
        <v>#N/A</v>
      </c>
      <c r="I63" s="27" t="e">
        <f>VLOOKUP(E63,'Liste outils'!C53:H79,5,FALSE)</f>
        <v>#N/A</v>
      </c>
      <c r="J63" s="32" t="e">
        <f>VLOOKUP(E63,'Liste outils'!C53:H79,6,FALSE)</f>
        <v>#N/A</v>
      </c>
      <c r="K63" s="28" t="e">
        <f t="shared" ca="1" si="2"/>
        <v>#N/A</v>
      </c>
    </row>
    <row r="64" spans="3:11" x14ac:dyDescent="0.25">
      <c r="C64" s="47"/>
      <c r="D64" s="49"/>
      <c r="E64" s="42"/>
      <c r="F64" s="40" t="s">
        <v>47</v>
      </c>
      <c r="G64" s="26" t="s">
        <v>127</v>
      </c>
      <c r="H64" s="27" t="e">
        <f>VLOOKUP(E64,'Liste outils'!C54:H80,4,FALSE)</f>
        <v>#N/A</v>
      </c>
      <c r="I64" s="27" t="e">
        <f>VLOOKUP(E64,'Liste outils'!C54:H80,5,FALSE)</f>
        <v>#N/A</v>
      </c>
      <c r="J64" s="32" t="e">
        <f>VLOOKUP(E64,'Liste outils'!C54:H80,6,FALSE)</f>
        <v>#N/A</v>
      </c>
      <c r="K64" s="28" t="e">
        <f t="shared" ca="1" si="2"/>
        <v>#N/A</v>
      </c>
    </row>
    <row r="65" spans="3:11" x14ac:dyDescent="0.25">
      <c r="C65" s="48"/>
      <c r="D65" s="49"/>
      <c r="E65" s="42"/>
      <c r="F65" s="40" t="s">
        <v>45</v>
      </c>
      <c r="G65" s="26" t="s">
        <v>127</v>
      </c>
      <c r="H65" s="27" t="e">
        <f>VLOOKUP(E65,'Liste outils'!C55:H81,4,FALSE)</f>
        <v>#N/A</v>
      </c>
      <c r="I65" s="27" t="e">
        <f>VLOOKUP(E65,'Liste outils'!C55:H81,5,FALSE)</f>
        <v>#N/A</v>
      </c>
      <c r="J65" s="32" t="e">
        <f>VLOOKUP(E65,'Liste outils'!C55:H81,6,FALSE)</f>
        <v>#N/A</v>
      </c>
      <c r="K65" s="28" t="e">
        <f t="shared" ca="1" si="2"/>
        <v>#N/A</v>
      </c>
    </row>
    <row r="66" spans="3:11" x14ac:dyDescent="0.25">
      <c r="C66" s="46" t="s">
        <v>79</v>
      </c>
      <c r="D66" s="49" t="s">
        <v>98</v>
      </c>
      <c r="E66" s="42"/>
      <c r="F66" s="40" t="s">
        <v>26</v>
      </c>
      <c r="G66" s="26" t="s">
        <v>127</v>
      </c>
      <c r="H66" s="27" t="e">
        <f>VLOOKUP(E66,'Liste outils'!C56:H82,4,FALSE)</f>
        <v>#N/A</v>
      </c>
      <c r="I66" s="27" t="e">
        <f>VLOOKUP(E66,'Liste outils'!C56:H82,5,FALSE)</f>
        <v>#N/A</v>
      </c>
      <c r="J66" s="32" t="e">
        <f>VLOOKUP(E66,'Liste outils'!C56:H82,6,FALSE)</f>
        <v>#N/A</v>
      </c>
      <c r="K66" s="28" t="e">
        <f t="shared" ref="K66:K75" ca="1" si="3">IF(TODAY()&gt;J66,"NON-CONFORM","CONFORM")</f>
        <v>#N/A</v>
      </c>
    </row>
    <row r="67" spans="3:11" x14ac:dyDescent="0.25">
      <c r="C67" s="47"/>
      <c r="D67" s="49"/>
      <c r="E67" s="42"/>
      <c r="F67" s="40" t="s">
        <v>51</v>
      </c>
      <c r="G67" s="26" t="s">
        <v>127</v>
      </c>
      <c r="H67" s="27" t="e">
        <f>VLOOKUP(E67,'Liste outils'!C57:H83,4,FALSE)</f>
        <v>#N/A</v>
      </c>
      <c r="I67" s="27" t="e">
        <f>VLOOKUP(E67,'Liste outils'!C57:H83,5,FALSE)</f>
        <v>#N/A</v>
      </c>
      <c r="J67" s="32" t="e">
        <f>VLOOKUP(E67,'Liste outils'!C57:H83,6,FALSE)</f>
        <v>#N/A</v>
      </c>
      <c r="K67" s="28" t="e">
        <f t="shared" ca="1" si="3"/>
        <v>#N/A</v>
      </c>
    </row>
    <row r="68" spans="3:11" x14ac:dyDescent="0.25">
      <c r="C68" s="47"/>
      <c r="D68" s="49"/>
      <c r="E68" s="42"/>
      <c r="F68" s="40" t="s">
        <v>54</v>
      </c>
      <c r="G68" s="26" t="s">
        <v>127</v>
      </c>
      <c r="H68" s="27" t="e">
        <f>VLOOKUP(E68,'Liste outils'!C58:H84,4,FALSE)</f>
        <v>#N/A</v>
      </c>
      <c r="I68" s="27" t="e">
        <f>VLOOKUP(E68,'Liste outils'!C58:H84,5,FALSE)</f>
        <v>#N/A</v>
      </c>
      <c r="J68" s="32" t="e">
        <f>VLOOKUP(E68,'Liste outils'!C58:H84,6,FALSE)</f>
        <v>#N/A</v>
      </c>
      <c r="K68" s="28" t="e">
        <f t="shared" ca="1" si="3"/>
        <v>#N/A</v>
      </c>
    </row>
    <row r="69" spans="3:11" x14ac:dyDescent="0.25">
      <c r="C69" s="47"/>
      <c r="D69" s="49"/>
      <c r="E69" s="42"/>
      <c r="F69" s="40" t="s">
        <v>47</v>
      </c>
      <c r="G69" s="26" t="s">
        <v>127</v>
      </c>
      <c r="H69" s="27" t="e">
        <f>VLOOKUP(E69,'Liste outils'!C59:H85,4,FALSE)</f>
        <v>#N/A</v>
      </c>
      <c r="I69" s="27" t="e">
        <f>VLOOKUP(E69,'Liste outils'!C59:H85,5,FALSE)</f>
        <v>#N/A</v>
      </c>
      <c r="J69" s="32" t="e">
        <f>VLOOKUP(E69,'Liste outils'!C59:H85,6,FALSE)</f>
        <v>#N/A</v>
      </c>
      <c r="K69" s="28" t="e">
        <f t="shared" ca="1" si="3"/>
        <v>#N/A</v>
      </c>
    </row>
    <row r="70" spans="3:11" x14ac:dyDescent="0.25">
      <c r="C70" s="47"/>
      <c r="D70" s="49"/>
      <c r="E70" s="42"/>
      <c r="F70" s="40" t="s">
        <v>45</v>
      </c>
      <c r="G70" s="26" t="s">
        <v>127</v>
      </c>
      <c r="H70" s="27" t="e">
        <f>VLOOKUP(E70,'Liste outils'!C60:H86,4,FALSE)</f>
        <v>#N/A</v>
      </c>
      <c r="I70" s="27" t="e">
        <f>VLOOKUP(E70,'Liste outils'!C60:H86,5,FALSE)</f>
        <v>#N/A</v>
      </c>
      <c r="J70" s="32" t="e">
        <f>VLOOKUP(E70,'Liste outils'!C60:H86,6,FALSE)</f>
        <v>#N/A</v>
      </c>
      <c r="K70" s="28" t="e">
        <f t="shared" ca="1" si="3"/>
        <v>#N/A</v>
      </c>
    </row>
    <row r="71" spans="3:11" x14ac:dyDescent="0.25">
      <c r="C71" s="47"/>
      <c r="D71" s="49" t="s">
        <v>106</v>
      </c>
      <c r="E71" s="42"/>
      <c r="F71" s="40" t="s">
        <v>26</v>
      </c>
      <c r="G71" s="26" t="s">
        <v>127</v>
      </c>
      <c r="H71" s="27" t="e">
        <f>VLOOKUP(E71,'Liste outils'!C61:H87,4,FALSE)</f>
        <v>#N/A</v>
      </c>
      <c r="I71" s="27" t="e">
        <f>VLOOKUP(E71,'Liste outils'!C61:H87,5,FALSE)</f>
        <v>#N/A</v>
      </c>
      <c r="J71" s="32" t="e">
        <f>VLOOKUP(E71,'Liste outils'!C61:H87,6,FALSE)</f>
        <v>#N/A</v>
      </c>
      <c r="K71" s="28" t="e">
        <f t="shared" ca="1" si="3"/>
        <v>#N/A</v>
      </c>
    </row>
    <row r="72" spans="3:11" x14ac:dyDescent="0.25">
      <c r="C72" s="47"/>
      <c r="D72" s="49"/>
      <c r="E72" s="42"/>
      <c r="F72" s="40" t="s">
        <v>51</v>
      </c>
      <c r="G72" s="26" t="s">
        <v>127</v>
      </c>
      <c r="H72" s="27" t="e">
        <f>VLOOKUP(E72,'Liste outils'!C62:H88,4,FALSE)</f>
        <v>#N/A</v>
      </c>
      <c r="I72" s="27" t="e">
        <f>VLOOKUP(E72,'Liste outils'!C62:H88,5,FALSE)</f>
        <v>#N/A</v>
      </c>
      <c r="J72" s="32" t="e">
        <f>VLOOKUP(E72,'Liste outils'!C62:H88,6,FALSE)</f>
        <v>#N/A</v>
      </c>
      <c r="K72" s="28" t="e">
        <f t="shared" ca="1" si="3"/>
        <v>#N/A</v>
      </c>
    </row>
    <row r="73" spans="3:11" x14ac:dyDescent="0.25">
      <c r="C73" s="47"/>
      <c r="D73" s="49"/>
      <c r="E73" s="42"/>
      <c r="F73" s="40" t="s">
        <v>54</v>
      </c>
      <c r="G73" s="26" t="s">
        <v>127</v>
      </c>
      <c r="H73" s="27" t="e">
        <f>VLOOKUP(E73,'Liste outils'!C63:H89,4,FALSE)</f>
        <v>#N/A</v>
      </c>
      <c r="I73" s="27" t="e">
        <f>VLOOKUP(E73,'Liste outils'!C63:H89,5,FALSE)</f>
        <v>#N/A</v>
      </c>
      <c r="J73" s="32" t="e">
        <f>VLOOKUP(E73,'Liste outils'!C63:H89,6,FALSE)</f>
        <v>#N/A</v>
      </c>
      <c r="K73" s="28" t="e">
        <f t="shared" ca="1" si="3"/>
        <v>#N/A</v>
      </c>
    </row>
    <row r="74" spans="3:11" x14ac:dyDescent="0.25">
      <c r="C74" s="47"/>
      <c r="D74" s="49"/>
      <c r="E74" s="42"/>
      <c r="F74" s="40" t="s">
        <v>47</v>
      </c>
      <c r="G74" s="26" t="s">
        <v>127</v>
      </c>
      <c r="H74" s="27" t="e">
        <f>VLOOKUP(E74,'Liste outils'!C64:H90,4,FALSE)</f>
        <v>#N/A</v>
      </c>
      <c r="I74" s="27" t="e">
        <f>VLOOKUP(E74,'Liste outils'!C64:H90,5,FALSE)</f>
        <v>#N/A</v>
      </c>
      <c r="J74" s="32" t="e">
        <f>VLOOKUP(E74,'Liste outils'!C64:H90,6,FALSE)</f>
        <v>#N/A</v>
      </c>
      <c r="K74" s="28" t="e">
        <f t="shared" ca="1" si="3"/>
        <v>#N/A</v>
      </c>
    </row>
    <row r="75" spans="3:11" x14ac:dyDescent="0.25">
      <c r="C75" s="48"/>
      <c r="D75" s="49"/>
      <c r="E75" s="42"/>
      <c r="F75" s="40" t="s">
        <v>45</v>
      </c>
      <c r="G75" s="26" t="s">
        <v>127</v>
      </c>
      <c r="H75" s="27" t="e">
        <f>VLOOKUP(E75,'Liste outils'!C65:H91,4,FALSE)</f>
        <v>#N/A</v>
      </c>
      <c r="I75" s="27" t="e">
        <f>VLOOKUP(E75,'Liste outils'!C65:H91,5,FALSE)</f>
        <v>#N/A</v>
      </c>
      <c r="J75" s="32" t="e">
        <f>VLOOKUP(E75,'Liste outils'!C65:H91,6,FALSE)</f>
        <v>#N/A</v>
      </c>
      <c r="K75" s="28" t="e">
        <f t="shared" ca="1" si="3"/>
        <v>#N/A</v>
      </c>
    </row>
    <row r="76" spans="3:11" x14ac:dyDescent="0.25">
      <c r="C76" s="46" t="s">
        <v>80</v>
      </c>
      <c r="D76" s="49" t="s">
        <v>101</v>
      </c>
      <c r="E76" s="42"/>
      <c r="F76" s="40" t="s">
        <v>26</v>
      </c>
      <c r="G76" s="26" t="s">
        <v>127</v>
      </c>
      <c r="H76" s="27" t="e">
        <f>VLOOKUP(E76,'Liste outils'!C66:H92,4,FALSE)</f>
        <v>#N/A</v>
      </c>
      <c r="I76" s="27" t="e">
        <f>VLOOKUP(E76,'Liste outils'!C66:H92,5,FALSE)</f>
        <v>#N/A</v>
      </c>
      <c r="J76" s="32" t="e">
        <f>VLOOKUP(E76,'Liste outils'!C66:H92,6,FALSE)</f>
        <v>#N/A</v>
      </c>
      <c r="K76" s="28" t="e">
        <f t="shared" ref="K76:K85" ca="1" si="4">IF(TODAY()&gt;J76,"NON-CONFORM","CONFORM")</f>
        <v>#N/A</v>
      </c>
    </row>
    <row r="77" spans="3:11" x14ac:dyDescent="0.25">
      <c r="C77" s="47"/>
      <c r="D77" s="49"/>
      <c r="E77" s="42"/>
      <c r="F77" s="40" t="s">
        <v>51</v>
      </c>
      <c r="G77" s="26" t="s">
        <v>127</v>
      </c>
      <c r="H77" s="27" t="e">
        <f>VLOOKUP(E77,'Liste outils'!C67:H93,4,FALSE)</f>
        <v>#N/A</v>
      </c>
      <c r="I77" s="27" t="e">
        <f>VLOOKUP(E77,'Liste outils'!C67:H93,5,FALSE)</f>
        <v>#N/A</v>
      </c>
      <c r="J77" s="32" t="e">
        <f>VLOOKUP(E77,'Liste outils'!C67:H93,6,FALSE)</f>
        <v>#N/A</v>
      </c>
      <c r="K77" s="28" t="e">
        <f t="shared" ca="1" si="4"/>
        <v>#N/A</v>
      </c>
    </row>
    <row r="78" spans="3:11" x14ac:dyDescent="0.25">
      <c r="C78" s="47"/>
      <c r="D78" s="49"/>
      <c r="E78" s="42"/>
      <c r="F78" s="40" t="s">
        <v>54</v>
      </c>
      <c r="G78" s="26" t="s">
        <v>127</v>
      </c>
      <c r="H78" s="27" t="e">
        <f>VLOOKUP(E78,'Liste outils'!C68:H94,4,FALSE)</f>
        <v>#N/A</v>
      </c>
      <c r="I78" s="27" t="e">
        <f>VLOOKUP(E78,'Liste outils'!C68:H94,5,FALSE)</f>
        <v>#N/A</v>
      </c>
      <c r="J78" s="32" t="e">
        <f>VLOOKUP(E78,'Liste outils'!C68:H94,6,FALSE)</f>
        <v>#N/A</v>
      </c>
      <c r="K78" s="28" t="e">
        <f t="shared" ca="1" si="4"/>
        <v>#N/A</v>
      </c>
    </row>
    <row r="79" spans="3:11" x14ac:dyDescent="0.25">
      <c r="C79" s="47"/>
      <c r="D79" s="49"/>
      <c r="E79" s="42"/>
      <c r="F79" s="40" t="s">
        <v>47</v>
      </c>
      <c r="G79" s="26" t="s">
        <v>127</v>
      </c>
      <c r="H79" s="27" t="e">
        <f>VLOOKUP(E79,'Liste outils'!C69:H95,4,FALSE)</f>
        <v>#N/A</v>
      </c>
      <c r="I79" s="27" t="e">
        <f>VLOOKUP(E79,'Liste outils'!C69:H95,5,FALSE)</f>
        <v>#N/A</v>
      </c>
      <c r="J79" s="32" t="e">
        <f>VLOOKUP(E79,'Liste outils'!C69:H95,6,FALSE)</f>
        <v>#N/A</v>
      </c>
      <c r="K79" s="28" t="e">
        <f t="shared" ca="1" si="4"/>
        <v>#N/A</v>
      </c>
    </row>
    <row r="80" spans="3:11" x14ac:dyDescent="0.25">
      <c r="C80" s="47"/>
      <c r="D80" s="49"/>
      <c r="E80" s="42"/>
      <c r="F80" s="40" t="s">
        <v>45</v>
      </c>
      <c r="G80" s="26" t="s">
        <v>127</v>
      </c>
      <c r="H80" s="27" t="e">
        <f>VLOOKUP(E80,'Liste outils'!C70:H96,4,FALSE)</f>
        <v>#N/A</v>
      </c>
      <c r="I80" s="27" t="e">
        <f>VLOOKUP(E80,'Liste outils'!C70:H96,5,FALSE)</f>
        <v>#N/A</v>
      </c>
      <c r="J80" s="32" t="e">
        <f>VLOOKUP(E80,'Liste outils'!C70:H96,6,FALSE)</f>
        <v>#N/A</v>
      </c>
      <c r="K80" s="28" t="e">
        <f t="shared" ca="1" si="4"/>
        <v>#N/A</v>
      </c>
    </row>
    <row r="81" spans="3:11" x14ac:dyDescent="0.25">
      <c r="C81" s="47"/>
      <c r="D81" s="49" t="s">
        <v>117</v>
      </c>
      <c r="E81" s="42"/>
      <c r="F81" s="40" t="s">
        <v>26</v>
      </c>
      <c r="G81" s="26" t="s">
        <v>127</v>
      </c>
      <c r="H81" s="27" t="e">
        <f>VLOOKUP(E81,'Liste outils'!C71:H97,4,FALSE)</f>
        <v>#N/A</v>
      </c>
      <c r="I81" s="27" t="e">
        <f>VLOOKUP(E81,'Liste outils'!C71:H97,5,FALSE)</f>
        <v>#N/A</v>
      </c>
      <c r="J81" s="32" t="e">
        <f>VLOOKUP(E81,'Liste outils'!C71:H97,6,FALSE)</f>
        <v>#N/A</v>
      </c>
      <c r="K81" s="28" t="e">
        <f t="shared" ca="1" si="4"/>
        <v>#N/A</v>
      </c>
    </row>
    <row r="82" spans="3:11" x14ac:dyDescent="0.25">
      <c r="C82" s="47"/>
      <c r="D82" s="49"/>
      <c r="E82" s="42"/>
      <c r="F82" s="40" t="s">
        <v>51</v>
      </c>
      <c r="G82" s="26" t="s">
        <v>127</v>
      </c>
      <c r="H82" s="27" t="e">
        <f>VLOOKUP(E82,'Liste outils'!C72:H98,4,FALSE)</f>
        <v>#N/A</v>
      </c>
      <c r="I82" s="27" t="e">
        <f>VLOOKUP(E82,'Liste outils'!C72:H98,5,FALSE)</f>
        <v>#N/A</v>
      </c>
      <c r="J82" s="32" t="e">
        <f>VLOOKUP(E82,'Liste outils'!C72:H98,6,FALSE)</f>
        <v>#N/A</v>
      </c>
      <c r="K82" s="28" t="e">
        <f t="shared" ca="1" si="4"/>
        <v>#N/A</v>
      </c>
    </row>
    <row r="83" spans="3:11" x14ac:dyDescent="0.25">
      <c r="C83" s="47"/>
      <c r="D83" s="49"/>
      <c r="E83" s="42"/>
      <c r="F83" s="40" t="s">
        <v>54</v>
      </c>
      <c r="G83" s="26" t="s">
        <v>127</v>
      </c>
      <c r="H83" s="27" t="e">
        <f>VLOOKUP(E83,'Liste outils'!C73:H99,4,FALSE)</f>
        <v>#N/A</v>
      </c>
      <c r="I83" s="27" t="e">
        <f>VLOOKUP(E83,'Liste outils'!C73:H99,5,FALSE)</f>
        <v>#N/A</v>
      </c>
      <c r="J83" s="32" t="e">
        <f>VLOOKUP(E83,'Liste outils'!C73:H99,6,FALSE)</f>
        <v>#N/A</v>
      </c>
      <c r="K83" s="28" t="e">
        <f t="shared" ca="1" si="4"/>
        <v>#N/A</v>
      </c>
    </row>
    <row r="84" spans="3:11" x14ac:dyDescent="0.25">
      <c r="C84" s="47"/>
      <c r="D84" s="49"/>
      <c r="E84" s="42"/>
      <c r="F84" s="40" t="s">
        <v>47</v>
      </c>
      <c r="G84" s="26" t="s">
        <v>127</v>
      </c>
      <c r="H84" s="27" t="e">
        <f>VLOOKUP(E84,'Liste outils'!C74:H100,4,FALSE)</f>
        <v>#N/A</v>
      </c>
      <c r="I84" s="27" t="e">
        <f>VLOOKUP(E84,'Liste outils'!C74:H100,5,FALSE)</f>
        <v>#N/A</v>
      </c>
      <c r="J84" s="32" t="e">
        <f>VLOOKUP(E84,'Liste outils'!C74:H100,6,FALSE)</f>
        <v>#N/A</v>
      </c>
      <c r="K84" s="28" t="e">
        <f t="shared" ca="1" si="4"/>
        <v>#N/A</v>
      </c>
    </row>
    <row r="85" spans="3:11" x14ac:dyDescent="0.25">
      <c r="C85" s="48"/>
      <c r="D85" s="49"/>
      <c r="E85" s="42"/>
      <c r="F85" s="40" t="s">
        <v>45</v>
      </c>
      <c r="G85" s="26" t="s">
        <v>127</v>
      </c>
      <c r="H85" s="27" t="e">
        <f>VLOOKUP(E85,'Liste outils'!C75:H101,4,FALSE)</f>
        <v>#N/A</v>
      </c>
      <c r="I85" s="27" t="e">
        <f>VLOOKUP(E85,'Liste outils'!C75:H101,5,FALSE)</f>
        <v>#N/A</v>
      </c>
      <c r="J85" s="32" t="e">
        <f>VLOOKUP(E85,'Liste outils'!C75:H101,6,FALSE)</f>
        <v>#N/A</v>
      </c>
      <c r="K85" s="28" t="e">
        <f t="shared" ca="1" si="4"/>
        <v>#N/A</v>
      </c>
    </row>
    <row r="86" spans="3:11" x14ac:dyDescent="0.25">
      <c r="C86" s="46" t="s">
        <v>81</v>
      </c>
      <c r="D86" s="49" t="s">
        <v>98</v>
      </c>
      <c r="E86" s="42"/>
      <c r="F86" s="40" t="s">
        <v>26</v>
      </c>
      <c r="G86" s="26" t="s">
        <v>127</v>
      </c>
      <c r="H86" s="27" t="e">
        <f>VLOOKUP(E86,'Liste outils'!C76:H102,4,FALSE)</f>
        <v>#N/A</v>
      </c>
      <c r="I86" s="27" t="e">
        <f>VLOOKUP(E86,'Liste outils'!C76:H102,5,FALSE)</f>
        <v>#N/A</v>
      </c>
      <c r="J86" s="32" t="e">
        <f>VLOOKUP(E86,'Liste outils'!C76:H102,6,FALSE)</f>
        <v>#N/A</v>
      </c>
      <c r="K86" s="28" t="e">
        <f t="shared" ref="K86:K95" ca="1" si="5">IF(TODAY()&gt;J86,"NON-CONFORM","CONFORM")</f>
        <v>#N/A</v>
      </c>
    </row>
    <row r="87" spans="3:11" x14ac:dyDescent="0.25">
      <c r="C87" s="47"/>
      <c r="D87" s="49"/>
      <c r="E87" s="42"/>
      <c r="F87" s="40" t="s">
        <v>51</v>
      </c>
      <c r="G87" s="26" t="s">
        <v>127</v>
      </c>
      <c r="H87" s="27" t="e">
        <f>VLOOKUP(E87,'Liste outils'!C77:H103,4,FALSE)</f>
        <v>#N/A</v>
      </c>
      <c r="I87" s="27" t="e">
        <f>VLOOKUP(E87,'Liste outils'!C77:H103,5,FALSE)</f>
        <v>#N/A</v>
      </c>
      <c r="J87" s="32" t="e">
        <f>VLOOKUP(E87,'Liste outils'!C77:H103,6,FALSE)</f>
        <v>#N/A</v>
      </c>
      <c r="K87" s="28" t="e">
        <f t="shared" ca="1" si="5"/>
        <v>#N/A</v>
      </c>
    </row>
    <row r="88" spans="3:11" x14ac:dyDescent="0.25">
      <c r="C88" s="47"/>
      <c r="D88" s="49"/>
      <c r="E88" s="42"/>
      <c r="F88" s="40" t="s">
        <v>54</v>
      </c>
      <c r="G88" s="26" t="s">
        <v>127</v>
      </c>
      <c r="H88" s="27" t="e">
        <f>VLOOKUP(E88,'Liste outils'!C78:H104,4,FALSE)</f>
        <v>#N/A</v>
      </c>
      <c r="I88" s="27" t="e">
        <f>VLOOKUP(E88,'Liste outils'!C78:H104,5,FALSE)</f>
        <v>#N/A</v>
      </c>
      <c r="J88" s="32" t="e">
        <f>VLOOKUP(E88,'Liste outils'!C78:H104,6,FALSE)</f>
        <v>#N/A</v>
      </c>
      <c r="K88" s="28" t="e">
        <f t="shared" ca="1" si="5"/>
        <v>#N/A</v>
      </c>
    </row>
    <row r="89" spans="3:11" x14ac:dyDescent="0.25">
      <c r="C89" s="47"/>
      <c r="D89" s="49"/>
      <c r="E89" s="42"/>
      <c r="F89" s="40" t="s">
        <v>47</v>
      </c>
      <c r="G89" s="26" t="s">
        <v>127</v>
      </c>
      <c r="H89" s="27" t="e">
        <f>VLOOKUP(E89,'Liste outils'!C79:H105,4,FALSE)</f>
        <v>#N/A</v>
      </c>
      <c r="I89" s="27" t="e">
        <f>VLOOKUP(E89,'Liste outils'!C79:H105,5,FALSE)</f>
        <v>#N/A</v>
      </c>
      <c r="J89" s="32" t="e">
        <f>VLOOKUP(E89,'Liste outils'!C79:H105,6,FALSE)</f>
        <v>#N/A</v>
      </c>
      <c r="K89" s="28" t="e">
        <f t="shared" ca="1" si="5"/>
        <v>#N/A</v>
      </c>
    </row>
    <row r="90" spans="3:11" x14ac:dyDescent="0.25">
      <c r="C90" s="47"/>
      <c r="D90" s="49"/>
      <c r="E90" s="42"/>
      <c r="F90" s="40" t="s">
        <v>45</v>
      </c>
      <c r="G90" s="26" t="s">
        <v>127</v>
      </c>
      <c r="H90" s="27" t="e">
        <f>VLOOKUP(E90,'Liste outils'!C80:H106,4,FALSE)</f>
        <v>#N/A</v>
      </c>
      <c r="I90" s="27" t="e">
        <f>VLOOKUP(E90,'Liste outils'!C80:H106,5,FALSE)</f>
        <v>#N/A</v>
      </c>
      <c r="J90" s="32" t="e">
        <f>VLOOKUP(E90,'Liste outils'!C80:H106,6,FALSE)</f>
        <v>#N/A</v>
      </c>
      <c r="K90" s="28" t="e">
        <f t="shared" ca="1" si="5"/>
        <v>#N/A</v>
      </c>
    </row>
    <row r="91" spans="3:11" x14ac:dyDescent="0.25">
      <c r="C91" s="47"/>
      <c r="D91" s="49" t="s">
        <v>108</v>
      </c>
      <c r="E91" s="42"/>
      <c r="F91" s="40" t="s">
        <v>26</v>
      </c>
      <c r="G91" s="26" t="s">
        <v>127</v>
      </c>
      <c r="H91" s="27" t="e">
        <f>VLOOKUP(E91,'Liste outils'!C81:H107,4,FALSE)</f>
        <v>#N/A</v>
      </c>
      <c r="I91" s="27" t="e">
        <f>VLOOKUP(E91,'Liste outils'!C81:H107,5,FALSE)</f>
        <v>#N/A</v>
      </c>
      <c r="J91" s="32" t="e">
        <f>VLOOKUP(E91,'Liste outils'!C81:H107,6,FALSE)</f>
        <v>#N/A</v>
      </c>
      <c r="K91" s="28" t="e">
        <f t="shared" ca="1" si="5"/>
        <v>#N/A</v>
      </c>
    </row>
    <row r="92" spans="3:11" x14ac:dyDescent="0.25">
      <c r="C92" s="47"/>
      <c r="D92" s="49"/>
      <c r="E92" s="42"/>
      <c r="F92" s="40" t="s">
        <v>51</v>
      </c>
      <c r="G92" s="26" t="s">
        <v>127</v>
      </c>
      <c r="H92" s="27" t="e">
        <f>VLOOKUP(E92,'Liste outils'!C82:H108,4,FALSE)</f>
        <v>#N/A</v>
      </c>
      <c r="I92" s="27" t="e">
        <f>VLOOKUP(E92,'Liste outils'!C82:H108,5,FALSE)</f>
        <v>#N/A</v>
      </c>
      <c r="J92" s="32" t="e">
        <f>VLOOKUP(E92,'Liste outils'!C82:H108,6,FALSE)</f>
        <v>#N/A</v>
      </c>
      <c r="K92" s="28" t="e">
        <f t="shared" ca="1" si="5"/>
        <v>#N/A</v>
      </c>
    </row>
    <row r="93" spans="3:11" x14ac:dyDescent="0.25">
      <c r="C93" s="47"/>
      <c r="D93" s="49"/>
      <c r="E93" s="42"/>
      <c r="F93" s="40" t="s">
        <v>54</v>
      </c>
      <c r="G93" s="26" t="s">
        <v>127</v>
      </c>
      <c r="H93" s="27" t="e">
        <f>VLOOKUP(E93,'Liste outils'!C83:H109,4,FALSE)</f>
        <v>#N/A</v>
      </c>
      <c r="I93" s="27" t="e">
        <f>VLOOKUP(E93,'Liste outils'!C83:H109,5,FALSE)</f>
        <v>#N/A</v>
      </c>
      <c r="J93" s="32" t="e">
        <f>VLOOKUP(E93,'Liste outils'!C83:H109,6,FALSE)</f>
        <v>#N/A</v>
      </c>
      <c r="K93" s="28" t="e">
        <f t="shared" ca="1" si="5"/>
        <v>#N/A</v>
      </c>
    </row>
    <row r="94" spans="3:11" x14ac:dyDescent="0.25">
      <c r="C94" s="47"/>
      <c r="D94" s="49"/>
      <c r="E94" s="42"/>
      <c r="F94" s="40" t="s">
        <v>47</v>
      </c>
      <c r="G94" s="26" t="s">
        <v>127</v>
      </c>
      <c r="H94" s="27" t="e">
        <f>VLOOKUP(E94,'Liste outils'!C84:H110,4,FALSE)</f>
        <v>#N/A</v>
      </c>
      <c r="I94" s="27" t="e">
        <f>VLOOKUP(E94,'Liste outils'!C84:H110,5,FALSE)</f>
        <v>#N/A</v>
      </c>
      <c r="J94" s="32" t="e">
        <f>VLOOKUP(E94,'Liste outils'!C84:H110,6,FALSE)</f>
        <v>#N/A</v>
      </c>
      <c r="K94" s="28" t="e">
        <f t="shared" ca="1" si="5"/>
        <v>#N/A</v>
      </c>
    </row>
    <row r="95" spans="3:11" x14ac:dyDescent="0.25">
      <c r="C95" s="48"/>
      <c r="D95" s="49"/>
      <c r="E95" s="42"/>
      <c r="F95" s="40" t="s">
        <v>45</v>
      </c>
      <c r="G95" s="26" t="s">
        <v>127</v>
      </c>
      <c r="H95" s="27" t="e">
        <f>VLOOKUP(E95,'Liste outils'!C85:H111,4,FALSE)</f>
        <v>#N/A</v>
      </c>
      <c r="I95" s="27" t="e">
        <f>VLOOKUP(E95,'Liste outils'!C85:H111,5,FALSE)</f>
        <v>#N/A</v>
      </c>
      <c r="J95" s="32" t="e">
        <f>VLOOKUP(E95,'Liste outils'!C85:H111,6,FALSE)</f>
        <v>#N/A</v>
      </c>
      <c r="K95" s="28" t="e">
        <f t="shared" ca="1" si="5"/>
        <v>#N/A</v>
      </c>
    </row>
    <row r="96" spans="3:11" x14ac:dyDescent="0.25">
      <c r="C96" s="46" t="s">
        <v>82</v>
      </c>
      <c r="D96" s="49" t="s">
        <v>99</v>
      </c>
      <c r="E96" s="42"/>
      <c r="F96" s="40" t="s">
        <v>26</v>
      </c>
      <c r="G96" s="26" t="s">
        <v>127</v>
      </c>
      <c r="H96" s="27" t="e">
        <f>VLOOKUP(E96,'Liste outils'!C86:H112,4,FALSE)</f>
        <v>#N/A</v>
      </c>
      <c r="I96" s="27" t="e">
        <f>VLOOKUP(E96,'Liste outils'!C86:H112,5,FALSE)</f>
        <v>#N/A</v>
      </c>
      <c r="J96" s="32" t="e">
        <f>VLOOKUP(E96,'Liste outils'!C86:H112,6,FALSE)</f>
        <v>#N/A</v>
      </c>
      <c r="K96" s="28" t="e">
        <f t="shared" ref="K96:K105" ca="1" si="6">IF(TODAY()&gt;J96,"NON-CONFORM","CONFORM")</f>
        <v>#N/A</v>
      </c>
    </row>
    <row r="97" spans="3:11" x14ac:dyDescent="0.25">
      <c r="C97" s="47"/>
      <c r="D97" s="49"/>
      <c r="E97" s="42"/>
      <c r="F97" s="40" t="s">
        <v>51</v>
      </c>
      <c r="G97" s="26" t="s">
        <v>127</v>
      </c>
      <c r="H97" s="27" t="e">
        <f>VLOOKUP(E97,'Liste outils'!C87:H113,4,FALSE)</f>
        <v>#N/A</v>
      </c>
      <c r="I97" s="27" t="e">
        <f>VLOOKUP(E97,'Liste outils'!C87:H113,5,FALSE)</f>
        <v>#N/A</v>
      </c>
      <c r="J97" s="32" t="e">
        <f>VLOOKUP(E97,'Liste outils'!C87:H113,6,FALSE)</f>
        <v>#N/A</v>
      </c>
      <c r="K97" s="28" t="e">
        <f t="shared" ca="1" si="6"/>
        <v>#N/A</v>
      </c>
    </row>
    <row r="98" spans="3:11" x14ac:dyDescent="0.25">
      <c r="C98" s="47"/>
      <c r="D98" s="49"/>
      <c r="E98" s="42"/>
      <c r="F98" s="40" t="s">
        <v>54</v>
      </c>
      <c r="G98" s="26" t="s">
        <v>127</v>
      </c>
      <c r="H98" s="27" t="e">
        <f>VLOOKUP(E98,'Liste outils'!C88:H114,4,FALSE)</f>
        <v>#N/A</v>
      </c>
      <c r="I98" s="27" t="e">
        <f>VLOOKUP(E98,'Liste outils'!C88:H114,5,FALSE)</f>
        <v>#N/A</v>
      </c>
      <c r="J98" s="32" t="e">
        <f>VLOOKUP(E98,'Liste outils'!C88:H114,6,FALSE)</f>
        <v>#N/A</v>
      </c>
      <c r="K98" s="28" t="e">
        <f t="shared" ca="1" si="6"/>
        <v>#N/A</v>
      </c>
    </row>
    <row r="99" spans="3:11" x14ac:dyDescent="0.25">
      <c r="C99" s="47"/>
      <c r="D99" s="49"/>
      <c r="E99" s="42"/>
      <c r="F99" s="40" t="s">
        <v>47</v>
      </c>
      <c r="G99" s="26" t="s">
        <v>127</v>
      </c>
      <c r="H99" s="27" t="e">
        <f>VLOOKUP(E99,'Liste outils'!C89:H115,4,FALSE)</f>
        <v>#N/A</v>
      </c>
      <c r="I99" s="27" t="e">
        <f>VLOOKUP(E99,'Liste outils'!C89:H115,5,FALSE)</f>
        <v>#N/A</v>
      </c>
      <c r="J99" s="32" t="e">
        <f>VLOOKUP(E99,'Liste outils'!C89:H115,6,FALSE)</f>
        <v>#N/A</v>
      </c>
      <c r="K99" s="28" t="e">
        <f t="shared" ca="1" si="6"/>
        <v>#N/A</v>
      </c>
    </row>
    <row r="100" spans="3:11" x14ac:dyDescent="0.25">
      <c r="C100" s="47"/>
      <c r="D100" s="49"/>
      <c r="E100" s="42"/>
      <c r="F100" s="40" t="s">
        <v>45</v>
      </c>
      <c r="G100" s="26" t="s">
        <v>127</v>
      </c>
      <c r="H100" s="27" t="e">
        <f>VLOOKUP(E100,'Liste outils'!C90:H116,4,FALSE)</f>
        <v>#N/A</v>
      </c>
      <c r="I100" s="27" t="e">
        <f>VLOOKUP(E100,'Liste outils'!C90:H116,5,FALSE)</f>
        <v>#N/A</v>
      </c>
      <c r="J100" s="32" t="e">
        <f>VLOOKUP(E100,'Liste outils'!C90:H116,6,FALSE)</f>
        <v>#N/A</v>
      </c>
      <c r="K100" s="28" t="e">
        <f t="shared" ca="1" si="6"/>
        <v>#N/A</v>
      </c>
    </row>
    <row r="101" spans="3:11" x14ac:dyDescent="0.25">
      <c r="C101" s="47"/>
      <c r="D101" s="49" t="s">
        <v>108</v>
      </c>
      <c r="E101" s="42"/>
      <c r="F101" s="40" t="s">
        <v>26</v>
      </c>
      <c r="G101" s="26" t="s">
        <v>127</v>
      </c>
      <c r="H101" s="27" t="e">
        <f>VLOOKUP(E101,'Liste outils'!C91:H117,4,FALSE)</f>
        <v>#N/A</v>
      </c>
      <c r="I101" s="27" t="e">
        <f>VLOOKUP(E101,'Liste outils'!C91:H117,5,FALSE)</f>
        <v>#N/A</v>
      </c>
      <c r="J101" s="32" t="e">
        <f>VLOOKUP(E101,'Liste outils'!C91:H117,6,FALSE)</f>
        <v>#N/A</v>
      </c>
      <c r="K101" s="28" t="e">
        <f t="shared" ca="1" si="6"/>
        <v>#N/A</v>
      </c>
    </row>
    <row r="102" spans="3:11" x14ac:dyDescent="0.25">
      <c r="C102" s="47"/>
      <c r="D102" s="49"/>
      <c r="E102" s="42"/>
      <c r="F102" s="40" t="s">
        <v>51</v>
      </c>
      <c r="G102" s="26" t="s">
        <v>127</v>
      </c>
      <c r="H102" s="27" t="e">
        <f>VLOOKUP(E102,'Liste outils'!C92:H118,4,FALSE)</f>
        <v>#N/A</v>
      </c>
      <c r="I102" s="27" t="e">
        <f>VLOOKUP(E102,'Liste outils'!C92:H118,5,FALSE)</f>
        <v>#N/A</v>
      </c>
      <c r="J102" s="32" t="e">
        <f>VLOOKUP(E102,'Liste outils'!C92:H118,6,FALSE)</f>
        <v>#N/A</v>
      </c>
      <c r="K102" s="28" t="e">
        <f t="shared" ca="1" si="6"/>
        <v>#N/A</v>
      </c>
    </row>
    <row r="103" spans="3:11" x14ac:dyDescent="0.25">
      <c r="C103" s="47"/>
      <c r="D103" s="49"/>
      <c r="E103" s="42"/>
      <c r="F103" s="40" t="s">
        <v>54</v>
      </c>
      <c r="G103" s="26" t="s">
        <v>127</v>
      </c>
      <c r="H103" s="27" t="e">
        <f>VLOOKUP(E103,'Liste outils'!C93:H119,4,FALSE)</f>
        <v>#N/A</v>
      </c>
      <c r="I103" s="27" t="e">
        <f>VLOOKUP(E103,'Liste outils'!C93:H119,5,FALSE)</f>
        <v>#N/A</v>
      </c>
      <c r="J103" s="32" t="e">
        <f>VLOOKUP(E103,'Liste outils'!C93:H119,6,FALSE)</f>
        <v>#N/A</v>
      </c>
      <c r="K103" s="28" t="e">
        <f t="shared" ca="1" si="6"/>
        <v>#N/A</v>
      </c>
    </row>
    <row r="104" spans="3:11" x14ac:dyDescent="0.25">
      <c r="C104" s="47"/>
      <c r="D104" s="49"/>
      <c r="E104" s="42"/>
      <c r="F104" s="40" t="s">
        <v>47</v>
      </c>
      <c r="G104" s="26" t="s">
        <v>128</v>
      </c>
      <c r="H104" s="27" t="e">
        <f>VLOOKUP(E104,'Liste outils'!C94:H120,4,FALSE)</f>
        <v>#N/A</v>
      </c>
      <c r="I104" s="27" t="e">
        <f>VLOOKUP(E104,'Liste outils'!C94:H120,5,FALSE)</f>
        <v>#N/A</v>
      </c>
      <c r="J104" s="32" t="e">
        <f>VLOOKUP(E104,'Liste outils'!C94:H120,6,FALSE)</f>
        <v>#N/A</v>
      </c>
      <c r="K104" s="28" t="e">
        <f t="shared" ca="1" si="6"/>
        <v>#N/A</v>
      </c>
    </row>
    <row r="105" spans="3:11" x14ac:dyDescent="0.25">
      <c r="C105" s="48"/>
      <c r="D105" s="49"/>
      <c r="E105" s="42"/>
      <c r="F105" s="40" t="s">
        <v>45</v>
      </c>
      <c r="G105" s="26" t="s">
        <v>127</v>
      </c>
      <c r="H105" s="27" t="e">
        <f>VLOOKUP(E105,'Liste outils'!C95:H121,4,FALSE)</f>
        <v>#N/A</v>
      </c>
      <c r="I105" s="27" t="e">
        <f>VLOOKUP(E105,'Liste outils'!C95:H121,5,FALSE)</f>
        <v>#N/A</v>
      </c>
      <c r="J105" s="32" t="e">
        <f>VLOOKUP(E105,'Liste outils'!C95:H121,6,FALSE)</f>
        <v>#N/A</v>
      </c>
      <c r="K105" s="28" t="e">
        <f t="shared" ca="1" si="6"/>
        <v>#N/A</v>
      </c>
    </row>
    <row r="143" spans="4:10" ht="38.25" x14ac:dyDescent="0.25">
      <c r="D143" s="13" t="s">
        <v>26</v>
      </c>
      <c r="E143" s="14" t="s">
        <v>27</v>
      </c>
      <c r="F143" s="14" t="s">
        <v>14</v>
      </c>
      <c r="G143" s="15" t="s">
        <v>28</v>
      </c>
      <c r="H143" s="16" t="s">
        <v>29</v>
      </c>
      <c r="I143" s="16" t="s">
        <v>30</v>
      </c>
      <c r="J143" s="17" t="s">
        <v>30</v>
      </c>
    </row>
    <row r="144" spans="4:10" ht="38.25" x14ac:dyDescent="0.25">
      <c r="D144" s="13" t="s">
        <v>26</v>
      </c>
      <c r="E144" s="14" t="s">
        <v>31</v>
      </c>
      <c r="F144" s="14" t="s">
        <v>3</v>
      </c>
      <c r="G144" s="15" t="s">
        <v>28</v>
      </c>
      <c r="H144" s="16" t="s">
        <v>29</v>
      </c>
      <c r="I144" s="16" t="s">
        <v>30</v>
      </c>
      <c r="J144" s="17" t="s">
        <v>30</v>
      </c>
    </row>
    <row r="145" spans="4:10" ht="38.25" x14ac:dyDescent="0.25">
      <c r="D145" s="13" t="s">
        <v>26</v>
      </c>
      <c r="E145" s="14" t="s">
        <v>32</v>
      </c>
      <c r="F145" s="18" t="s">
        <v>1</v>
      </c>
      <c r="G145" s="15" t="s">
        <v>28</v>
      </c>
      <c r="H145" s="16" t="s">
        <v>29</v>
      </c>
      <c r="I145" s="16" t="s">
        <v>30</v>
      </c>
      <c r="J145" s="17" t="s">
        <v>30</v>
      </c>
    </row>
    <row r="146" spans="4:10" ht="38.25" x14ac:dyDescent="0.25">
      <c r="D146" s="13" t="s">
        <v>26</v>
      </c>
      <c r="E146" s="14" t="s">
        <v>33</v>
      </c>
      <c r="F146" s="14" t="s">
        <v>10</v>
      </c>
      <c r="G146" s="15" t="s">
        <v>28</v>
      </c>
      <c r="H146" s="16" t="s">
        <v>29</v>
      </c>
      <c r="I146" s="16" t="s">
        <v>30</v>
      </c>
      <c r="J146" s="17" t="s">
        <v>30</v>
      </c>
    </row>
    <row r="147" spans="4:10" ht="38.25" x14ac:dyDescent="0.25">
      <c r="D147" s="13" t="s">
        <v>26</v>
      </c>
      <c r="E147" s="14" t="s">
        <v>34</v>
      </c>
      <c r="F147" s="19" t="s">
        <v>35</v>
      </c>
      <c r="G147" s="15" t="s">
        <v>28</v>
      </c>
      <c r="H147" s="16" t="s">
        <v>29</v>
      </c>
      <c r="I147" s="16" t="s">
        <v>30</v>
      </c>
      <c r="J147" s="17" t="s">
        <v>30</v>
      </c>
    </row>
    <row r="148" spans="4:10" ht="38.25" x14ac:dyDescent="0.25">
      <c r="D148" s="13" t="s">
        <v>26</v>
      </c>
      <c r="E148" s="14" t="s">
        <v>36</v>
      </c>
      <c r="F148" s="14" t="s">
        <v>11</v>
      </c>
      <c r="G148" s="15" t="s">
        <v>28</v>
      </c>
      <c r="H148" s="16" t="s">
        <v>29</v>
      </c>
      <c r="I148" s="16" t="s">
        <v>30</v>
      </c>
      <c r="J148" s="17" t="s">
        <v>30</v>
      </c>
    </row>
    <row r="149" spans="4:10" ht="38.25" x14ac:dyDescent="0.25">
      <c r="D149" s="13" t="s">
        <v>26</v>
      </c>
      <c r="E149" s="14" t="s">
        <v>37</v>
      </c>
      <c r="F149" s="14" t="s">
        <v>13</v>
      </c>
      <c r="G149" s="15" t="s">
        <v>28</v>
      </c>
      <c r="H149" s="16" t="s">
        <v>29</v>
      </c>
      <c r="I149" s="16" t="s">
        <v>30</v>
      </c>
      <c r="J149" s="17" t="s">
        <v>30</v>
      </c>
    </row>
    <row r="150" spans="4:10" ht="38.25" x14ac:dyDescent="0.25">
      <c r="D150" s="13" t="s">
        <v>26</v>
      </c>
      <c r="E150" s="14" t="s">
        <v>38</v>
      </c>
      <c r="F150" s="14" t="s">
        <v>12</v>
      </c>
      <c r="G150" s="15" t="s">
        <v>28</v>
      </c>
      <c r="H150" s="16" t="s">
        <v>29</v>
      </c>
      <c r="I150" s="16" t="s">
        <v>30</v>
      </c>
      <c r="J150" s="17" t="s">
        <v>30</v>
      </c>
    </row>
    <row r="151" spans="4:10" ht="38.25" x14ac:dyDescent="0.25">
      <c r="D151" s="13" t="s">
        <v>26</v>
      </c>
      <c r="E151" s="14" t="s">
        <v>39</v>
      </c>
      <c r="F151" s="14" t="s">
        <v>5</v>
      </c>
      <c r="G151" s="15" t="s">
        <v>28</v>
      </c>
      <c r="H151" s="16" t="s">
        <v>29</v>
      </c>
      <c r="I151" s="16" t="s">
        <v>30</v>
      </c>
      <c r="J151" s="17" t="s">
        <v>30</v>
      </c>
    </row>
    <row r="152" spans="4:10" ht="38.25" x14ac:dyDescent="0.25">
      <c r="D152" s="13" t="s">
        <v>26</v>
      </c>
      <c r="E152" s="14" t="s">
        <v>40</v>
      </c>
      <c r="F152" s="14" t="s">
        <v>8</v>
      </c>
      <c r="G152" s="15" t="s">
        <v>28</v>
      </c>
      <c r="H152" s="16" t="s">
        <v>29</v>
      </c>
      <c r="I152" s="16" t="s">
        <v>30</v>
      </c>
      <c r="J152" s="17" t="s">
        <v>30</v>
      </c>
    </row>
    <row r="153" spans="4:10" ht="38.25" x14ac:dyDescent="0.25">
      <c r="D153" s="13" t="s">
        <v>26</v>
      </c>
      <c r="E153" s="14" t="s">
        <v>41</v>
      </c>
      <c r="F153" s="14" t="s">
        <v>42</v>
      </c>
      <c r="G153" s="15" t="s">
        <v>28</v>
      </c>
      <c r="H153" s="16" t="s">
        <v>29</v>
      </c>
      <c r="I153" s="16" t="s">
        <v>30</v>
      </c>
      <c r="J153" s="17" t="s">
        <v>30</v>
      </c>
    </row>
    <row r="154" spans="4:10" ht="38.25" x14ac:dyDescent="0.25">
      <c r="D154" s="13" t="s">
        <v>26</v>
      </c>
      <c r="E154" s="14" t="s">
        <v>43</v>
      </c>
      <c r="F154" s="14" t="s">
        <v>6</v>
      </c>
      <c r="G154" s="15" t="s">
        <v>28</v>
      </c>
      <c r="H154" s="16" t="s">
        <v>29</v>
      </c>
      <c r="I154" s="16" t="s">
        <v>30</v>
      </c>
      <c r="J154" s="17" t="s">
        <v>30</v>
      </c>
    </row>
    <row r="155" spans="4:10" ht="38.25" x14ac:dyDescent="0.25">
      <c r="D155" s="13" t="s">
        <v>26</v>
      </c>
      <c r="E155" s="14" t="s">
        <v>44</v>
      </c>
      <c r="F155" s="14" t="s">
        <v>9</v>
      </c>
      <c r="G155" s="15" t="s">
        <v>28</v>
      </c>
      <c r="H155" s="16" t="s">
        <v>29</v>
      </c>
      <c r="I155" s="16" t="s">
        <v>30</v>
      </c>
      <c r="J155" s="17" t="s">
        <v>30</v>
      </c>
    </row>
    <row r="156" spans="4:10" ht="25.5" x14ac:dyDescent="0.25">
      <c r="D156" s="20" t="s">
        <v>45</v>
      </c>
      <c r="E156" s="14" t="s">
        <v>46</v>
      </c>
      <c r="F156" s="14" t="s">
        <v>8</v>
      </c>
      <c r="G156" s="15" t="s">
        <v>28</v>
      </c>
      <c r="H156" s="16" t="s">
        <v>29</v>
      </c>
      <c r="I156" s="16" t="s">
        <v>30</v>
      </c>
      <c r="J156" s="17" t="s">
        <v>30</v>
      </c>
    </row>
    <row r="157" spans="4:10" ht="38.25" x14ac:dyDescent="0.25">
      <c r="D157" s="20" t="s">
        <v>47</v>
      </c>
      <c r="E157" s="14" t="s">
        <v>48</v>
      </c>
      <c r="F157" s="14" t="s">
        <v>11</v>
      </c>
      <c r="G157" s="15" t="s">
        <v>28</v>
      </c>
      <c r="H157" s="16" t="s">
        <v>29</v>
      </c>
      <c r="I157" s="16" t="s">
        <v>30</v>
      </c>
      <c r="J157" s="17" t="s">
        <v>30</v>
      </c>
    </row>
    <row r="158" spans="4:10" ht="38.25" x14ac:dyDescent="0.25">
      <c r="D158" s="20" t="s">
        <v>47</v>
      </c>
      <c r="E158" s="14" t="s">
        <v>49</v>
      </c>
      <c r="F158" s="14" t="s">
        <v>9</v>
      </c>
      <c r="G158" s="15" t="s">
        <v>28</v>
      </c>
      <c r="H158" s="16" t="s">
        <v>29</v>
      </c>
      <c r="I158" s="16" t="s">
        <v>30</v>
      </c>
      <c r="J158" s="17" t="s">
        <v>30</v>
      </c>
    </row>
    <row r="159" spans="4:10" ht="38.25" x14ac:dyDescent="0.25">
      <c r="D159" s="20" t="s">
        <v>47</v>
      </c>
      <c r="E159" s="14" t="s">
        <v>50</v>
      </c>
      <c r="F159" s="14" t="s">
        <v>6</v>
      </c>
      <c r="G159" s="15" t="s">
        <v>28</v>
      </c>
      <c r="H159" s="16" t="s">
        <v>29</v>
      </c>
      <c r="I159" s="16" t="s">
        <v>30</v>
      </c>
      <c r="J159" s="17" t="s">
        <v>30</v>
      </c>
    </row>
    <row r="160" spans="4:10" ht="25.5" x14ac:dyDescent="0.25">
      <c r="D160" s="20" t="s">
        <v>51</v>
      </c>
      <c r="E160" s="14">
        <v>7339</v>
      </c>
      <c r="F160" s="14" t="s">
        <v>10</v>
      </c>
      <c r="G160" s="15" t="s">
        <v>28</v>
      </c>
      <c r="H160" s="16" t="s">
        <v>52</v>
      </c>
      <c r="I160" s="16" t="s">
        <v>53</v>
      </c>
      <c r="J160" s="17" t="s">
        <v>53</v>
      </c>
    </row>
    <row r="161" spans="4:10" ht="25.5" x14ac:dyDescent="0.25">
      <c r="D161" s="20" t="s">
        <v>51</v>
      </c>
      <c r="E161" s="14">
        <v>7366</v>
      </c>
      <c r="F161" s="14" t="s">
        <v>12</v>
      </c>
      <c r="G161" s="15" t="s">
        <v>28</v>
      </c>
      <c r="H161" s="16" t="s">
        <v>52</v>
      </c>
      <c r="I161" s="16" t="s">
        <v>53</v>
      </c>
      <c r="J161" s="17" t="s">
        <v>53</v>
      </c>
    </row>
    <row r="162" spans="4:10" ht="25.5" x14ac:dyDescent="0.25">
      <c r="D162" s="20" t="s">
        <v>54</v>
      </c>
      <c r="E162" s="14">
        <v>7489</v>
      </c>
      <c r="F162" s="14" t="s">
        <v>10</v>
      </c>
      <c r="G162" s="15" t="s">
        <v>28</v>
      </c>
      <c r="H162" s="16" t="s">
        <v>52</v>
      </c>
      <c r="I162" s="16" t="s">
        <v>53</v>
      </c>
      <c r="J162" s="17" t="s">
        <v>53</v>
      </c>
    </row>
    <row r="163" spans="4:10" ht="25.5" x14ac:dyDescent="0.25">
      <c r="D163" s="20" t="s">
        <v>54</v>
      </c>
      <c r="E163" s="14">
        <v>7635</v>
      </c>
      <c r="F163" s="14" t="s">
        <v>5</v>
      </c>
      <c r="G163" s="15" t="s">
        <v>28</v>
      </c>
      <c r="H163" s="16" t="s">
        <v>52</v>
      </c>
      <c r="I163" s="16" t="s">
        <v>53</v>
      </c>
      <c r="J163" s="17" t="s">
        <v>53</v>
      </c>
    </row>
    <row r="164" spans="4:10" ht="25.5" x14ac:dyDescent="0.25">
      <c r="D164" s="20" t="s">
        <v>54</v>
      </c>
      <c r="E164" s="14">
        <v>7634</v>
      </c>
      <c r="F164" s="14" t="s">
        <v>5</v>
      </c>
      <c r="G164" s="15" t="s">
        <v>28</v>
      </c>
      <c r="H164" s="16" t="s">
        <v>52</v>
      </c>
      <c r="I164" s="16" t="s">
        <v>53</v>
      </c>
      <c r="J164" s="17" t="s">
        <v>53</v>
      </c>
    </row>
    <row r="165" spans="4:10" ht="25.5" x14ac:dyDescent="0.25">
      <c r="D165" s="20" t="s">
        <v>54</v>
      </c>
      <c r="E165" s="14">
        <v>7636</v>
      </c>
      <c r="F165" s="14" t="s">
        <v>8</v>
      </c>
      <c r="G165" s="15" t="s">
        <v>28</v>
      </c>
      <c r="H165" s="16" t="s">
        <v>52</v>
      </c>
      <c r="I165" s="16" t="s">
        <v>53</v>
      </c>
      <c r="J165" s="17" t="s">
        <v>53</v>
      </c>
    </row>
    <row r="166" spans="4:10" ht="25.5" x14ac:dyDescent="0.25">
      <c r="D166" s="20" t="s">
        <v>54</v>
      </c>
      <c r="E166" s="14">
        <v>7681</v>
      </c>
      <c r="F166" s="14" t="s">
        <v>8</v>
      </c>
      <c r="G166" s="15" t="s">
        <v>28</v>
      </c>
      <c r="H166" s="16" t="s">
        <v>52</v>
      </c>
      <c r="I166" s="16" t="s">
        <v>53</v>
      </c>
      <c r="J166" s="17" t="s">
        <v>53</v>
      </c>
    </row>
    <row r="167" spans="4:10" ht="25.5" x14ac:dyDescent="0.25">
      <c r="D167" s="20" t="s">
        <v>54</v>
      </c>
      <c r="E167" s="14">
        <v>7637</v>
      </c>
      <c r="F167" s="14" t="s">
        <v>12</v>
      </c>
      <c r="G167" s="15" t="s">
        <v>28</v>
      </c>
      <c r="H167" s="16" t="s">
        <v>52</v>
      </c>
      <c r="I167" s="16" t="s">
        <v>53</v>
      </c>
      <c r="J167" s="17" t="s">
        <v>53</v>
      </c>
    </row>
    <row r="168" spans="4:10" ht="25.5" x14ac:dyDescent="0.25">
      <c r="D168" s="20" t="s">
        <v>54</v>
      </c>
      <c r="E168" s="14">
        <v>7682</v>
      </c>
      <c r="F168" s="14" t="s">
        <v>12</v>
      </c>
      <c r="G168" s="15" t="s">
        <v>28</v>
      </c>
      <c r="H168" s="16" t="s">
        <v>52</v>
      </c>
      <c r="I168" s="16" t="s">
        <v>53</v>
      </c>
      <c r="J168" s="17" t="s">
        <v>53</v>
      </c>
    </row>
    <row r="169" spans="4:10" ht="25.5" x14ac:dyDescent="0.25">
      <c r="D169" s="20" t="s">
        <v>54</v>
      </c>
      <c r="E169" s="14">
        <v>7755</v>
      </c>
      <c r="F169" s="14" t="s">
        <v>4</v>
      </c>
      <c r="G169" s="15" t="s">
        <v>28</v>
      </c>
      <c r="H169" s="16" t="s">
        <v>52</v>
      </c>
      <c r="I169" s="16" t="s">
        <v>53</v>
      </c>
      <c r="J169" s="17" t="s">
        <v>53</v>
      </c>
    </row>
    <row r="170" spans="4:10" ht="25.5" x14ac:dyDescent="0.25">
      <c r="D170" s="20" t="s">
        <v>54</v>
      </c>
      <c r="E170" s="14">
        <v>7756</v>
      </c>
      <c r="F170" s="14" t="s">
        <v>2</v>
      </c>
      <c r="G170" s="15" t="s">
        <v>28</v>
      </c>
      <c r="H170" s="16" t="s">
        <v>52</v>
      </c>
      <c r="I170" s="16" t="s">
        <v>53</v>
      </c>
      <c r="J170" s="17" t="s">
        <v>53</v>
      </c>
    </row>
    <row r="171" spans="4:10" ht="25.5" x14ac:dyDescent="0.25">
      <c r="D171" s="20" t="s">
        <v>54</v>
      </c>
      <c r="E171" s="14">
        <v>7758</v>
      </c>
      <c r="F171" s="14" t="s">
        <v>6</v>
      </c>
      <c r="G171" s="15" t="s">
        <v>28</v>
      </c>
      <c r="H171" s="16" t="s">
        <v>52</v>
      </c>
      <c r="I171" s="16" t="s">
        <v>53</v>
      </c>
      <c r="J171" s="17" t="s">
        <v>53</v>
      </c>
    </row>
    <row r="172" spans="4:10" ht="25.5" x14ac:dyDescent="0.25">
      <c r="D172" s="20" t="s">
        <v>54</v>
      </c>
      <c r="E172" s="14">
        <v>7759</v>
      </c>
      <c r="F172" s="14" t="s">
        <v>7</v>
      </c>
      <c r="G172" s="15" t="s">
        <v>28</v>
      </c>
      <c r="H172" s="16" t="s">
        <v>52</v>
      </c>
      <c r="I172" s="16" t="s">
        <v>53</v>
      </c>
      <c r="J172" s="17" t="s">
        <v>53</v>
      </c>
    </row>
    <row r="173" spans="4:10" ht="38.25" x14ac:dyDescent="0.25">
      <c r="D173" s="13" t="s">
        <v>47</v>
      </c>
      <c r="E173" s="14" t="s">
        <v>55</v>
      </c>
      <c r="F173" s="14" t="s">
        <v>5</v>
      </c>
      <c r="G173" s="15" t="s">
        <v>28</v>
      </c>
      <c r="H173" s="16" t="s">
        <v>29</v>
      </c>
      <c r="I173" s="16" t="s">
        <v>30</v>
      </c>
      <c r="J173" s="17" t="s">
        <v>30</v>
      </c>
    </row>
    <row r="174" spans="4:10" ht="25.5" x14ac:dyDescent="0.25">
      <c r="D174" s="13" t="s">
        <v>45</v>
      </c>
      <c r="E174" s="14" t="s">
        <v>56</v>
      </c>
      <c r="F174" s="14" t="s">
        <v>10</v>
      </c>
      <c r="G174" s="15" t="s">
        <v>28</v>
      </c>
      <c r="H174" s="16" t="s">
        <v>29</v>
      </c>
      <c r="I174" s="16" t="s">
        <v>30</v>
      </c>
      <c r="J174" s="17" t="s">
        <v>30</v>
      </c>
    </row>
  </sheetData>
  <mergeCells count="30">
    <mergeCell ref="C26:C35"/>
    <mergeCell ref="C36:C45"/>
    <mergeCell ref="C6:C15"/>
    <mergeCell ref="D6:D10"/>
    <mergeCell ref="C16:C25"/>
    <mergeCell ref="D31:D35"/>
    <mergeCell ref="D16:D20"/>
    <mergeCell ref="D21:D25"/>
    <mergeCell ref="D26:D30"/>
    <mergeCell ref="D11:D15"/>
    <mergeCell ref="D36:D40"/>
    <mergeCell ref="C46:C55"/>
    <mergeCell ref="D46:D50"/>
    <mergeCell ref="D51:D55"/>
    <mergeCell ref="D41:D45"/>
    <mergeCell ref="D86:D90"/>
    <mergeCell ref="D61:D65"/>
    <mergeCell ref="C66:C75"/>
    <mergeCell ref="D66:D70"/>
    <mergeCell ref="C56:C65"/>
    <mergeCell ref="D56:D60"/>
    <mergeCell ref="D71:D75"/>
    <mergeCell ref="C96:C105"/>
    <mergeCell ref="D96:D100"/>
    <mergeCell ref="D101:D105"/>
    <mergeCell ref="C76:C85"/>
    <mergeCell ref="D76:D80"/>
    <mergeCell ref="D81:D85"/>
    <mergeCell ref="C86:C95"/>
    <mergeCell ref="D91:D95"/>
  </mergeCells>
  <conditionalFormatting sqref="J6:J45 J106">
    <cfRule type="expression" priority="11" stopIfTrue="1">
      <formula>$J$11-3&lt;AUJOURDHUI</formula>
    </cfRule>
  </conditionalFormatting>
  <conditionalFormatting sqref="J46:J55">
    <cfRule type="expression" priority="6" stopIfTrue="1">
      <formula>$J$11-3&lt;AUJOURDHUI</formula>
    </cfRule>
  </conditionalFormatting>
  <conditionalFormatting sqref="J56:J65">
    <cfRule type="expression" priority="5" stopIfTrue="1">
      <formula>$J$11-3&lt;AUJOURDHUI</formula>
    </cfRule>
  </conditionalFormatting>
  <conditionalFormatting sqref="J66:J75">
    <cfRule type="expression" priority="4" stopIfTrue="1">
      <formula>$J$11-3&lt;AUJOURDHUI</formula>
    </cfRule>
  </conditionalFormatting>
  <conditionalFormatting sqref="J76:J85">
    <cfRule type="expression" priority="3" stopIfTrue="1">
      <formula>$J$11-3&lt;AUJOURDHUI</formula>
    </cfRule>
  </conditionalFormatting>
  <conditionalFormatting sqref="J86:J95">
    <cfRule type="expression" priority="2" stopIfTrue="1">
      <formula>$J$11-3&lt;AUJOURDHUI</formula>
    </cfRule>
  </conditionalFormatting>
  <conditionalFormatting sqref="J96:J105">
    <cfRule type="expression" priority="1" stopIfTrue="1">
      <formula>$J$11-3&lt;AUJOURDHUI</formula>
    </cfRule>
  </conditionalFormatting>
  <dataValidations count="4">
    <dataValidation type="list" allowBlank="1" showInputMessage="1" showErrorMessage="1" sqref="D11 D41 D101 D31 D51 D61 D71 D81 D91 D21">
      <formula1>Nume_cableur</formula1>
    </dataValidation>
    <dataValidation type="list" allowBlank="1" showInputMessage="1" showErrorMessage="1" sqref="D6 D26:D30 D36:D40 D96:D100 D46:D50 D56:D60 D66:D70 D76:D80 D86:D90 D16">
      <formula1>liste_des_CQ</formula1>
    </dataValidation>
    <dataValidation type="list" allowBlank="1" showInputMessage="1" showErrorMessage="1" sqref="O14">
      <formula1>$F$6:$F$11</formula1>
    </dataValidation>
    <dataValidation type="list" allowBlank="1" showInputMessage="1" showErrorMessage="1" sqref="O12">
      <formula1>$F$6:$F$12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14"/>
  <sheetViews>
    <sheetView workbookViewId="0">
      <selection activeCell="B13" sqref="B13"/>
    </sheetView>
  </sheetViews>
  <sheetFormatPr baseColWidth="10" defaultRowHeight="15" x14ac:dyDescent="0.25"/>
  <cols>
    <col min="1" max="1" width="22" bestFit="1" customWidth="1"/>
    <col min="2" max="2" width="16.42578125" bestFit="1" customWidth="1"/>
    <col min="3" max="3" width="21.7109375" bestFit="1" customWidth="1"/>
    <col min="4" max="4" width="25.5703125" bestFit="1" customWidth="1"/>
    <col min="5" max="5" width="19.42578125" bestFit="1" customWidth="1"/>
  </cols>
  <sheetData>
    <row r="1" spans="1:5" x14ac:dyDescent="0.25">
      <c r="A1" s="35" t="s">
        <v>26</v>
      </c>
      <c r="B1" s="35" t="s">
        <v>51</v>
      </c>
      <c r="C1" s="35" t="s">
        <v>54</v>
      </c>
      <c r="D1" s="35" t="s">
        <v>47</v>
      </c>
      <c r="E1" s="35" t="s">
        <v>45</v>
      </c>
    </row>
    <row r="2" spans="1:5" x14ac:dyDescent="0.25">
      <c r="A2" s="14" t="s">
        <v>27</v>
      </c>
      <c r="B2" s="14">
        <v>7366</v>
      </c>
      <c r="C2" s="14" t="s">
        <v>97</v>
      </c>
      <c r="D2" s="14" t="s">
        <v>48</v>
      </c>
      <c r="E2" s="14" t="s">
        <v>46</v>
      </c>
    </row>
    <row r="3" spans="1:5" x14ac:dyDescent="0.25">
      <c r="A3" s="14" t="s">
        <v>31</v>
      </c>
      <c r="B3" s="14">
        <v>7339</v>
      </c>
      <c r="C3" s="14" t="s">
        <v>96</v>
      </c>
      <c r="D3" s="14" t="s">
        <v>49</v>
      </c>
      <c r="E3" s="14" t="s">
        <v>56</v>
      </c>
    </row>
    <row r="4" spans="1:5" x14ac:dyDescent="0.25">
      <c r="A4" s="14" t="s">
        <v>32</v>
      </c>
      <c r="C4" s="14">
        <v>7489</v>
      </c>
      <c r="D4" s="14" t="s">
        <v>50</v>
      </c>
    </row>
    <row r="5" spans="1:5" x14ac:dyDescent="0.25">
      <c r="A5" s="14" t="s">
        <v>34</v>
      </c>
      <c r="C5" s="14">
        <v>7758</v>
      </c>
      <c r="D5" s="14" t="s">
        <v>55</v>
      </c>
    </row>
    <row r="6" spans="1:5" x14ac:dyDescent="0.25">
      <c r="A6" s="14" t="s">
        <v>37</v>
      </c>
      <c r="C6" s="14" t="s">
        <v>95</v>
      </c>
    </row>
    <row r="7" spans="1:5" x14ac:dyDescent="0.25">
      <c r="A7" s="14" t="s">
        <v>38</v>
      </c>
      <c r="C7" s="14">
        <v>7755</v>
      </c>
    </row>
    <row r="8" spans="1:5" x14ac:dyDescent="0.25">
      <c r="A8" s="14" t="s">
        <v>41</v>
      </c>
      <c r="C8" s="14">
        <v>7756</v>
      </c>
    </row>
    <row r="9" spans="1:5" x14ac:dyDescent="0.25">
      <c r="A9" s="14" t="s">
        <v>40</v>
      </c>
      <c r="C9" s="14">
        <v>7759</v>
      </c>
    </row>
    <row r="10" spans="1:5" x14ac:dyDescent="0.25">
      <c r="A10" s="14" t="s">
        <v>33</v>
      </c>
    </row>
    <row r="11" spans="1:5" x14ac:dyDescent="0.25">
      <c r="A11" s="14" t="s">
        <v>36</v>
      </c>
    </row>
    <row r="12" spans="1:5" x14ac:dyDescent="0.25">
      <c r="A12" s="14" t="s">
        <v>44</v>
      </c>
    </row>
    <row r="13" spans="1:5" x14ac:dyDescent="0.25">
      <c r="A13" s="14" t="s">
        <v>43</v>
      </c>
    </row>
    <row r="14" spans="1:5" x14ac:dyDescent="0.25">
      <c r="A14" s="14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liste électriciens</vt:lpstr>
      <vt:lpstr>Liste outils</vt:lpstr>
      <vt:lpstr>Feuil2</vt:lpstr>
      <vt:lpstr>FINAL</vt:lpstr>
      <vt:lpstr>BASE LISTE</vt:lpstr>
      <vt:lpstr>DATA_SCADENTA</vt:lpstr>
      <vt:lpstr>DATA_URMATOAREI_VERIFICARI</vt:lpstr>
      <vt:lpstr>DATA_VERIFICARII</vt:lpstr>
      <vt:lpstr>liste_des_CQ</vt:lpstr>
      <vt:lpstr>Nume_cableur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ioana</dc:creator>
  <cp:lastModifiedBy>asus</cp:lastModifiedBy>
  <dcterms:created xsi:type="dcterms:W3CDTF">2017-01-14T15:21:26Z</dcterms:created>
  <dcterms:modified xsi:type="dcterms:W3CDTF">2018-05-25T09:07:12Z</dcterms:modified>
</cp:coreProperties>
</file>