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32" i="1"/>
  <c r="E33" i="1" l="1"/>
  <c r="E32" i="1"/>
  <c r="E52" i="1" l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B52" i="1"/>
  <c r="B43" i="1"/>
  <c r="B51" i="1"/>
  <c r="B50" i="1"/>
  <c r="B49" i="1"/>
  <c r="B48" i="1"/>
  <c r="B47" i="1"/>
  <c r="B46" i="1"/>
  <c r="B45" i="1"/>
  <c r="B44" i="1"/>
  <c r="B42" i="1"/>
  <c r="B41" i="1"/>
  <c r="B40" i="1"/>
  <c r="B39" i="1"/>
  <c r="B38" i="1"/>
  <c r="B37" i="1"/>
  <c r="B36" i="1"/>
  <c r="B35" i="1"/>
  <c r="B34" i="1"/>
  <c r="B33" i="1"/>
  <c r="B32" i="1"/>
</calcChain>
</file>

<file path=xl/sharedStrings.xml><?xml version="1.0" encoding="utf-8"?>
<sst xmlns="http://schemas.openxmlformats.org/spreadsheetml/2006/main" count="131" uniqueCount="121">
  <si>
    <t>pts FL</t>
  </si>
  <si>
    <t>pts IL</t>
  </si>
  <si>
    <t>Al Thamen</t>
  </si>
  <si>
    <t xml:space="preserve">Corwin Team </t>
  </si>
  <si>
    <t>Jjaillo</t>
  </si>
  <si>
    <t>Papy Oasis</t>
  </si>
  <si>
    <t>Trainquille</t>
  </si>
  <si>
    <t>Alexandre59700</t>
  </si>
  <si>
    <t>CSKA Moskva</t>
  </si>
  <si>
    <t>JS Kabylie</t>
  </si>
  <si>
    <t>PassePartout</t>
  </si>
  <si>
    <t>Turbo5</t>
  </si>
  <si>
    <t>Amourtendre</t>
  </si>
  <si>
    <t>DarkSnake31</t>
  </si>
  <si>
    <t>Kashima</t>
  </si>
  <si>
    <t>Porto vecchio</t>
  </si>
  <si>
    <t>Uscalais90</t>
  </si>
  <si>
    <t>Ardennes08</t>
  </si>
  <si>
    <t>Dede</t>
  </si>
  <si>
    <t>Kid Limonade</t>
  </si>
  <si>
    <t>Racing Club Z</t>
  </si>
  <si>
    <t>Ushuaïa Bdx</t>
  </si>
  <si>
    <t>Arno73</t>
  </si>
  <si>
    <t>Destroyer68</t>
  </si>
  <si>
    <t>Kimchi</t>
  </si>
  <si>
    <t>Royal Sceaux</t>
  </si>
  <si>
    <t>Vernarmy</t>
  </si>
  <si>
    <t>Arsenal93</t>
  </si>
  <si>
    <t>Dynamo</t>
  </si>
  <si>
    <t>Kojiro</t>
  </si>
  <si>
    <t>Rsc Mauve</t>
  </si>
  <si>
    <t>Wolf005</t>
  </si>
  <si>
    <t>AS World</t>
  </si>
  <si>
    <t>Eagle</t>
  </si>
  <si>
    <t>La Ravacholle</t>
  </si>
  <si>
    <t>Ryad 10</t>
  </si>
  <si>
    <t>Wynni</t>
  </si>
  <si>
    <t>Asm4ever</t>
  </si>
  <si>
    <t>Espeluche</t>
  </si>
  <si>
    <t>Laval 53</t>
  </si>
  <si>
    <t>Saint gereon</t>
  </si>
  <si>
    <t>Xber</t>
  </si>
  <si>
    <t>Bartaba</t>
  </si>
  <si>
    <t>Essg95</t>
  </si>
  <si>
    <t>Lenestor</t>
  </si>
  <si>
    <t>Sarc XV</t>
  </si>
  <si>
    <t>Yellowstone</t>
  </si>
  <si>
    <t>Bassbat</t>
  </si>
  <si>
    <t>F91 Velazzio</t>
  </si>
  <si>
    <t>Les Taulards</t>
  </si>
  <si>
    <t>Seb72</t>
  </si>
  <si>
    <t>Yesin DZ</t>
  </si>
  <si>
    <t>Biona</t>
  </si>
  <si>
    <t>FC Actimel</t>
  </si>
  <si>
    <t>Lexine</t>
  </si>
  <si>
    <t>Selen Team 29</t>
  </si>
  <si>
    <t>BlackBeard</t>
  </si>
  <si>
    <t>FC Bar Le Duc</t>
  </si>
  <si>
    <t>Lfdb</t>
  </si>
  <si>
    <t>Shido</t>
  </si>
  <si>
    <t>Bobbyz</t>
  </si>
  <si>
    <t>FC Mamene95</t>
  </si>
  <si>
    <t>Lima Laya</t>
  </si>
  <si>
    <t>Skyhunter</t>
  </si>
  <si>
    <t>CA Ender</t>
  </si>
  <si>
    <t>FC Melle</t>
  </si>
  <si>
    <t>Looheme</t>
  </si>
  <si>
    <t>Snuy</t>
  </si>
  <si>
    <t>CA Penarol</t>
  </si>
  <si>
    <t>Fc Rosco</t>
  </si>
  <si>
    <t>Loohr Empire</t>
  </si>
  <si>
    <t>Stade Reims</t>
  </si>
  <si>
    <t>Caen Normandy</t>
  </si>
  <si>
    <t>Fc Tiwaz</t>
  </si>
  <si>
    <t>MaiisCrouter</t>
  </si>
  <si>
    <t>Standard 1er</t>
  </si>
  <si>
    <t>Calabriamia</t>
  </si>
  <si>
    <t>Feneck</t>
  </si>
  <si>
    <t>Mal</t>
  </si>
  <si>
    <t>Swellow</t>
  </si>
  <si>
    <t>Cap</t>
  </si>
  <si>
    <t>Fred 53</t>
  </si>
  <si>
    <t>Malmo FF</t>
  </si>
  <si>
    <t>Tatou54</t>
  </si>
  <si>
    <t>Cardinal FC</t>
  </si>
  <si>
    <t>Gigidu31</t>
  </si>
  <si>
    <t>Massalia</t>
  </si>
  <si>
    <t>Team Faucher</t>
  </si>
  <si>
    <t>Castors</t>
  </si>
  <si>
    <t>Gofoot</t>
  </si>
  <si>
    <t>Max63monaco</t>
  </si>
  <si>
    <t>Teckel11</t>
  </si>
  <si>
    <t>Cbx19</t>
  </si>
  <si>
    <t>Gunners</t>
  </si>
  <si>
    <t>MetalXimer</t>
  </si>
  <si>
    <t>Tfcfourbusdor</t>
  </si>
  <si>
    <t>CeDreams</t>
  </si>
  <si>
    <t>Gunnersaurus</t>
  </si>
  <si>
    <t>Nacional</t>
  </si>
  <si>
    <t>TheOlympien91</t>
  </si>
  <si>
    <t>Celta Massalia</t>
  </si>
  <si>
    <t>Harket United</t>
  </si>
  <si>
    <t>OM 53</t>
  </si>
  <si>
    <t>Thoomas61</t>
  </si>
  <si>
    <t>Ch4d0</t>
  </si>
  <si>
    <t>Hufyster</t>
  </si>
  <si>
    <t>OM Project</t>
  </si>
  <si>
    <t>Tistouilleurs</t>
  </si>
  <si>
    <t>Cityman</t>
  </si>
  <si>
    <t>JanisJoplin</t>
  </si>
  <si>
    <t>Ozieri</t>
  </si>
  <si>
    <t>Torres9</t>
  </si>
  <si>
    <t>Clanpino</t>
  </si>
  <si>
    <t>Jayf82</t>
  </si>
  <si>
    <t>Pack2kro</t>
  </si>
  <si>
    <t>Toyol</t>
  </si>
  <si>
    <t>Classement</t>
  </si>
  <si>
    <t>FL</t>
  </si>
  <si>
    <t>IL</t>
  </si>
  <si>
    <t>Points</t>
  </si>
  <si>
    <t>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</si>
</sst>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2"/>
  <sheetViews>
    <sheetView tabSelected="1" workbookViewId="0">
      <selection activeCell="R8" sqref="R8"/>
    </sheetView>
  </sheetViews>
  <sheetFormatPr baseColWidth="10" defaultColWidth="9.140625" defaultRowHeight="15" x14ac:dyDescent="0.25"/>
  <cols>
    <col min="1" max="1" width="15.140625" bestFit="1" customWidth="1"/>
    <col min="2" max="3" width="10.5703125" style="3" bestFit="1" customWidth="1"/>
    <col min="4" max="4" width="13" customWidth="1"/>
    <col min="6" max="6" width="13.42578125" bestFit="1" customWidth="1"/>
    <col min="7" max="8" width="9.140625" style="3"/>
    <col min="11" max="11" width="13.7109375" bestFit="1" customWidth="1"/>
    <col min="12" max="13" width="9.140625" style="3"/>
    <col min="16" max="16" width="15" bestFit="1" customWidth="1"/>
    <col min="17" max="18" width="9.140625" style="3"/>
    <col min="21" max="21" width="12" bestFit="1" customWidth="1"/>
    <col min="22" max="23" width="9.140625" style="3"/>
  </cols>
  <sheetData>
    <row r="1" spans="1:23" x14ac:dyDescent="0.25">
      <c r="A1" s="1"/>
      <c r="B1" s="2" t="s">
        <v>0</v>
      </c>
      <c r="C1" s="2" t="s">
        <v>1</v>
      </c>
      <c r="D1" s="1"/>
      <c r="E1" s="1"/>
      <c r="F1" s="1"/>
      <c r="G1" s="2" t="s">
        <v>0</v>
      </c>
      <c r="H1" s="2" t="s">
        <v>1</v>
      </c>
      <c r="I1" s="1"/>
      <c r="J1" s="1"/>
      <c r="K1" s="1"/>
      <c r="L1" s="2" t="s">
        <v>0</v>
      </c>
      <c r="M1" s="2" t="s">
        <v>1</v>
      </c>
      <c r="N1" s="1"/>
      <c r="O1" s="1"/>
      <c r="P1" s="1"/>
      <c r="Q1" s="2" t="s">
        <v>0</v>
      </c>
      <c r="R1" s="2" t="s">
        <v>1</v>
      </c>
      <c r="S1" s="1"/>
      <c r="T1" s="1"/>
      <c r="U1" s="1"/>
      <c r="V1" s="2" t="s">
        <v>0</v>
      </c>
      <c r="W1" s="2" t="s">
        <v>1</v>
      </c>
    </row>
    <row r="2" spans="1:23" x14ac:dyDescent="0.25">
      <c r="A2" t="s">
        <v>2</v>
      </c>
      <c r="F2" t="s">
        <v>3</v>
      </c>
      <c r="K2" t="s">
        <v>4</v>
      </c>
      <c r="P2" t="s">
        <v>5</v>
      </c>
      <c r="Q2" s="3">
        <v>77</v>
      </c>
      <c r="R2" s="3">
        <v>110</v>
      </c>
      <c r="U2" t="s">
        <v>6</v>
      </c>
    </row>
    <row r="3" spans="1:23" x14ac:dyDescent="0.25">
      <c r="A3" t="s">
        <v>7</v>
      </c>
      <c r="F3" t="s">
        <v>8</v>
      </c>
      <c r="G3" s="3">
        <v>113</v>
      </c>
      <c r="H3" s="3">
        <v>107</v>
      </c>
      <c r="K3" t="s">
        <v>9</v>
      </c>
      <c r="L3" s="3">
        <v>127</v>
      </c>
      <c r="M3" s="3">
        <v>84</v>
      </c>
      <c r="P3" t="s">
        <v>10</v>
      </c>
      <c r="U3" t="s">
        <v>11</v>
      </c>
    </row>
    <row r="4" spans="1:23" x14ac:dyDescent="0.25">
      <c r="A4" t="s">
        <v>12</v>
      </c>
      <c r="F4" t="s">
        <v>13</v>
      </c>
      <c r="G4" s="3">
        <v>111</v>
      </c>
      <c r="H4" s="3">
        <v>77</v>
      </c>
      <c r="K4" t="s">
        <v>14</v>
      </c>
      <c r="L4" s="3">
        <v>112</v>
      </c>
      <c r="M4" s="3">
        <v>97</v>
      </c>
      <c r="P4" t="s">
        <v>15</v>
      </c>
      <c r="U4" t="s">
        <v>16</v>
      </c>
    </row>
    <row r="5" spans="1:23" x14ac:dyDescent="0.25">
      <c r="A5" t="s">
        <v>17</v>
      </c>
      <c r="F5" t="s">
        <v>18</v>
      </c>
      <c r="K5" t="s">
        <v>19</v>
      </c>
      <c r="P5" t="s">
        <v>20</v>
      </c>
      <c r="U5" t="s">
        <v>21</v>
      </c>
    </row>
    <row r="6" spans="1:23" x14ac:dyDescent="0.25">
      <c r="A6" t="s">
        <v>22</v>
      </c>
      <c r="F6" t="s">
        <v>23</v>
      </c>
      <c r="G6" s="3">
        <v>107</v>
      </c>
      <c r="H6" s="3">
        <v>99</v>
      </c>
      <c r="K6" t="s">
        <v>24</v>
      </c>
      <c r="P6" t="s">
        <v>25</v>
      </c>
      <c r="U6" t="s">
        <v>26</v>
      </c>
    </row>
    <row r="7" spans="1:23" x14ac:dyDescent="0.25">
      <c r="A7" t="s">
        <v>27</v>
      </c>
      <c r="F7" t="s">
        <v>28</v>
      </c>
      <c r="K7" t="s">
        <v>29</v>
      </c>
      <c r="P7" t="s">
        <v>30</v>
      </c>
      <c r="Q7" s="3">
        <v>150</v>
      </c>
      <c r="R7" s="3">
        <v>140</v>
      </c>
      <c r="U7" t="s">
        <v>31</v>
      </c>
    </row>
    <row r="8" spans="1:23" x14ac:dyDescent="0.25">
      <c r="A8" t="s">
        <v>32</v>
      </c>
      <c r="F8" t="s">
        <v>33</v>
      </c>
      <c r="K8" t="s">
        <v>34</v>
      </c>
      <c r="P8" t="s">
        <v>35</v>
      </c>
      <c r="U8" t="s">
        <v>36</v>
      </c>
    </row>
    <row r="9" spans="1:23" x14ac:dyDescent="0.25">
      <c r="A9" t="s">
        <v>37</v>
      </c>
      <c r="F9" t="s">
        <v>38</v>
      </c>
      <c r="K9" t="s">
        <v>39</v>
      </c>
      <c r="P9" t="s">
        <v>40</v>
      </c>
      <c r="U9" t="s">
        <v>41</v>
      </c>
      <c r="V9" s="3">
        <v>134</v>
      </c>
      <c r="W9" s="3">
        <v>99</v>
      </c>
    </row>
    <row r="10" spans="1:23" x14ac:dyDescent="0.25">
      <c r="A10" t="s">
        <v>42</v>
      </c>
      <c r="F10" t="s">
        <v>43</v>
      </c>
      <c r="K10" t="s">
        <v>44</v>
      </c>
      <c r="P10" t="s">
        <v>45</v>
      </c>
      <c r="Q10" s="3">
        <v>109</v>
      </c>
      <c r="R10" s="3">
        <v>89</v>
      </c>
      <c r="U10" t="s">
        <v>46</v>
      </c>
    </row>
    <row r="11" spans="1:23" x14ac:dyDescent="0.25">
      <c r="A11" t="s">
        <v>47</v>
      </c>
      <c r="B11" s="3">
        <v>139</v>
      </c>
      <c r="C11" s="3">
        <v>117</v>
      </c>
      <c r="F11" t="s">
        <v>48</v>
      </c>
      <c r="G11" s="3">
        <v>125</v>
      </c>
      <c r="H11" s="3">
        <v>87</v>
      </c>
      <c r="K11" t="s">
        <v>49</v>
      </c>
      <c r="P11" t="s">
        <v>50</v>
      </c>
      <c r="U11" t="s">
        <v>51</v>
      </c>
    </row>
    <row r="12" spans="1:23" x14ac:dyDescent="0.25">
      <c r="A12" t="s">
        <v>52</v>
      </c>
      <c r="F12" t="s">
        <v>53</v>
      </c>
      <c r="K12" t="s">
        <v>54</v>
      </c>
      <c r="P12" t="s">
        <v>55</v>
      </c>
    </row>
    <row r="13" spans="1:23" x14ac:dyDescent="0.25">
      <c r="A13" t="s">
        <v>56</v>
      </c>
      <c r="F13" t="s">
        <v>57</v>
      </c>
      <c r="K13" t="s">
        <v>58</v>
      </c>
      <c r="P13" t="s">
        <v>59</v>
      </c>
    </row>
    <row r="14" spans="1:23" x14ac:dyDescent="0.25">
      <c r="A14" t="s">
        <v>60</v>
      </c>
      <c r="F14" t="s">
        <v>61</v>
      </c>
      <c r="K14" t="s">
        <v>62</v>
      </c>
      <c r="P14" t="s">
        <v>63</v>
      </c>
    </row>
    <row r="15" spans="1:23" x14ac:dyDescent="0.25">
      <c r="A15" t="s">
        <v>64</v>
      </c>
      <c r="F15" t="s">
        <v>65</v>
      </c>
      <c r="K15" t="s">
        <v>66</v>
      </c>
      <c r="P15" t="s">
        <v>67</v>
      </c>
    </row>
    <row r="16" spans="1:23" x14ac:dyDescent="0.25">
      <c r="A16" t="s">
        <v>68</v>
      </c>
      <c r="B16" s="3">
        <v>130</v>
      </c>
      <c r="C16" s="3">
        <v>119</v>
      </c>
      <c r="F16" t="s">
        <v>69</v>
      </c>
      <c r="K16" t="s">
        <v>70</v>
      </c>
      <c r="P16" t="s">
        <v>71</v>
      </c>
    </row>
    <row r="17" spans="1:23" x14ac:dyDescent="0.25">
      <c r="A17" t="s">
        <v>72</v>
      </c>
      <c r="F17" t="s">
        <v>73</v>
      </c>
      <c r="G17" s="3">
        <v>102</v>
      </c>
      <c r="H17" s="3">
        <v>101</v>
      </c>
      <c r="K17" t="s">
        <v>74</v>
      </c>
      <c r="P17" t="s">
        <v>75</v>
      </c>
    </row>
    <row r="18" spans="1:23" x14ac:dyDescent="0.25">
      <c r="A18" t="s">
        <v>76</v>
      </c>
      <c r="F18" t="s">
        <v>77</v>
      </c>
      <c r="K18" t="s">
        <v>78</v>
      </c>
      <c r="P18" t="s">
        <v>79</v>
      </c>
    </row>
    <row r="19" spans="1:23" x14ac:dyDescent="0.25">
      <c r="A19" t="s">
        <v>80</v>
      </c>
      <c r="F19" t="s">
        <v>81</v>
      </c>
      <c r="K19" t="s">
        <v>82</v>
      </c>
      <c r="L19" s="3">
        <v>106</v>
      </c>
      <c r="M19" s="3">
        <v>98</v>
      </c>
      <c r="P19" t="s">
        <v>83</v>
      </c>
    </row>
    <row r="20" spans="1:23" x14ac:dyDescent="0.25">
      <c r="A20" t="s">
        <v>84</v>
      </c>
      <c r="F20" t="s">
        <v>85</v>
      </c>
      <c r="K20" t="s">
        <v>86</v>
      </c>
      <c r="P20" t="s">
        <v>87</v>
      </c>
    </row>
    <row r="21" spans="1:23" x14ac:dyDescent="0.25">
      <c r="A21" t="s">
        <v>88</v>
      </c>
      <c r="B21" s="3">
        <v>141</v>
      </c>
      <c r="C21" s="3">
        <v>118</v>
      </c>
      <c r="F21" t="s">
        <v>89</v>
      </c>
      <c r="G21" s="3">
        <v>117</v>
      </c>
      <c r="H21" s="3">
        <v>101</v>
      </c>
      <c r="K21" t="s">
        <v>90</v>
      </c>
      <c r="L21" s="3">
        <v>92</v>
      </c>
      <c r="M21" s="3">
        <v>100</v>
      </c>
      <c r="P21" t="s">
        <v>91</v>
      </c>
    </row>
    <row r="22" spans="1:23" x14ac:dyDescent="0.25">
      <c r="A22" t="s">
        <v>92</v>
      </c>
      <c r="F22" t="s">
        <v>93</v>
      </c>
      <c r="K22" t="s">
        <v>94</v>
      </c>
      <c r="P22" t="s">
        <v>95</v>
      </c>
    </row>
    <row r="23" spans="1:23" x14ac:dyDescent="0.25">
      <c r="A23" t="s">
        <v>96</v>
      </c>
      <c r="B23" s="3">
        <v>126</v>
      </c>
      <c r="C23" s="3">
        <v>89</v>
      </c>
      <c r="F23" t="s">
        <v>97</v>
      </c>
      <c r="G23" s="3">
        <v>128</v>
      </c>
      <c r="H23" s="3">
        <v>110</v>
      </c>
      <c r="K23" t="s">
        <v>98</v>
      </c>
      <c r="P23" t="s">
        <v>99</v>
      </c>
    </row>
    <row r="24" spans="1:23" x14ac:dyDescent="0.25">
      <c r="A24" t="s">
        <v>100</v>
      </c>
      <c r="B24" s="3">
        <v>126</v>
      </c>
      <c r="C24" s="3">
        <v>96</v>
      </c>
      <c r="F24" t="s">
        <v>101</v>
      </c>
      <c r="K24" t="s">
        <v>102</v>
      </c>
      <c r="P24" t="s">
        <v>103</v>
      </c>
    </row>
    <row r="25" spans="1:23" x14ac:dyDescent="0.25">
      <c r="A25" t="s">
        <v>104</v>
      </c>
      <c r="F25" t="s">
        <v>105</v>
      </c>
      <c r="K25" t="s">
        <v>106</v>
      </c>
      <c r="P25" t="s">
        <v>107</v>
      </c>
    </row>
    <row r="26" spans="1:23" x14ac:dyDescent="0.25">
      <c r="A26" t="s">
        <v>108</v>
      </c>
      <c r="F26" t="s">
        <v>109</v>
      </c>
      <c r="K26" t="s">
        <v>110</v>
      </c>
      <c r="P26" t="s">
        <v>111</v>
      </c>
    </row>
    <row r="27" spans="1:23" ht="15.75" thickBot="1" x14ac:dyDescent="0.3">
      <c r="A27" s="4" t="s">
        <v>112</v>
      </c>
      <c r="B27" s="5">
        <v>113</v>
      </c>
      <c r="C27" s="5">
        <v>95</v>
      </c>
      <c r="D27" s="4"/>
      <c r="E27" s="4"/>
      <c r="F27" s="4" t="s">
        <v>113</v>
      </c>
      <c r="G27" s="5"/>
      <c r="H27" s="5"/>
      <c r="I27" s="4"/>
      <c r="J27" s="4"/>
      <c r="K27" s="4" t="s">
        <v>114</v>
      </c>
      <c r="L27" s="5"/>
      <c r="M27" s="5"/>
      <c r="N27" s="4"/>
      <c r="O27" s="4"/>
      <c r="P27" s="4" t="s">
        <v>115</v>
      </c>
      <c r="Q27" s="5"/>
      <c r="R27" s="5"/>
      <c r="S27" s="4"/>
      <c r="T27" s="4"/>
      <c r="U27" s="4"/>
      <c r="V27" s="5"/>
      <c r="W27" s="5"/>
    </row>
    <row r="30" spans="1:23" x14ac:dyDescent="0.25">
      <c r="A30" t="s">
        <v>116</v>
      </c>
      <c r="B30" s="3" t="s">
        <v>117</v>
      </c>
      <c r="E30" s="3" t="s">
        <v>118</v>
      </c>
    </row>
    <row r="31" spans="1:23" x14ac:dyDescent="0.25">
      <c r="A31" t="s">
        <v>120</v>
      </c>
      <c r="B31" s="6" t="s">
        <v>119</v>
      </c>
      <c r="D31" t="s">
        <v>120</v>
      </c>
      <c r="E31" s="6" t="s">
        <v>119</v>
      </c>
    </row>
    <row r="32" spans="1:23" x14ac:dyDescent="0.25">
      <c r="A32" t="str">
        <f ca="1">IFERROR(OFFSET($F$1,MATCH(B32,$G$2:$G$27,0),0),IFERROR(OFFSET($K$1,MATCH(B32,$L$2:$L$27,0),0),IFERROR(OFFSET($P$1,MATCH(B32,$Q$2:$Q$27,0),0),IFERROR(OFFSET($U$1,MATCH(B32,$V$2:$V$27,0),0),IFERROR(OFFSET($A$1,MATCH(B32,$B$2:$B$27,0),0),"")))))</f>
        <v>Rsc Mauve</v>
      </c>
      <c r="B32" s="3">
        <f>LARGE(($B$2:$B$27,$G$2:$G$27,$L$2:$L$27,$Q$2:$Q$27,$V$2:$V$11),1)</f>
        <v>150</v>
      </c>
      <c r="D32" t="str">
        <f ca="1">IFERROR(OFFSET($F$1,MATCH(E32,$H$2:$H$27,0),0),IFERROR(OFFSET($K$1,MATCH(E32,$M$2:$M$27,0),0),IFERROR(OFFSET($P$1,MATCH(E32,$R$2:$R$27,0),0),IFERROR(OFFSET($U$1,MATCH(E32,$W$2:$W$27,0),0),IFERROR(OFFSET($A$1,MATCH(E32,$C$2:$C$27,0),0),"")))))</f>
        <v>Rsc Mauve</v>
      </c>
      <c r="E32" s="3">
        <f>LARGE(($C$2:$C$27,$H$2:$H$27,$M$2:$M$27,$R$2:$R$27,$W$2:$W$11),1)</f>
        <v>140</v>
      </c>
    </row>
    <row r="33" spans="1:5" x14ac:dyDescent="0.25">
      <c r="A33" t="str">
        <f t="shared" ref="A33:A52" ca="1" si="0">IFERROR(OFFSET($F$1,MATCH(B33,$G$2:$G$27,0),0),IFERROR(OFFSET($K$1,MATCH(B33,$L$2:$L$27,0),0),IFERROR(OFFSET($P$1,MATCH(B33,$Q$2:$Q$27,0),0),IFERROR(OFFSET($U$1,MATCH(B33,$V$2:$V$27,0),0),IFERROR(OFFSET($A$1,MATCH(B33,$B$2:$B$27,0),0),"")))))</f>
        <v>Castors</v>
      </c>
      <c r="B33" s="3">
        <f>LARGE(($B$2:$B$27,$G$2:$G$27,$L$2:$L$27,$Q$2:$Q$27,$V$2:$V$11),2)</f>
        <v>141</v>
      </c>
      <c r="D33" t="str">
        <f t="shared" ref="D33:D52" ca="1" si="1">IFERROR(OFFSET($F$1,MATCH(E33,$H$2:$H$27,0),0),IFERROR(OFFSET($K$1,MATCH(E33,$M$2:$M$27,0),0),IFERROR(OFFSET($P$1,MATCH(E33,$R$2:$R$27,0),0),IFERROR(OFFSET($U$1,MATCH(E33,$W$2:$W$27,0),0),IFERROR(OFFSET($A$1,MATCH(E33,$C$2:$C$27,0),0),"")))))</f>
        <v>CA Penarol</v>
      </c>
      <c r="E33" s="3">
        <f>LARGE(($C$2:$C$27,$H$2:$H$27,$M$2:$M$27,$R$2:$R$27,$W$2:$W$11),2)</f>
        <v>119</v>
      </c>
    </row>
    <row r="34" spans="1:5" x14ac:dyDescent="0.25">
      <c r="A34" t="str">
        <f t="shared" ca="1" si="0"/>
        <v>Bassbat</v>
      </c>
      <c r="B34" s="3">
        <f>LARGE(($B$2:$B$27,$G$2:$G$27,$L$2:$L$27,$Q$2:$Q$27,$V$2:$V$11),3)</f>
        <v>139</v>
      </c>
      <c r="D34" t="str">
        <f t="shared" ca="1" si="1"/>
        <v>Castors</v>
      </c>
      <c r="E34" s="3">
        <f>LARGE(($C$2:$C$27,$H$2:$H$27,$M$2:$M$27,$R$2:$R$27,$W$2:$W$11),3)</f>
        <v>118</v>
      </c>
    </row>
    <row r="35" spans="1:5" x14ac:dyDescent="0.25">
      <c r="A35" t="str">
        <f t="shared" ca="1" si="0"/>
        <v>Xber</v>
      </c>
      <c r="B35" s="3">
        <f>LARGE(($B$2:$B$27,$G$2:$G$27,$L$2:$L$27,$Q$2:$Q$27,$V$2:$V$11),4)</f>
        <v>134</v>
      </c>
      <c r="D35" t="str">
        <f t="shared" ca="1" si="1"/>
        <v>Bassbat</v>
      </c>
      <c r="E35" s="3">
        <f>LARGE(($C$2:$C$27,$H$2:$H$27,$M$2:$M$27,$R$2:$R$27,$W$2:$W$11),4)</f>
        <v>117</v>
      </c>
    </row>
    <row r="36" spans="1:5" x14ac:dyDescent="0.25">
      <c r="A36" t="str">
        <f t="shared" ca="1" si="0"/>
        <v>CA Penarol</v>
      </c>
      <c r="B36" s="3">
        <f>LARGE(($B$2:$B$27,$G$2:$G$27,$L$2:$L$27,$Q$2:$Q$27,$V$2:$V$11),5)</f>
        <v>130</v>
      </c>
      <c r="D36" t="str">
        <f t="shared" ca="1" si="1"/>
        <v>Gunnersaurus</v>
      </c>
      <c r="E36" s="3">
        <f>LARGE(($C$2:$C$27,$H$2:$H$27,$M$2:$M$27,$R$2:$R$27,$W$2:$W$11),5)</f>
        <v>110</v>
      </c>
    </row>
    <row r="37" spans="1:5" x14ac:dyDescent="0.25">
      <c r="A37" t="str">
        <f t="shared" ca="1" si="0"/>
        <v>Gunnersaurus</v>
      </c>
      <c r="B37" s="3">
        <f>LARGE(($B$2:$B$27,$G$2:$G$27,$L$2:$L$27,$Q$2:$Q$27,$V$2:$V$11),6)</f>
        <v>128</v>
      </c>
      <c r="D37" t="str">
        <f t="shared" ca="1" si="1"/>
        <v>Gunnersaurus</v>
      </c>
      <c r="E37" s="3">
        <f>LARGE(($C$2:$C$27,$H$2:$H$27,$M$2:$M$27,$R$2:$R$27,$W$2:$W$11),6)</f>
        <v>110</v>
      </c>
    </row>
    <row r="38" spans="1:5" x14ac:dyDescent="0.25">
      <c r="A38" t="str">
        <f t="shared" ca="1" si="0"/>
        <v>JS Kabylie</v>
      </c>
      <c r="B38" s="3">
        <f>LARGE(($B$2:$B$27,$G$2:$G$27,$L$2:$L$27,$Q$2:$Q$27,$V$2:$V$11),7)</f>
        <v>127</v>
      </c>
      <c r="D38" t="str">
        <f t="shared" ca="1" si="1"/>
        <v>CSKA Moskva</v>
      </c>
      <c r="E38" s="3">
        <f>LARGE(($C$2:$C$27,$H$2:$H$27,$M$2:$M$27,$R$2:$R$27,$W$2:$W$11),7)</f>
        <v>107</v>
      </c>
    </row>
    <row r="39" spans="1:5" x14ac:dyDescent="0.25">
      <c r="A39" t="str">
        <f t="shared" ca="1" si="0"/>
        <v>CeDreams</v>
      </c>
      <c r="B39" s="3">
        <f>LARGE(($B$2:$B$27,$G$2:$G$27,$L$2:$L$27,$Q$2:$Q$27,$V$2:$V$11),8)</f>
        <v>126</v>
      </c>
      <c r="D39" t="str">
        <f t="shared" ca="1" si="1"/>
        <v>Fc Tiwaz</v>
      </c>
      <c r="E39" s="3">
        <f>LARGE(($C$2:$C$27,$H$2:$H$27,$M$2:$M$27,$R$2:$R$27,$W$2:$W$11),8)</f>
        <v>101</v>
      </c>
    </row>
    <row r="40" spans="1:5" x14ac:dyDescent="0.25">
      <c r="A40" t="str">
        <f t="shared" ca="1" si="0"/>
        <v>CeDreams</v>
      </c>
      <c r="B40" s="3">
        <f>LARGE(($B$2:$B$27,$G$2:$G$27,$L$2:$L$27,$Q$2:$Q$27,$V$2:$V$11),9)</f>
        <v>126</v>
      </c>
      <c r="D40" t="str">
        <f t="shared" ca="1" si="1"/>
        <v>Fc Tiwaz</v>
      </c>
      <c r="E40" s="3">
        <f>LARGE(($C$2:$C$27,$H$2:$H$27,$M$2:$M$27,$R$2:$R$27,$W$2:$W$11),9)</f>
        <v>101</v>
      </c>
    </row>
    <row r="41" spans="1:5" x14ac:dyDescent="0.25">
      <c r="A41" t="str">
        <f t="shared" ca="1" si="0"/>
        <v>F91 Velazzio</v>
      </c>
      <c r="B41" s="3">
        <f>LARGE(($B$2:$B$27,$G$2:$G$27,$L$2:$L$27,$Q$2:$Q$27,$V$2:$V$11),10)</f>
        <v>125</v>
      </c>
      <c r="D41" t="str">
        <f t="shared" ca="1" si="1"/>
        <v>Max63monaco</v>
      </c>
      <c r="E41" s="3">
        <f>LARGE(($C$2:$C$27,$H$2:$H$27,$M$2:$M$27,$R$2:$R$27,$W$2:$W$11),10)</f>
        <v>100</v>
      </c>
    </row>
    <row r="42" spans="1:5" x14ac:dyDescent="0.25">
      <c r="A42" t="str">
        <f t="shared" ca="1" si="0"/>
        <v>Gofoot</v>
      </c>
      <c r="B42" s="3">
        <f>LARGE(($B$2:$B$27,$G$2:$G$27,$L$2:$L$27,$Q$2:$Q$27,$V$2:$V$11),11)</f>
        <v>117</v>
      </c>
      <c r="D42" t="str">
        <f t="shared" ca="1" si="1"/>
        <v>Destroyer68</v>
      </c>
      <c r="E42" s="3">
        <f>LARGE(($C$2:$C$27,$H$2:$H$27,$M$2:$M$27,$R$2:$R$27,$W$2:$W$11),11)</f>
        <v>99</v>
      </c>
    </row>
    <row r="43" spans="1:5" x14ac:dyDescent="0.25">
      <c r="A43" t="str">
        <f t="shared" ca="1" si="0"/>
        <v>CSKA Moskva</v>
      </c>
      <c r="B43" s="3">
        <f>LARGE(($B$2:$B$27,$G$2:$G$27,$L$2:$L$27,$Q$2:$Q$27,$V$2:$V$11),12)</f>
        <v>113</v>
      </c>
      <c r="D43" t="str">
        <f t="shared" ca="1" si="1"/>
        <v>Destroyer68</v>
      </c>
      <c r="E43" s="3">
        <f>LARGE(($C$2:$C$27,$H$2:$H$27,$M$2:$M$27,$R$2:$R$27,$W$2:$W$11),12)</f>
        <v>99</v>
      </c>
    </row>
    <row r="44" spans="1:5" x14ac:dyDescent="0.25">
      <c r="A44" t="str">
        <f t="shared" ca="1" si="0"/>
        <v>CSKA Moskva</v>
      </c>
      <c r="B44" s="3">
        <f>LARGE(($B$2:$B$27,$G$2:$G$27,$L$2:$L$27,$Q$2:$Q$27,$V$2:$V$11),13)</f>
        <v>113</v>
      </c>
      <c r="D44" t="str">
        <f t="shared" ca="1" si="1"/>
        <v>Malmo FF</v>
      </c>
      <c r="E44" s="3">
        <f>LARGE(($C$2:$C$27,$H$2:$H$27,$M$2:$M$27,$R$2:$R$27,$W$2:$W$11),13)</f>
        <v>98</v>
      </c>
    </row>
    <row r="45" spans="1:5" x14ac:dyDescent="0.25">
      <c r="A45" t="str">
        <f t="shared" ca="1" si="0"/>
        <v>Kashima</v>
      </c>
      <c r="B45" s="3">
        <f>LARGE(($B$2:$B$27,$G$2:$G$27,$L$2:$L$27,$Q$2:$Q$27,$V$2:$V$11),14)</f>
        <v>112</v>
      </c>
      <c r="D45" t="str">
        <f t="shared" ca="1" si="1"/>
        <v>Kashima</v>
      </c>
      <c r="E45" s="3">
        <f>LARGE(($C$2:$C$27,$H$2:$H$27,$M$2:$M$27,$R$2:$R$27,$W$2:$W$11),14)</f>
        <v>97</v>
      </c>
    </row>
    <row r="46" spans="1:5" x14ac:dyDescent="0.25">
      <c r="A46" t="str">
        <f t="shared" ca="1" si="0"/>
        <v>DarkSnake31</v>
      </c>
      <c r="B46" s="3">
        <f>LARGE(($B$2:$B$27,$G$2:$G$27,$L$2:$L$27,$Q$2:$Q$27,$V$2:$V$11),15)</f>
        <v>111</v>
      </c>
      <c r="D46" t="str">
        <f t="shared" ca="1" si="1"/>
        <v>Celta Massalia</v>
      </c>
      <c r="E46" s="3">
        <f>LARGE(($C$2:$C$27,$H$2:$H$27,$M$2:$M$27,$R$2:$R$27,$W$2:$W$11),15)</f>
        <v>96</v>
      </c>
    </row>
    <row r="47" spans="1:5" x14ac:dyDescent="0.25">
      <c r="A47" t="str">
        <f t="shared" ca="1" si="0"/>
        <v>Sarc XV</v>
      </c>
      <c r="B47" s="3">
        <f>LARGE(($B$2:$B$27,$G$2:$G$27,$L$2:$L$27,$Q$2:$Q$27,$V$2:$V$11),16)</f>
        <v>109</v>
      </c>
      <c r="D47" t="str">
        <f t="shared" ca="1" si="1"/>
        <v>Clanpino</v>
      </c>
      <c r="E47" s="3">
        <f>LARGE(($C$2:$C$27,$H$2:$H$27,$M$2:$M$27,$R$2:$R$27,$W$2:$W$11),16)</f>
        <v>95</v>
      </c>
    </row>
    <row r="48" spans="1:5" x14ac:dyDescent="0.25">
      <c r="A48" t="str">
        <f t="shared" ca="1" si="0"/>
        <v>Destroyer68</v>
      </c>
      <c r="B48" s="3">
        <f>LARGE(($B$2:$B$27,$G$2:$G$27,$L$2:$L$27,$Q$2:$Q$27,$V$2:$V$11),17)</f>
        <v>107</v>
      </c>
      <c r="D48" t="str">
        <f t="shared" ca="1" si="1"/>
        <v>Sarc XV</v>
      </c>
      <c r="E48" s="3">
        <f>LARGE(($C$2:$C$27,$H$2:$H$27,$M$2:$M$27,$R$2:$R$27,$W$2:$W$11),17)</f>
        <v>89</v>
      </c>
    </row>
    <row r="49" spans="1:5" x14ac:dyDescent="0.25">
      <c r="A49" t="str">
        <f t="shared" ca="1" si="0"/>
        <v>Malmo FF</v>
      </c>
      <c r="B49" s="3">
        <f>LARGE(($B$2:$B$27,$G$2:$G$27,$L$2:$L$27,$Q$2:$Q$27,$V$2:$V$11),18)</f>
        <v>106</v>
      </c>
      <c r="D49" t="str">
        <f t="shared" ca="1" si="1"/>
        <v>Sarc XV</v>
      </c>
      <c r="E49" s="3">
        <f>LARGE(($C$2:$C$27,$H$2:$H$27,$M$2:$M$27,$R$2:$R$27,$W$2:$W$11),18)</f>
        <v>89</v>
      </c>
    </row>
    <row r="50" spans="1:5" x14ac:dyDescent="0.25">
      <c r="A50" t="str">
        <f t="shared" ca="1" si="0"/>
        <v>Fc Tiwaz</v>
      </c>
      <c r="B50" s="3">
        <f>LARGE(($B$2:$B$27,$G$2:$G$27,$L$2:$L$27,$Q$2:$Q$27,$V$2:$V$11),19)</f>
        <v>102</v>
      </c>
      <c r="D50" t="str">
        <f t="shared" ca="1" si="1"/>
        <v>F91 Velazzio</v>
      </c>
      <c r="E50" s="3">
        <f>LARGE(($C$2:$C$27,$H$2:$H$27,$M$2:$M$27,$R$2:$R$27,$W$2:$W$11),19)</f>
        <v>87</v>
      </c>
    </row>
    <row r="51" spans="1:5" x14ac:dyDescent="0.25">
      <c r="A51" t="str">
        <f t="shared" ca="1" si="0"/>
        <v>Max63monaco</v>
      </c>
      <c r="B51" s="3">
        <f>LARGE(($B$2:$B$27,$G$2:$G$27,$L$2:$L$27,$Q$2:$Q$27,$V$2:$V$11),20)</f>
        <v>92</v>
      </c>
      <c r="D51" t="str">
        <f t="shared" ca="1" si="1"/>
        <v>JS Kabylie</v>
      </c>
      <c r="E51" s="3">
        <f>LARGE(($C$2:$C$27,$H$2:$H$27,$M$2:$M$27,$R$2:$R$27,$W$2:$W$11),20)</f>
        <v>84</v>
      </c>
    </row>
    <row r="52" spans="1:5" x14ac:dyDescent="0.25">
      <c r="A52" t="str">
        <f t="shared" ca="1" si="0"/>
        <v>Papy Oasis</v>
      </c>
      <c r="B52" s="3">
        <f>LARGE(($B$2:$B$27,$G$2:$G$27,$L$2:$L$27,$Q$2:$Q$27,$V$2:$V$11),21)</f>
        <v>77</v>
      </c>
      <c r="D52" t="str">
        <f t="shared" ca="1" si="1"/>
        <v>DarkSnake31</v>
      </c>
      <c r="E52" s="3">
        <f>LARGE(($C$2:$C$27,$H$2:$H$27,$M$2:$M$27,$R$2:$R$27,$W$2:$W$11),21)</f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2018-05-18T10:03:56Z</dcterms:modified>
</cp:coreProperties>
</file>