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52511"/>
</workbook>
</file>

<file path=xl/calcChain.xml><?xml version="1.0" encoding="utf-8"?>
<calcChain xmlns="http://schemas.openxmlformats.org/spreadsheetml/2006/main">
  <c r="C35" i="2" l="1"/>
  <c r="C36" i="2" s="1"/>
  <c r="D35" i="2"/>
  <c r="E35" i="2"/>
  <c r="F35" i="2"/>
  <c r="F36" i="2" s="1"/>
  <c r="G35" i="2"/>
  <c r="H35" i="2"/>
  <c r="I35" i="2"/>
  <c r="J35" i="2"/>
  <c r="J36" i="2" s="1"/>
  <c r="K35" i="2"/>
  <c r="L35" i="2"/>
  <c r="M35" i="2"/>
  <c r="N35" i="2"/>
  <c r="N36" i="2" s="1"/>
  <c r="O35" i="2"/>
  <c r="P35" i="2"/>
  <c r="Q35" i="2"/>
  <c r="R35" i="2"/>
  <c r="R36" i="2" s="1"/>
  <c r="S35" i="2"/>
  <c r="T35" i="2"/>
  <c r="U35" i="2"/>
  <c r="V35" i="2"/>
  <c r="V36" i="2" s="1"/>
  <c r="W35" i="2"/>
  <c r="X35" i="2"/>
  <c r="Y35" i="2"/>
  <c r="Z35" i="2"/>
  <c r="Z36" i="2" s="1"/>
  <c r="AA35" i="2"/>
  <c r="AB35" i="2"/>
  <c r="D36" i="2"/>
  <c r="E36" i="2"/>
  <c r="G36" i="2"/>
  <c r="H36" i="2"/>
  <c r="I36" i="2"/>
  <c r="K36" i="2"/>
  <c r="L36" i="2"/>
  <c r="M36" i="2"/>
  <c r="O36" i="2"/>
  <c r="P36" i="2"/>
  <c r="Q36" i="2"/>
  <c r="S36" i="2"/>
  <c r="T36" i="2"/>
  <c r="U36" i="2"/>
  <c r="W36" i="2"/>
  <c r="X36" i="2"/>
  <c r="Y36" i="2"/>
  <c r="AA36" i="2"/>
  <c r="AB36" i="2"/>
  <c r="AD36" i="2"/>
  <c r="AE36" i="2"/>
  <c r="AF36" i="2"/>
  <c r="AC36" i="2"/>
  <c r="AC35" i="2"/>
  <c r="AC34" i="2"/>
  <c r="AH36" i="2" l="1"/>
  <c r="AI36" i="1" s="1"/>
  <c r="AH34" i="2"/>
  <c r="AH35" i="2"/>
  <c r="C34" i="2"/>
  <c r="D13" i="2" l="1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D34" i="2"/>
  <c r="AE34" i="2"/>
  <c r="AF34" i="2"/>
  <c r="AD35" i="2"/>
  <c r="AE35" i="2"/>
  <c r="AF35" i="2"/>
  <c r="C4" i="2" l="1"/>
  <c r="U9" i="2"/>
  <c r="V9" i="2"/>
  <c r="AD8" i="2"/>
  <c r="V4" i="2"/>
  <c r="U10" i="2"/>
  <c r="O7" i="2"/>
  <c r="O8" i="2"/>
  <c r="O9" i="2"/>
  <c r="O10" i="2"/>
  <c r="O11" i="2"/>
  <c r="O12" i="2"/>
  <c r="O13" i="2"/>
  <c r="P5" i="2"/>
  <c r="AB4" i="2"/>
  <c r="L4" i="2"/>
  <c r="F5" i="2"/>
  <c r="C5" i="2"/>
  <c r="C11" i="2"/>
  <c r="AA4" i="2"/>
  <c r="P36" i="1" l="1"/>
  <c r="AF31" i="2" l="1"/>
  <c r="AE31" i="2"/>
  <c r="G36" i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V31" i="2" l="1"/>
  <c r="AD31" i="2"/>
  <c r="AC31" i="2"/>
  <c r="AB31" i="2"/>
  <c r="AA31" i="2"/>
  <c r="Z31" i="2"/>
  <c r="Y31" i="2"/>
  <c r="X31" i="2"/>
  <c r="W31" i="2"/>
  <c r="U31" i="2"/>
  <c r="T31" i="2"/>
  <c r="S31" i="2"/>
  <c r="R31" i="2"/>
  <c r="Q31" i="2"/>
  <c r="P31" i="2"/>
  <c r="O31" i="2"/>
  <c r="M31" i="2"/>
  <c r="N31" i="2"/>
  <c r="L31" i="2"/>
  <c r="K31" i="2"/>
  <c r="J31" i="2"/>
  <c r="I31" i="2"/>
  <c r="H31" i="2"/>
  <c r="G31" i="2"/>
  <c r="F31" i="2"/>
  <c r="E31" i="2"/>
  <c r="D31" i="2"/>
  <c r="C31" i="2"/>
  <c r="D30" i="2"/>
  <c r="Q30" i="2"/>
  <c r="R30" i="2"/>
  <c r="P30" i="2"/>
  <c r="Q18" i="2"/>
  <c r="P18" i="2"/>
  <c r="R27" i="2"/>
  <c r="Q27" i="2"/>
  <c r="P27" i="2"/>
  <c r="P15" i="2" l="1"/>
  <c r="O15" i="2"/>
  <c r="J10" i="2" l="1"/>
  <c r="Q11" i="2"/>
  <c r="P11" i="2"/>
  <c r="N11" i="2"/>
  <c r="M11" i="2"/>
  <c r="L11" i="2"/>
  <c r="K11" i="2"/>
  <c r="J11" i="2"/>
  <c r="I11" i="2"/>
  <c r="H11" i="2"/>
  <c r="G11" i="2"/>
  <c r="F11" i="2"/>
  <c r="E11" i="2"/>
  <c r="D11" i="2"/>
  <c r="C10" i="2"/>
  <c r="Q10" i="2"/>
  <c r="P10" i="2"/>
  <c r="N10" i="2"/>
  <c r="M10" i="2"/>
  <c r="L10" i="2"/>
  <c r="K10" i="2"/>
  <c r="I10" i="2"/>
  <c r="H10" i="2"/>
  <c r="G10" i="2"/>
  <c r="F10" i="2"/>
  <c r="E10" i="2"/>
  <c r="D10" i="2"/>
  <c r="AH36" i="1" l="1"/>
  <c r="F7" i="2"/>
  <c r="D7" i="2"/>
  <c r="F34" i="1" l="1"/>
  <c r="G34" i="1"/>
  <c r="M34" i="1"/>
  <c r="N34" i="1"/>
  <c r="T34" i="1"/>
  <c r="U34" i="1"/>
  <c r="AA34" i="1"/>
  <c r="AB34" i="1"/>
  <c r="AH33" i="2"/>
  <c r="AI33" i="1" s="1"/>
  <c r="AH32" i="2"/>
  <c r="D4" i="2" l="1"/>
  <c r="E4" i="2"/>
  <c r="F4" i="2"/>
  <c r="G4" i="2"/>
  <c r="H4" i="2"/>
  <c r="I4" i="2"/>
  <c r="J4" i="2"/>
  <c r="K4" i="2"/>
  <c r="M4" i="2"/>
  <c r="N4" i="2"/>
  <c r="O4" i="2"/>
  <c r="P4" i="2"/>
  <c r="Q4" i="2"/>
  <c r="R4" i="2"/>
  <c r="S4" i="2"/>
  <c r="T4" i="2"/>
  <c r="U4" i="2"/>
  <c r="W4" i="2"/>
  <c r="X4" i="2"/>
  <c r="Y4" i="2"/>
  <c r="Z4" i="2"/>
  <c r="AC4" i="2"/>
  <c r="AD4" i="2"/>
  <c r="AE4" i="2"/>
  <c r="AF4" i="2"/>
  <c r="D5" i="2"/>
  <c r="E5" i="2"/>
  <c r="G5" i="2"/>
  <c r="H5" i="2"/>
  <c r="I5" i="2"/>
  <c r="J5" i="2"/>
  <c r="K5" i="2"/>
  <c r="L5" i="2"/>
  <c r="M5" i="2"/>
  <c r="N5" i="2"/>
  <c r="O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E26" i="2" l="1"/>
  <c r="Z20" i="2" l="1"/>
  <c r="Y20" i="2"/>
  <c r="T20" i="2" l="1"/>
  <c r="S20" i="2"/>
  <c r="U22" i="2" l="1"/>
  <c r="T22" i="2"/>
  <c r="E22" i="2"/>
  <c r="R12" i="2"/>
  <c r="Q12" i="2"/>
  <c r="P12" i="2"/>
  <c r="R13" i="2" l="1"/>
  <c r="Q13" i="2"/>
  <c r="P13" i="2"/>
  <c r="N13" i="2"/>
  <c r="F18" i="2" l="1"/>
  <c r="E18" i="2"/>
  <c r="D18" i="2"/>
  <c r="D26" i="2"/>
  <c r="D25" i="2"/>
  <c r="F17" i="2"/>
  <c r="D22" i="2"/>
  <c r="D21" i="2"/>
  <c r="V7" i="2" l="1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H26" i="2"/>
  <c r="G26" i="2"/>
  <c r="I26" i="2"/>
  <c r="F26" i="2"/>
  <c r="C26" i="2"/>
  <c r="AE21" i="2"/>
  <c r="AF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C21" i="2"/>
  <c r="E12" i="2" l="1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D10" i="2" l="1"/>
  <c r="AC9" i="2"/>
  <c r="AD9" i="2"/>
  <c r="AF18" i="2" l="1"/>
  <c r="AE18" i="2"/>
  <c r="AD18" i="2"/>
  <c r="AC18" i="2"/>
  <c r="AB18" i="2"/>
  <c r="AA18" i="2"/>
  <c r="Z18" i="2"/>
  <c r="Y18" i="2"/>
  <c r="X18" i="2"/>
  <c r="W18" i="2"/>
  <c r="AF17" i="2"/>
  <c r="AE17" i="2"/>
  <c r="AD17" i="2"/>
  <c r="AC17" i="2"/>
  <c r="AB17" i="2"/>
  <c r="AA17" i="2"/>
  <c r="Z17" i="2"/>
  <c r="Y17" i="2"/>
  <c r="X17" i="2"/>
  <c r="W17" i="2"/>
  <c r="C30" i="2" l="1"/>
  <c r="C29" i="2"/>
  <c r="C28" i="2"/>
  <c r="C27" i="2"/>
  <c r="C25" i="2"/>
  <c r="C24" i="2"/>
  <c r="C22" i="2"/>
  <c r="C20" i="2"/>
  <c r="C7" i="2" l="1"/>
  <c r="E7" i="2"/>
  <c r="G7" i="2"/>
  <c r="H7" i="2"/>
  <c r="I7" i="2"/>
  <c r="J7" i="2"/>
  <c r="K7" i="2"/>
  <c r="L7" i="2"/>
  <c r="M7" i="2"/>
  <c r="N7" i="2"/>
  <c r="P7" i="2"/>
  <c r="Q7" i="2"/>
  <c r="R7" i="2"/>
  <c r="S7" i="2"/>
  <c r="T7" i="2"/>
  <c r="U7" i="2"/>
  <c r="W7" i="2"/>
  <c r="X7" i="2"/>
  <c r="Y7" i="2"/>
  <c r="Z7" i="2"/>
  <c r="AA7" i="2"/>
  <c r="AB7" i="2"/>
  <c r="AC7" i="2"/>
  <c r="AD7" i="2"/>
  <c r="AE7" i="2"/>
  <c r="AF7" i="2"/>
  <c r="C8" i="2"/>
  <c r="D8" i="2"/>
  <c r="E8" i="2"/>
  <c r="F8" i="2"/>
  <c r="G8" i="2"/>
  <c r="H8" i="2"/>
  <c r="I8" i="2"/>
  <c r="J8" i="2"/>
  <c r="K8" i="2"/>
  <c r="L8" i="2"/>
  <c r="M8" i="2"/>
  <c r="N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E8" i="2"/>
  <c r="AF8" i="2"/>
  <c r="C9" i="2"/>
  <c r="D9" i="2"/>
  <c r="E9" i="2"/>
  <c r="F9" i="2"/>
  <c r="G9" i="2"/>
  <c r="H9" i="2"/>
  <c r="I9" i="2"/>
  <c r="J9" i="2"/>
  <c r="K9" i="2"/>
  <c r="L9" i="2"/>
  <c r="M9" i="2"/>
  <c r="N9" i="2"/>
  <c r="P9" i="2"/>
  <c r="Q9" i="2"/>
  <c r="R9" i="2"/>
  <c r="S9" i="2"/>
  <c r="T9" i="2"/>
  <c r="W9" i="2"/>
  <c r="X9" i="2"/>
  <c r="Y9" i="2"/>
  <c r="Z9" i="2"/>
  <c r="AA9" i="2"/>
  <c r="AB9" i="2"/>
  <c r="AE9" i="2"/>
  <c r="AF9" i="2"/>
  <c r="R10" i="2"/>
  <c r="S10" i="2"/>
  <c r="T10" i="2"/>
  <c r="V10" i="2"/>
  <c r="W10" i="2"/>
  <c r="X10" i="2"/>
  <c r="Y10" i="2"/>
  <c r="Z10" i="2"/>
  <c r="AA10" i="2"/>
  <c r="AB10" i="2"/>
  <c r="AC10" i="2"/>
  <c r="AE10" i="2"/>
  <c r="AF10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C12" i="2"/>
  <c r="D12" i="2"/>
  <c r="F12" i="2"/>
  <c r="G12" i="2"/>
  <c r="H12" i="2"/>
  <c r="I12" i="2"/>
  <c r="J12" i="2"/>
  <c r="K12" i="2"/>
  <c r="L12" i="2"/>
  <c r="M12" i="2"/>
  <c r="N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C13" i="2"/>
  <c r="F36" i="1"/>
  <c r="E13" i="2"/>
  <c r="F13" i="2"/>
  <c r="G13" i="2"/>
  <c r="H13" i="2"/>
  <c r="I13" i="2"/>
  <c r="J13" i="2"/>
  <c r="K13" i="2"/>
  <c r="L13" i="2"/>
  <c r="M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C15" i="2"/>
  <c r="D15" i="2"/>
  <c r="E15" i="2"/>
  <c r="F15" i="2"/>
  <c r="G15" i="2"/>
  <c r="H15" i="2"/>
  <c r="I15" i="2"/>
  <c r="J15" i="2"/>
  <c r="K15" i="2"/>
  <c r="L15" i="2"/>
  <c r="M15" i="2"/>
  <c r="N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C17" i="2"/>
  <c r="D17" i="2"/>
  <c r="E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C18" i="2"/>
  <c r="G18" i="2"/>
  <c r="H18" i="2"/>
  <c r="I18" i="2"/>
  <c r="J18" i="2"/>
  <c r="K18" i="2"/>
  <c r="L18" i="2"/>
  <c r="M18" i="2"/>
  <c r="N18" i="2"/>
  <c r="O18" i="2"/>
  <c r="R18" i="2"/>
  <c r="S18" i="2"/>
  <c r="T18" i="2"/>
  <c r="U18" i="2"/>
  <c r="V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U20" i="2"/>
  <c r="V20" i="2"/>
  <c r="W20" i="2"/>
  <c r="X20" i="2"/>
  <c r="AA20" i="2"/>
  <c r="AB20" i="2"/>
  <c r="AC20" i="2"/>
  <c r="AD20" i="2"/>
  <c r="AE20" i="2"/>
  <c r="AF20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V22" i="2"/>
  <c r="W22" i="2"/>
  <c r="X22" i="2"/>
  <c r="Y22" i="2"/>
  <c r="Z22" i="2"/>
  <c r="AA22" i="2"/>
  <c r="AB22" i="2"/>
  <c r="AC22" i="2"/>
  <c r="AD22" i="2"/>
  <c r="AE22" i="2"/>
  <c r="AF22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7" i="2"/>
  <c r="E27" i="2"/>
  <c r="F27" i="2"/>
  <c r="G27" i="2"/>
  <c r="H27" i="2"/>
  <c r="I27" i="2"/>
  <c r="J27" i="2"/>
  <c r="K27" i="2"/>
  <c r="L27" i="2"/>
  <c r="M27" i="2"/>
  <c r="N27" i="2"/>
  <c r="O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E30" i="2"/>
  <c r="F30" i="2"/>
  <c r="G30" i="2"/>
  <c r="H30" i="2"/>
  <c r="I30" i="2"/>
  <c r="J30" i="2"/>
  <c r="K30" i="2"/>
  <c r="L30" i="2"/>
  <c r="M30" i="2"/>
  <c r="N30" i="2"/>
  <c r="O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R35" i="1" l="1"/>
  <c r="Z35" i="1"/>
  <c r="Y35" i="1"/>
  <c r="V35" i="1"/>
  <c r="W35" i="1"/>
  <c r="AG35" i="1"/>
  <c r="AF35" i="1"/>
  <c r="X35" i="1"/>
  <c r="AE35" i="1"/>
  <c r="AD35" i="1"/>
  <c r="S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AI35" i="1" l="1"/>
  <c r="H36" i="1"/>
  <c r="E35" i="1"/>
  <c r="AG36" i="1"/>
  <c r="AG34" i="1"/>
  <c r="AF34" i="1"/>
  <c r="AF36" i="1"/>
  <c r="S34" i="1"/>
  <c r="S36" i="1"/>
  <c r="R34" i="1"/>
  <c r="R36" i="1"/>
  <c r="L34" i="1"/>
  <c r="L36" i="1"/>
  <c r="K36" i="1"/>
  <c r="K34" i="1"/>
  <c r="AI34" i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<sst xmlns="http://schemas.openxmlformats.org/spreadsheetml/2006/main" count="1002" uniqueCount="92">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</sst>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/yyyy"/>
    <numFmt numFmtId="167" formatCode="hh:mm:ss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12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166" fontId="1" fillId="3" borderId="9" xfId="1" applyNumberFormat="1" applyFill="1" applyBorder="1" applyAlignment="1" applyProtection="1"/>
    <xf numFmtId="0" fontId="0" fillId="0" borderId="2" xfId="0" applyBorder="1"/>
    <xf numFmtId="0" fontId="12" fillId="0" borderId="2" xfId="1" applyFont="1" applyFill="1" applyBorder="1" applyAlignment="1">
      <alignment horizontal="right"/>
    </xf>
    <xf numFmtId="0" fontId="0" fillId="0" borderId="2" xfId="0" applyFill="1" applyBorder="1"/>
    <xf numFmtId="49" fontId="0" fillId="0" borderId="2" xfId="0" applyNumberFormat="1" applyBorder="1"/>
    <xf numFmtId="0" fontId="12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/>
    </xf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165" fontId="7" fillId="9" borderId="2" xfId="1" applyNumberFormat="1" applyFont="1" applyFill="1" applyBorder="1" applyAlignment="1" applyProtection="1">
      <alignment horizontal="center" vertical="center"/>
    </xf>
    <xf numFmtId="0" fontId="2" fillId="0" borderId="4" xfId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1" fillId="9" borderId="2" xfId="1" applyNumberFormat="1" applyFont="1" applyFill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3" borderId="2" xfId="1" applyFont="1" applyFill="1" applyBorder="1" applyAlignment="1">
      <alignment horizontal="center" vertical="center"/>
    </xf>
    <xf numFmtId="0" fontId="16" fillId="6" borderId="0" xfId="1" applyFont="1" applyFill="1" applyBorder="1" applyAlignment="1">
      <alignment horizontal="center" vertical="center"/>
    </xf>
    <xf numFmtId="2" fontId="16" fillId="6" borderId="0" xfId="1" applyNumberFormat="1" applyFont="1" applyFill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16" fillId="7" borderId="2" xfId="1" applyFont="1" applyFill="1" applyBorder="1" applyAlignment="1">
      <alignment horizontal="center" vertical="center"/>
    </xf>
    <xf numFmtId="49" fontId="16" fillId="3" borderId="2" xfId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0" fontId="8" fillId="12" borderId="2" xfId="1" applyFont="1" applyFill="1" applyBorder="1" applyAlignment="1">
      <alignment horizontal="center"/>
    </xf>
    <xf numFmtId="0" fontId="8" fillId="12" borderId="5" xfId="1" applyFont="1" applyFill="1" applyBorder="1" applyAlignment="1">
      <alignment horizontal="center"/>
    </xf>
    <xf numFmtId="0" fontId="0" fillId="0" borderId="2" xfId="0" applyFont="1" applyBorder="1"/>
    <xf numFmtId="0" fontId="17" fillId="0" borderId="2" xfId="0" applyFont="1" applyBorder="1"/>
    <xf numFmtId="165" fontId="7" fillId="6" borderId="5" xfId="1" applyNumberFormat="1" applyFont="1" applyFill="1" applyBorder="1" applyAlignment="1" applyProtection="1">
      <alignment vertical="center"/>
    </xf>
    <xf numFmtId="165" fontId="7" fillId="6" borderId="12" xfId="1" applyNumberFormat="1" applyFont="1" applyFill="1" applyBorder="1" applyAlignment="1" applyProtection="1">
      <alignment vertical="center"/>
    </xf>
    <xf numFmtId="165" fontId="20" fillId="11" borderId="2" xfId="2" applyNumberFormat="1" applyBorder="1" applyAlignment="1" applyProtection="1">
      <alignment vertic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5" xfId="1" applyFont="1" applyFill="1" applyBorder="1" applyAlignment="1">
      <alignment vertical="center"/>
    </xf>
    <xf numFmtId="0" fontId="16" fillId="6" borderId="12" xfId="1" applyFont="1" applyFill="1" applyBorder="1" applyAlignment="1">
      <alignment vertical="center"/>
    </xf>
    <xf numFmtId="0" fontId="19" fillId="13" borderId="2" xfId="1" applyFont="1" applyFill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14" fontId="9" fillId="2" borderId="11" xfId="1" applyNumberFormat="1" applyFont="1" applyFill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0" fontId="8" fillId="12" borderId="3" xfId="1" applyFont="1" applyFill="1" applyBorder="1" applyAlignment="1">
      <alignment horizontal="center"/>
    </xf>
    <xf numFmtId="0" fontId="8" fillId="12" borderId="8" xfId="1" applyFont="1" applyFill="1" applyBorder="1" applyAlignment="1">
      <alignment horizontal="center"/>
    </xf>
    <xf numFmtId="0" fontId="8" fillId="12" borderId="1" xfId="1" applyFont="1" applyFill="1" applyBorder="1" applyAlignment="1">
      <alignment horizontal="center"/>
    </xf>
    <xf numFmtId="49" fontId="14" fillId="6" borderId="2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 vertical="center"/>
    </xf>
    <xf numFmtId="2" fontId="16" fillId="0" borderId="11" xfId="1" applyNumberFormat="1" applyFont="1" applyFill="1" applyBorder="1" applyAlignment="1">
      <alignment horizontal="center" vertical="center"/>
    </xf>
    <xf numFmtId="2" fontId="16" fillId="0" borderId="7" xfId="1" applyNumberFormat="1" applyFont="1" applyFill="1" applyBorder="1" applyAlignment="1">
      <alignment horizontal="center" vertical="center"/>
    </xf>
    <xf numFmtId="0" fontId="16" fillId="3" borderId="14" xfId="1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/>
    <xf numFmtId="49" fontId="16" fillId="6" borderId="2" xfId="1" applyNumberFormat="1" applyFont="1" applyFill="1" applyBorder="1" applyAlignment="1">
      <alignment horizontal="center"/>
    </xf>
    <xf numFmtId="0" fontId="14" fillId="0" borderId="2" xfId="1" applyNumberFormat="1" applyFont="1" applyFill="1" applyBorder="1" applyAlignment="1">
      <alignment horizontal="center"/>
    </xf>
    <xf numFmtId="0" fontId="14" fillId="3" borderId="2" xfId="1" applyNumberFormat="1" applyFont="1" applyFill="1" applyBorder="1" applyAlignment="1">
      <alignment horizontal="center"/>
    </xf>
    <xf numFmtId="0" fontId="14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6" fillId="0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14" fillId="6" borderId="28" xfId="0" applyNumberFormat="1" applyFont="1" applyFill="1" applyBorder="1" applyAlignment="1">
      <alignment horizontal="center"/>
    </xf>
    <xf numFmtId="0" fontId="16" fillId="6" borderId="0" xfId="1" applyFont="1" applyFill="1" applyBorder="1" applyAlignment="1">
      <alignment vertical="center"/>
    </xf>
    <xf numFmtId="0" fontId="0" fillId="0" borderId="0" xfId="0" applyNumberFormat="1" applyBorder="1"/>
    <xf numFmtId="10" fontId="14" fillId="6" borderId="2" xfId="0" applyNumberFormat="1" applyFont="1" applyFill="1" applyBorder="1" applyAlignment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10" fontId="14" fillId="6" borderId="18" xfId="0" applyNumberFormat="1" applyFont="1" applyFill="1" applyBorder="1" applyAlignment="1">
      <alignment horizontal="center"/>
    </xf>
    <xf numFmtId="0" fontId="14" fillId="6" borderId="18" xfId="0" applyNumberFormat="1" applyFont="1" applyFill="1" applyBorder="1" applyAlignment="1">
      <alignment horizontal="center"/>
    </xf>
    <xf numFmtId="0" fontId="16" fillId="7" borderId="8" xfId="1" applyFont="1" applyFill="1" applyBorder="1" applyAlignment="1">
      <alignment horizontal="center" vertical="center"/>
    </xf>
    <xf numFmtId="0" fontId="14" fillId="9" borderId="2" xfId="0" quotePrefix="1" applyFont="1" applyFill="1" applyBorder="1" applyAlignment="1">
      <alignment horizontal="center" vertical="center"/>
    </xf>
    <xf numFmtId="0" fontId="14" fillId="6" borderId="2" xfId="0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3" borderId="0" xfId="1" applyFont="1" applyFill="1" applyBorder="1" applyAlignment="1">
      <alignment horizontal="center" vertical="center"/>
    </xf>
    <xf numFmtId="165" fontId="7" fillId="6" borderId="22" xfId="1" applyNumberFormat="1" applyFont="1" applyFill="1" applyBorder="1" applyAlignment="1" applyProtection="1">
      <alignment horizontal="center"/>
    </xf>
    <xf numFmtId="0" fontId="16" fillId="6" borderId="12" xfId="1" applyFont="1" applyFill="1" applyBorder="1" applyAlignment="1">
      <alignment horizontal="center" vertical="center"/>
    </xf>
    <xf numFmtId="0" fontId="14" fillId="3" borderId="2" xfId="0" applyNumberFormat="1" applyFont="1" applyFill="1" applyBorder="1" applyAlignment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18" fillId="12" borderId="2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18" fillId="4" borderId="2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left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 applyProtection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6" borderId="13" xfId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/>
    </xf>
    <xf numFmtId="167" fontId="13" fillId="3" borderId="9" xfId="1" applyNumberFormat="1" applyFont="1" applyFill="1" applyBorder="1" applyAlignment="1" applyProtection="1">
      <alignment horizontal="center"/>
    </xf>
    <xf numFmtId="166" fontId="15" fillId="3" borderId="9" xfId="1" applyNumberFormat="1" applyFont="1" applyFill="1" applyBorder="1" applyAlignment="1" applyProtection="1">
      <alignment horizontal="center"/>
    </xf>
    <xf numFmtId="166" fontId="15" fillId="3" borderId="3" xfId="1" applyNumberFormat="1" applyFont="1" applyFill="1" applyBorder="1" applyAlignment="1" applyProtection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6" borderId="5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10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</cellXfs>
  <cellStyles count="4">
    <cellStyle name="Accent1" xfId="2" builtinId="29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opLeftCell="B1" zoomScale="80" zoomScaleNormal="80" zoomScaleSheetLayoutView="100" workbookViewId="0">
      <selection activeCell="AI37" sqref="AI37"/>
    </sheetView>
  </sheetViews>
  <sheetFormatPr baseColWidth="10"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3" width="5.7109375" customWidth="1"/>
    <col min="14" max="14" width="5.140625" customWidth="1"/>
    <col min="15" max="15" width="6.28515625" bestFit="1" customWidth="1"/>
    <col min="16" max="16" width="6.7109375" customWidth="1"/>
    <col min="17" max="17" width="6.7109375" bestFit="1" customWidth="1"/>
    <col min="18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9" thickBot="1" x14ac:dyDescent="0.85">
      <c r="A1" s="1"/>
      <c r="B1" s="1"/>
      <c r="C1" s="1"/>
      <c r="D1" s="75"/>
      <c r="E1" s="194">
        <v>43252</v>
      </c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41" t="s">
        <v>27</v>
      </c>
      <c r="Q1" s="41"/>
      <c r="R1" s="41"/>
      <c r="S1" s="195">
        <f ca="1">NOW()</f>
        <v>43248.552890046296</v>
      </c>
      <c r="T1" s="195"/>
      <c r="U1" s="195"/>
      <c r="V1" s="195"/>
      <c r="W1" s="195"/>
      <c r="X1" s="196">
        <f ca="1">NOW()</f>
        <v>43248.552890046296</v>
      </c>
      <c r="Y1" s="196"/>
      <c r="Z1" s="196"/>
      <c r="AA1" s="196"/>
      <c r="AB1" s="196"/>
      <c r="AC1" s="44"/>
      <c r="AD1" s="44"/>
      <c r="AE1" s="44"/>
      <c r="AF1" s="44"/>
      <c r="AG1" s="44"/>
      <c r="AH1" s="44"/>
      <c r="AI1" s="39"/>
      <c r="AJ1" s="39"/>
      <c r="AK1" s="40"/>
    </row>
    <row r="2" spans="1:40" thickTop="1" x14ac:dyDescent="0.3">
      <c r="A2" s="1"/>
      <c r="B2" s="1"/>
      <c r="C2" s="1"/>
      <c r="D2" s="45"/>
      <c r="E2" s="127">
        <v>1</v>
      </c>
      <c r="F2" s="49">
        <v>2</v>
      </c>
      <c r="G2" s="49">
        <v>3</v>
      </c>
      <c r="H2" s="110">
        <v>4</v>
      </c>
      <c r="I2" s="48">
        <v>5</v>
      </c>
      <c r="J2" s="48">
        <v>6</v>
      </c>
      <c r="K2" s="110">
        <v>7</v>
      </c>
      <c r="L2" s="110">
        <v>8</v>
      </c>
      <c r="M2" s="49">
        <v>9</v>
      </c>
      <c r="N2" s="49">
        <v>10</v>
      </c>
      <c r="O2" s="110">
        <v>11</v>
      </c>
      <c r="P2" s="110">
        <v>12</v>
      </c>
      <c r="Q2" s="110">
        <v>13</v>
      </c>
      <c r="R2" s="110">
        <v>14</v>
      </c>
      <c r="S2" s="110">
        <v>15</v>
      </c>
      <c r="T2" s="49">
        <v>16</v>
      </c>
      <c r="U2" s="49">
        <v>17</v>
      </c>
      <c r="V2" s="110">
        <v>18</v>
      </c>
      <c r="W2" s="110">
        <v>19</v>
      </c>
      <c r="X2" s="110">
        <v>20</v>
      </c>
      <c r="Y2" s="110">
        <v>21</v>
      </c>
      <c r="Z2" s="110">
        <v>22</v>
      </c>
      <c r="AA2" s="49">
        <v>23</v>
      </c>
      <c r="AB2" s="49">
        <v>24</v>
      </c>
      <c r="AC2" s="110">
        <v>25</v>
      </c>
      <c r="AD2" s="48">
        <v>26</v>
      </c>
      <c r="AE2" s="48">
        <v>27</v>
      </c>
      <c r="AF2" s="48">
        <v>28</v>
      </c>
      <c r="AG2" s="48">
        <v>29</v>
      </c>
      <c r="AH2" s="130">
        <v>30</v>
      </c>
      <c r="AI2" s="62" t="s">
        <v>12</v>
      </c>
      <c r="AJ2" s="63" t="s">
        <v>0</v>
      </c>
      <c r="AK2" s="64">
        <v>0.33</v>
      </c>
    </row>
    <row r="3" spans="1:40" ht="14.45" x14ac:dyDescent="0.3">
      <c r="A3" s="1"/>
      <c r="B3" s="1"/>
      <c r="C3" s="1"/>
      <c r="D3" s="46"/>
      <c r="E3" s="111" t="s">
        <v>4</v>
      </c>
      <c r="F3" s="14" t="s">
        <v>5</v>
      </c>
      <c r="G3" s="14" t="s">
        <v>6</v>
      </c>
      <c r="H3" s="3" t="s">
        <v>7</v>
      </c>
      <c r="I3" s="3" t="s">
        <v>1</v>
      </c>
      <c r="J3" s="3" t="s">
        <v>2</v>
      </c>
      <c r="K3" s="111" t="s">
        <v>3</v>
      </c>
      <c r="L3" s="111" t="s">
        <v>4</v>
      </c>
      <c r="M3" s="14" t="s">
        <v>5</v>
      </c>
      <c r="N3" s="14" t="s">
        <v>6</v>
      </c>
      <c r="O3" s="3" t="s">
        <v>7</v>
      </c>
      <c r="P3" s="3" t="s">
        <v>1</v>
      </c>
      <c r="Q3" s="3" t="s">
        <v>2</v>
      </c>
      <c r="R3" s="111" t="s">
        <v>3</v>
      </c>
      <c r="S3" s="111" t="s">
        <v>4</v>
      </c>
      <c r="T3" s="14" t="s">
        <v>5</v>
      </c>
      <c r="U3" s="14" t="s">
        <v>6</v>
      </c>
      <c r="V3" s="3" t="s">
        <v>7</v>
      </c>
      <c r="W3" s="3" t="s">
        <v>1</v>
      </c>
      <c r="X3" s="3" t="s">
        <v>2</v>
      </c>
      <c r="Y3" s="111" t="s">
        <v>3</v>
      </c>
      <c r="Z3" s="111" t="s">
        <v>4</v>
      </c>
      <c r="AA3" s="14" t="s">
        <v>5</v>
      </c>
      <c r="AB3" s="14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14" t="s">
        <v>5</v>
      </c>
      <c r="AI3" s="47"/>
      <c r="AJ3" s="2">
        <v>1</v>
      </c>
      <c r="AK3" s="43" t="s">
        <v>53</v>
      </c>
    </row>
    <row r="4" spans="1:40" ht="14.45" x14ac:dyDescent="0.3">
      <c r="A4" s="1"/>
      <c r="B4" s="1"/>
      <c r="C4" s="95">
        <v>1</v>
      </c>
      <c r="D4" s="74" t="s">
        <v>10</v>
      </c>
      <c r="E4" s="131" t="s">
        <v>21</v>
      </c>
      <c r="F4" s="15" t="s">
        <v>28</v>
      </c>
      <c r="G4" s="15" t="s">
        <v>28</v>
      </c>
      <c r="H4" s="81" t="s">
        <v>28</v>
      </c>
      <c r="I4" s="81" t="s">
        <v>28</v>
      </c>
      <c r="J4" s="81" t="s">
        <v>28</v>
      </c>
      <c r="K4" s="81" t="s">
        <v>21</v>
      </c>
      <c r="L4" s="81" t="s">
        <v>21</v>
      </c>
      <c r="M4" s="15" t="s">
        <v>28</v>
      </c>
      <c r="N4" s="15" t="s">
        <v>28</v>
      </c>
      <c r="O4" s="81" t="s">
        <v>21</v>
      </c>
      <c r="P4" s="81" t="s">
        <v>21</v>
      </c>
      <c r="Q4" s="81" t="s">
        <v>28</v>
      </c>
      <c r="R4" s="141" t="s">
        <v>13</v>
      </c>
      <c r="S4" s="141" t="s">
        <v>13</v>
      </c>
      <c r="T4" s="15" t="s">
        <v>28</v>
      </c>
      <c r="U4" s="15" t="s">
        <v>28</v>
      </c>
      <c r="V4" s="81" t="s">
        <v>28</v>
      </c>
      <c r="W4" s="81" t="s">
        <v>19</v>
      </c>
      <c r="X4" s="81" t="s">
        <v>28</v>
      </c>
      <c r="Y4" s="81" t="s">
        <v>21</v>
      </c>
      <c r="Z4" s="81" t="s">
        <v>21</v>
      </c>
      <c r="AA4" s="15" t="s">
        <v>28</v>
      </c>
      <c r="AB4" s="15" t="s">
        <v>28</v>
      </c>
      <c r="AC4" s="81" t="s">
        <v>21</v>
      </c>
      <c r="AD4" s="81" t="s">
        <v>28</v>
      </c>
      <c r="AE4" s="81" t="s">
        <v>28</v>
      </c>
      <c r="AF4" s="81" t="s">
        <v>21</v>
      </c>
      <c r="AG4" s="81" t="s">
        <v>21</v>
      </c>
      <c r="AH4" s="15" t="s">
        <v>28</v>
      </c>
      <c r="AI4" s="50">
        <f>Sheet2!AH4</f>
        <v>126</v>
      </c>
      <c r="AJ4" s="69" t="s">
        <v>67</v>
      </c>
      <c r="AK4" s="51"/>
    </row>
    <row r="5" spans="1:40" x14ac:dyDescent="0.25">
      <c r="A5" s="1"/>
      <c r="B5" s="1"/>
      <c r="C5" s="95">
        <v>2</v>
      </c>
      <c r="D5" s="74" t="s">
        <v>11</v>
      </c>
      <c r="E5" s="140" t="s">
        <v>54</v>
      </c>
      <c r="F5" s="15" t="s">
        <v>28</v>
      </c>
      <c r="G5" s="15" t="s">
        <v>28</v>
      </c>
      <c r="H5" s="140" t="s">
        <v>54</v>
      </c>
      <c r="I5" s="140" t="s">
        <v>54</v>
      </c>
      <c r="J5" s="140" t="s">
        <v>54</v>
      </c>
      <c r="K5" s="140" t="s">
        <v>54</v>
      </c>
      <c r="L5" s="140" t="s">
        <v>54</v>
      </c>
      <c r="M5" s="15" t="s">
        <v>28</v>
      </c>
      <c r="N5" s="15" t="s">
        <v>28</v>
      </c>
      <c r="O5" s="140" t="s">
        <v>54</v>
      </c>
      <c r="P5" s="140" t="s">
        <v>54</v>
      </c>
      <c r="Q5" s="140" t="s">
        <v>54</v>
      </c>
      <c r="R5" s="140" t="s">
        <v>54</v>
      </c>
      <c r="S5" s="140" t="s">
        <v>54</v>
      </c>
      <c r="T5" s="15" t="s">
        <v>28</v>
      </c>
      <c r="U5" s="15" t="s">
        <v>28</v>
      </c>
      <c r="V5" s="140" t="s">
        <v>54</v>
      </c>
      <c r="W5" s="140" t="s">
        <v>54</v>
      </c>
      <c r="X5" s="140" t="s">
        <v>54</v>
      </c>
      <c r="Y5" s="140" t="s">
        <v>54</v>
      </c>
      <c r="Z5" s="140" t="s">
        <v>54</v>
      </c>
      <c r="AA5" s="15" t="s">
        <v>28</v>
      </c>
      <c r="AB5" s="15" t="s">
        <v>28</v>
      </c>
      <c r="AC5" s="140" t="s">
        <v>54</v>
      </c>
      <c r="AD5" s="140" t="s">
        <v>54</v>
      </c>
      <c r="AE5" s="140" t="s">
        <v>54</v>
      </c>
      <c r="AF5" s="140" t="s">
        <v>54</v>
      </c>
      <c r="AG5" s="140" t="s">
        <v>54</v>
      </c>
      <c r="AH5" s="15" t="s">
        <v>28</v>
      </c>
      <c r="AI5" s="50" t="s">
        <v>77</v>
      </c>
      <c r="AJ5" s="70" t="s">
        <v>68</v>
      </c>
      <c r="AK5" s="52"/>
    </row>
    <row r="6" spans="1:40" ht="14.45" x14ac:dyDescent="0.3">
      <c r="A6" s="1"/>
      <c r="B6" s="1"/>
      <c r="C6" s="98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8" t="s">
        <v>64</v>
      </c>
    </row>
    <row r="7" spans="1:40" x14ac:dyDescent="0.25">
      <c r="A7" s="1"/>
      <c r="B7" s="1"/>
      <c r="C7" s="95">
        <v>3</v>
      </c>
      <c r="D7" s="136" t="s">
        <v>8</v>
      </c>
      <c r="E7" s="144" t="s">
        <v>23</v>
      </c>
      <c r="F7" s="15" t="s">
        <v>28</v>
      </c>
      <c r="G7" s="15" t="s">
        <v>28</v>
      </c>
      <c r="H7" s="145" t="s">
        <v>16</v>
      </c>
      <c r="I7" s="145" t="s">
        <v>21</v>
      </c>
      <c r="J7" s="141" t="s">
        <v>28</v>
      </c>
      <c r="K7" s="141" t="s">
        <v>13</v>
      </c>
      <c r="L7" s="141" t="s">
        <v>13</v>
      </c>
      <c r="M7" s="141" t="s">
        <v>28</v>
      </c>
      <c r="N7" s="141" t="s">
        <v>28</v>
      </c>
      <c r="O7" s="141" t="s">
        <v>30</v>
      </c>
      <c r="P7" s="141" t="s">
        <v>30</v>
      </c>
      <c r="Q7" s="141" t="s">
        <v>30</v>
      </c>
      <c r="R7" s="152" t="s">
        <v>90</v>
      </c>
      <c r="S7" s="152" t="s">
        <v>90</v>
      </c>
      <c r="T7" s="15" t="s">
        <v>28</v>
      </c>
      <c r="U7" s="15" t="s">
        <v>28</v>
      </c>
      <c r="V7" s="145" t="s">
        <v>16</v>
      </c>
      <c r="W7" s="145" t="s">
        <v>16</v>
      </c>
      <c r="X7" s="145" t="s">
        <v>21</v>
      </c>
      <c r="Y7" s="152" t="s">
        <v>90</v>
      </c>
      <c r="Z7" s="145" t="s">
        <v>21</v>
      </c>
      <c r="AA7" s="15" t="s">
        <v>28</v>
      </c>
      <c r="AB7" s="15" t="s">
        <v>28</v>
      </c>
      <c r="AC7" s="145" t="s">
        <v>16</v>
      </c>
      <c r="AD7" s="145" t="s">
        <v>21</v>
      </c>
      <c r="AE7" s="145" t="s">
        <v>23</v>
      </c>
      <c r="AF7" s="145" t="s">
        <v>16</v>
      </c>
      <c r="AG7" s="145" t="s">
        <v>21</v>
      </c>
      <c r="AH7" s="15" t="s">
        <v>28</v>
      </c>
      <c r="AI7" s="50" t="s">
        <v>91</v>
      </c>
      <c r="AJ7" s="70">
        <v>160</v>
      </c>
      <c r="AK7" s="123"/>
      <c r="AL7" s="8"/>
    </row>
    <row r="8" spans="1:40" x14ac:dyDescent="0.25">
      <c r="A8" s="1"/>
      <c r="B8" s="1"/>
      <c r="C8" s="95">
        <v>4</v>
      </c>
      <c r="D8" s="137" t="s">
        <v>32</v>
      </c>
      <c r="E8" s="144" t="s">
        <v>21</v>
      </c>
      <c r="F8" s="15" t="s">
        <v>28</v>
      </c>
      <c r="G8" s="15" t="s">
        <v>28</v>
      </c>
      <c r="H8" s="145" t="s">
        <v>23</v>
      </c>
      <c r="I8" s="145" t="s">
        <v>21</v>
      </c>
      <c r="J8" s="153" t="s">
        <v>21</v>
      </c>
      <c r="K8" s="81" t="s">
        <v>28</v>
      </c>
      <c r="L8" s="153" t="s">
        <v>21</v>
      </c>
      <c r="M8" s="15" t="s">
        <v>28</v>
      </c>
      <c r="N8" s="15" t="s">
        <v>28</v>
      </c>
      <c r="O8" s="153" t="s">
        <v>21</v>
      </c>
      <c r="P8" s="153" t="s">
        <v>21</v>
      </c>
      <c r="Q8" s="153" t="s">
        <v>23</v>
      </c>
      <c r="R8" s="81" t="s">
        <v>28</v>
      </c>
      <c r="S8" s="153" t="s">
        <v>23</v>
      </c>
      <c r="T8" s="15" t="s">
        <v>28</v>
      </c>
      <c r="U8" s="15" t="s">
        <v>28</v>
      </c>
      <c r="V8" s="145" t="s">
        <v>38</v>
      </c>
      <c r="W8" s="145" t="s">
        <v>23</v>
      </c>
      <c r="X8" s="145" t="s">
        <v>23</v>
      </c>
      <c r="Y8" s="151" t="s">
        <v>23</v>
      </c>
      <c r="Z8" s="81" t="s">
        <v>28</v>
      </c>
      <c r="AA8" s="15" t="s">
        <v>28</v>
      </c>
      <c r="AB8" s="15" t="s">
        <v>28</v>
      </c>
      <c r="AC8" s="81" t="s">
        <v>28</v>
      </c>
      <c r="AD8" s="81" t="s">
        <v>28</v>
      </c>
      <c r="AE8" s="145" t="s">
        <v>21</v>
      </c>
      <c r="AF8" s="81" t="s">
        <v>28</v>
      </c>
      <c r="AG8" s="145" t="s">
        <v>23</v>
      </c>
      <c r="AH8" s="15" t="s">
        <v>28</v>
      </c>
      <c r="AI8" s="50">
        <f>Sheet2!AH8</f>
        <v>180</v>
      </c>
      <c r="AJ8" s="70">
        <v>160</v>
      </c>
      <c r="AK8" s="123"/>
      <c r="AL8" s="8"/>
    </row>
    <row r="9" spans="1:40" ht="14.45" x14ac:dyDescent="0.3">
      <c r="A9" s="1"/>
      <c r="B9" s="1"/>
      <c r="C9" s="95">
        <v>5</v>
      </c>
      <c r="D9" s="121" t="s">
        <v>14</v>
      </c>
      <c r="E9" s="140" t="s">
        <v>13</v>
      </c>
      <c r="F9" s="15" t="s">
        <v>28</v>
      </c>
      <c r="G9" s="15" t="s">
        <v>28</v>
      </c>
      <c r="H9" s="81" t="s">
        <v>28</v>
      </c>
      <c r="I9" s="142" t="s">
        <v>23</v>
      </c>
      <c r="J9" s="142" t="s">
        <v>23</v>
      </c>
      <c r="K9" s="142" t="s">
        <v>23</v>
      </c>
      <c r="L9" s="142" t="s">
        <v>23</v>
      </c>
      <c r="M9" s="15" t="s">
        <v>28</v>
      </c>
      <c r="N9" s="15" t="s">
        <v>28</v>
      </c>
      <c r="O9" s="81" t="s">
        <v>16</v>
      </c>
      <c r="P9" s="142" t="s">
        <v>23</v>
      </c>
      <c r="Q9" s="81" t="s">
        <v>16</v>
      </c>
      <c r="R9" s="142" t="s">
        <v>23</v>
      </c>
      <c r="S9" s="150" t="s">
        <v>70</v>
      </c>
      <c r="T9" s="15" t="s">
        <v>28</v>
      </c>
      <c r="U9" s="15" t="s">
        <v>28</v>
      </c>
      <c r="V9" s="81" t="s">
        <v>17</v>
      </c>
      <c r="W9" s="81" t="s">
        <v>38</v>
      </c>
      <c r="X9" s="81" t="s">
        <v>21</v>
      </c>
      <c r="Y9" s="81" t="s">
        <v>16</v>
      </c>
      <c r="Z9" s="81" t="s">
        <v>16</v>
      </c>
      <c r="AA9" s="15" t="s">
        <v>28</v>
      </c>
      <c r="AB9" s="15" t="s">
        <v>28</v>
      </c>
      <c r="AC9" s="81" t="s">
        <v>28</v>
      </c>
      <c r="AD9" s="81" t="s">
        <v>21</v>
      </c>
      <c r="AE9" s="81" t="s">
        <v>17</v>
      </c>
      <c r="AF9" s="142" t="s">
        <v>23</v>
      </c>
      <c r="AG9" s="81" t="s">
        <v>16</v>
      </c>
      <c r="AH9" s="15" t="s">
        <v>28</v>
      </c>
      <c r="AI9" s="50">
        <f>Sheet2!AH9</f>
        <v>174</v>
      </c>
      <c r="AJ9" s="70">
        <v>160</v>
      </c>
      <c r="AK9" s="123"/>
      <c r="AL9" s="8"/>
    </row>
    <row r="10" spans="1:40" ht="14.45" x14ac:dyDescent="0.3">
      <c r="A10" s="1"/>
      <c r="B10" s="1"/>
      <c r="C10" s="95">
        <v>6</v>
      </c>
      <c r="D10" s="122" t="s">
        <v>9</v>
      </c>
      <c r="E10" s="146" t="s">
        <v>30</v>
      </c>
      <c r="F10" s="147" t="s">
        <v>30</v>
      </c>
      <c r="G10" s="148" t="s">
        <v>28</v>
      </c>
      <c r="H10" s="146" t="s">
        <v>30</v>
      </c>
      <c r="I10" s="147" t="s">
        <v>30</v>
      </c>
      <c r="J10" s="146" t="s">
        <v>30</v>
      </c>
      <c r="K10" s="147" t="s">
        <v>30</v>
      </c>
      <c r="L10" s="146" t="s">
        <v>30</v>
      </c>
      <c r="M10" s="147" t="s">
        <v>30</v>
      </c>
      <c r="N10" s="149" t="s">
        <v>28</v>
      </c>
      <c r="O10" s="146" t="s">
        <v>30</v>
      </c>
      <c r="P10" s="147" t="s">
        <v>30</v>
      </c>
      <c r="Q10" s="146" t="s">
        <v>30</v>
      </c>
      <c r="R10" s="147" t="s">
        <v>30</v>
      </c>
      <c r="S10" s="146" t="s">
        <v>30</v>
      </c>
      <c r="T10" s="147" t="s">
        <v>30</v>
      </c>
      <c r="U10" s="147" t="s">
        <v>28</v>
      </c>
      <c r="V10" s="81" t="s">
        <v>21</v>
      </c>
      <c r="W10" s="81" t="s">
        <v>21</v>
      </c>
      <c r="X10" s="81" t="s">
        <v>28</v>
      </c>
      <c r="Y10" s="164" t="s">
        <v>84</v>
      </c>
      <c r="Z10" s="142" t="s">
        <v>23</v>
      </c>
      <c r="AA10" s="15" t="s">
        <v>28</v>
      </c>
      <c r="AB10" s="15" t="s">
        <v>28</v>
      </c>
      <c r="AC10" s="142" t="s">
        <v>23</v>
      </c>
      <c r="AD10" s="142" t="s">
        <v>23</v>
      </c>
      <c r="AE10" s="81" t="s">
        <v>38</v>
      </c>
      <c r="AF10" s="81" t="s">
        <v>28</v>
      </c>
      <c r="AG10" s="81" t="s">
        <v>28</v>
      </c>
      <c r="AH10" s="15" t="s">
        <v>40</v>
      </c>
      <c r="AI10" s="50">
        <f>Sheet2!AH10</f>
        <v>181.39999999999998</v>
      </c>
      <c r="AJ10" s="70">
        <v>160</v>
      </c>
      <c r="AK10" s="123"/>
      <c r="AL10" s="8"/>
    </row>
    <row r="11" spans="1:40" ht="14.45" x14ac:dyDescent="0.3">
      <c r="A11" s="1"/>
      <c r="B11" s="1"/>
      <c r="C11" s="95">
        <v>7</v>
      </c>
      <c r="D11" s="121" t="s">
        <v>35</v>
      </c>
      <c r="E11" s="140" t="s">
        <v>30</v>
      </c>
      <c r="F11" s="141" t="s">
        <v>30</v>
      </c>
      <c r="G11" s="141" t="s">
        <v>28</v>
      </c>
      <c r="H11" s="81" t="s">
        <v>21</v>
      </c>
      <c r="I11" s="81" t="s">
        <v>16</v>
      </c>
      <c r="J11" s="81" t="s">
        <v>21</v>
      </c>
      <c r="K11" s="81" t="s">
        <v>16</v>
      </c>
      <c r="L11" s="150" t="s">
        <v>70</v>
      </c>
      <c r="M11" s="15" t="s">
        <v>28</v>
      </c>
      <c r="N11" s="15" t="s">
        <v>28</v>
      </c>
      <c r="O11" s="81" t="s">
        <v>17</v>
      </c>
      <c r="P11" s="81" t="s">
        <v>17</v>
      </c>
      <c r="Q11" s="81" t="s">
        <v>21</v>
      </c>
      <c r="R11" s="81" t="s">
        <v>16</v>
      </c>
      <c r="S11" s="81" t="s">
        <v>21</v>
      </c>
      <c r="T11" s="15" t="s">
        <v>28</v>
      </c>
      <c r="U11" s="15" t="s">
        <v>28</v>
      </c>
      <c r="V11" s="142" t="s">
        <v>23</v>
      </c>
      <c r="W11" s="81" t="s">
        <v>28</v>
      </c>
      <c r="X11" s="81" t="s">
        <v>16</v>
      </c>
      <c r="Y11" s="81" t="s">
        <v>19</v>
      </c>
      <c r="Z11" s="81" t="s">
        <v>28</v>
      </c>
      <c r="AA11" s="15" t="s">
        <v>40</v>
      </c>
      <c r="AB11" s="15" t="s">
        <v>40</v>
      </c>
      <c r="AC11" s="81" t="s">
        <v>28</v>
      </c>
      <c r="AD11" s="81" t="s">
        <v>16</v>
      </c>
      <c r="AE11" s="81" t="s">
        <v>19</v>
      </c>
      <c r="AF11" s="81" t="s">
        <v>38</v>
      </c>
      <c r="AG11" s="81" t="s">
        <v>17</v>
      </c>
      <c r="AH11" s="15" t="s">
        <v>28</v>
      </c>
      <c r="AI11" s="50">
        <f>Sheet2!AH11</f>
        <v>182.2</v>
      </c>
      <c r="AJ11" s="70">
        <v>160</v>
      </c>
      <c r="AK11" s="123"/>
      <c r="AL11" s="8">
        <v>1</v>
      </c>
    </row>
    <row r="12" spans="1:40" ht="14.45" x14ac:dyDescent="0.3">
      <c r="A12" s="1"/>
      <c r="B12" s="1"/>
      <c r="C12" s="95">
        <v>8</v>
      </c>
      <c r="D12" s="121" t="s">
        <v>36</v>
      </c>
      <c r="E12" s="131" t="s">
        <v>16</v>
      </c>
      <c r="F12" s="15" t="s">
        <v>28</v>
      </c>
      <c r="G12" s="15" t="s">
        <v>28</v>
      </c>
      <c r="H12" s="81" t="s">
        <v>17</v>
      </c>
      <c r="I12" s="81" t="s">
        <v>17</v>
      </c>
      <c r="J12" s="81" t="s">
        <v>21</v>
      </c>
      <c r="K12" s="81" t="s">
        <v>17</v>
      </c>
      <c r="L12" s="81" t="s">
        <v>16</v>
      </c>
      <c r="M12" s="15" t="s">
        <v>28</v>
      </c>
      <c r="N12" s="15" t="s">
        <v>28</v>
      </c>
      <c r="O12" s="142" t="s">
        <v>23</v>
      </c>
      <c r="P12" s="81" t="s">
        <v>16</v>
      </c>
      <c r="Q12" s="81" t="s">
        <v>17</v>
      </c>
      <c r="R12" s="81" t="s">
        <v>17</v>
      </c>
      <c r="S12" s="81" t="s">
        <v>21</v>
      </c>
      <c r="T12" s="15" t="s">
        <v>28</v>
      </c>
      <c r="U12" s="15" t="s">
        <v>28</v>
      </c>
      <c r="V12" s="81" t="s">
        <v>21</v>
      </c>
      <c r="W12" s="81" t="s">
        <v>17</v>
      </c>
      <c r="X12" s="81" t="s">
        <v>17</v>
      </c>
      <c r="Y12" s="81" t="s">
        <v>19</v>
      </c>
      <c r="Z12" s="81" t="s">
        <v>17</v>
      </c>
      <c r="AA12" s="15" t="s">
        <v>28</v>
      </c>
      <c r="AB12" s="15" t="s">
        <v>28</v>
      </c>
      <c r="AC12" s="81" t="s">
        <v>17</v>
      </c>
      <c r="AD12" s="81" t="s">
        <v>17</v>
      </c>
      <c r="AE12" s="81" t="s">
        <v>28</v>
      </c>
      <c r="AF12" s="81" t="s">
        <v>17</v>
      </c>
      <c r="AG12" s="81" t="s">
        <v>38</v>
      </c>
      <c r="AH12" s="15" t="s">
        <v>28</v>
      </c>
      <c r="AI12" s="50">
        <f>Sheet2!AH12</f>
        <v>172</v>
      </c>
      <c r="AJ12" s="70">
        <v>160</v>
      </c>
      <c r="AK12" s="123"/>
      <c r="AL12" s="8"/>
    </row>
    <row r="13" spans="1:40" ht="14.45" x14ac:dyDescent="0.3">
      <c r="A13" s="1"/>
      <c r="B13" s="1"/>
      <c r="C13" s="95">
        <v>9</v>
      </c>
      <c r="D13" s="120" t="s">
        <v>56</v>
      </c>
      <c r="E13" s="131" t="s">
        <v>17</v>
      </c>
      <c r="F13" s="15" t="s">
        <v>28</v>
      </c>
      <c r="G13" s="15" t="s">
        <v>28</v>
      </c>
      <c r="H13" s="81" t="s">
        <v>21</v>
      </c>
      <c r="I13" s="141" t="s">
        <v>13</v>
      </c>
      <c r="J13" s="141" t="s">
        <v>13</v>
      </c>
      <c r="K13" s="81" t="s">
        <v>21</v>
      </c>
      <c r="L13" s="81" t="s">
        <v>17</v>
      </c>
      <c r="M13" s="15" t="s">
        <v>28</v>
      </c>
      <c r="N13" s="15" t="s">
        <v>28</v>
      </c>
      <c r="O13" s="150" t="s">
        <v>72</v>
      </c>
      <c r="P13" s="81" t="s">
        <v>28</v>
      </c>
      <c r="Q13" s="81" t="s">
        <v>21</v>
      </c>
      <c r="R13" s="81" t="s">
        <v>21</v>
      </c>
      <c r="S13" s="81" t="s">
        <v>21</v>
      </c>
      <c r="T13" s="15" t="s">
        <v>28</v>
      </c>
      <c r="U13" s="15" t="s">
        <v>28</v>
      </c>
      <c r="V13" s="81" t="s">
        <v>28</v>
      </c>
      <c r="W13" s="81" t="s">
        <v>28</v>
      </c>
      <c r="X13" s="81" t="s">
        <v>38</v>
      </c>
      <c r="Y13" s="81" t="s">
        <v>17</v>
      </c>
      <c r="Z13" s="141" t="s">
        <v>13</v>
      </c>
      <c r="AA13" s="15" t="s">
        <v>40</v>
      </c>
      <c r="AB13" s="15" t="s">
        <v>40</v>
      </c>
      <c r="AC13" s="81" t="s">
        <v>21</v>
      </c>
      <c r="AD13" s="81" t="s">
        <v>28</v>
      </c>
      <c r="AE13" s="81" t="s">
        <v>21</v>
      </c>
      <c r="AF13" s="81" t="s">
        <v>21</v>
      </c>
      <c r="AG13" s="81" t="s">
        <v>28</v>
      </c>
      <c r="AH13" s="15" t="s">
        <v>28</v>
      </c>
      <c r="AI13" s="50">
        <f>Sheet2!AH13</f>
        <v>164</v>
      </c>
      <c r="AJ13" s="70">
        <v>160</v>
      </c>
      <c r="AK13" s="124"/>
      <c r="AL13" s="8">
        <v>1</v>
      </c>
    </row>
    <row r="14" spans="1:40" ht="15.75" x14ac:dyDescent="0.25">
      <c r="A14" s="1"/>
      <c r="B14" s="1"/>
      <c r="D14" s="154" t="s">
        <v>76</v>
      </c>
      <c r="I14" s="143"/>
      <c r="J14" s="143"/>
      <c r="K14" s="143"/>
      <c r="L14" s="155" t="s">
        <v>13</v>
      </c>
      <c r="M14" s="156" t="s">
        <v>13</v>
      </c>
      <c r="N14" s="156" t="s">
        <v>13</v>
      </c>
      <c r="O14" s="155" t="s">
        <v>13</v>
      </c>
      <c r="P14" s="155" t="s">
        <v>13</v>
      </c>
      <c r="Q14" s="155" t="s">
        <v>13</v>
      </c>
      <c r="R14" s="155" t="s">
        <v>13</v>
      </c>
      <c r="S14" s="155" t="s">
        <v>13</v>
      </c>
      <c r="T14" s="198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200"/>
      <c r="AI14" s="108"/>
      <c r="AJ14" s="108"/>
      <c r="AK14" s="108"/>
      <c r="AL14" s="8"/>
    </row>
    <row r="15" spans="1:40" x14ac:dyDescent="0.25">
      <c r="A15" s="1"/>
      <c r="B15" s="1"/>
      <c r="C15" s="95">
        <v>10</v>
      </c>
      <c r="D15" s="136" t="s">
        <v>52</v>
      </c>
      <c r="E15" s="144" t="s">
        <v>38</v>
      </c>
      <c r="F15" s="141" t="s">
        <v>28</v>
      </c>
      <c r="G15" s="141" t="s">
        <v>28</v>
      </c>
      <c r="H15" s="145" t="s">
        <v>38</v>
      </c>
      <c r="I15" s="145" t="s">
        <v>38</v>
      </c>
      <c r="J15" s="81" t="s">
        <v>28</v>
      </c>
      <c r="K15" s="145" t="s">
        <v>38</v>
      </c>
      <c r="L15" s="152" t="s">
        <v>75</v>
      </c>
      <c r="M15" s="15" t="s">
        <v>28</v>
      </c>
      <c r="N15" s="15" t="s">
        <v>28</v>
      </c>
      <c r="O15" s="152" t="s">
        <v>75</v>
      </c>
      <c r="P15" s="152" t="s">
        <v>75</v>
      </c>
      <c r="Q15" s="152" t="s">
        <v>75</v>
      </c>
      <c r="R15" s="145" t="s">
        <v>38</v>
      </c>
      <c r="S15" s="145" t="s">
        <v>38</v>
      </c>
      <c r="T15" s="15" t="s">
        <v>28</v>
      </c>
      <c r="U15" s="15" t="s">
        <v>28</v>
      </c>
      <c r="V15" s="141" t="s">
        <v>28</v>
      </c>
      <c r="W15" s="152" t="s">
        <v>75</v>
      </c>
      <c r="X15" s="152" t="s">
        <v>75</v>
      </c>
      <c r="Y15" s="145" t="s">
        <v>38</v>
      </c>
      <c r="Z15" s="145" t="s">
        <v>38</v>
      </c>
      <c r="AA15" s="141" t="s">
        <v>28</v>
      </c>
      <c r="AB15" s="141" t="s">
        <v>28</v>
      </c>
      <c r="AC15" s="145" t="s">
        <v>38</v>
      </c>
      <c r="AD15" s="145" t="s">
        <v>38</v>
      </c>
      <c r="AE15" s="81" t="s">
        <v>28</v>
      </c>
      <c r="AF15" s="141" t="s">
        <v>28</v>
      </c>
      <c r="AG15" s="81" t="s">
        <v>28</v>
      </c>
      <c r="AH15" s="141" t="s">
        <v>28</v>
      </c>
      <c r="AI15" s="50">
        <f>Sheet2!AH15</f>
        <v>168</v>
      </c>
      <c r="AJ15" s="70">
        <v>160</v>
      </c>
      <c r="AL15" s="8"/>
    </row>
    <row r="16" spans="1:40" x14ac:dyDescent="0.25">
      <c r="A16" s="1"/>
      <c r="B16" s="1"/>
      <c r="C16" s="95">
        <v>11</v>
      </c>
      <c r="D16" s="74" t="s">
        <v>69</v>
      </c>
      <c r="E16" s="131" t="s">
        <v>34</v>
      </c>
      <c r="F16" s="15" t="s">
        <v>39</v>
      </c>
      <c r="G16" s="15" t="s">
        <v>28</v>
      </c>
      <c r="H16" s="81" t="s">
        <v>28</v>
      </c>
      <c r="I16" s="81" t="s">
        <v>28</v>
      </c>
      <c r="J16" s="81" t="s">
        <v>28</v>
      </c>
      <c r="K16" s="81" t="s">
        <v>34</v>
      </c>
      <c r="L16" s="81" t="s">
        <v>34</v>
      </c>
      <c r="M16" s="15" t="s">
        <v>28</v>
      </c>
      <c r="N16" s="15" t="s">
        <v>28</v>
      </c>
      <c r="O16" s="81" t="s">
        <v>38</v>
      </c>
      <c r="P16" s="81" t="s">
        <v>38</v>
      </c>
      <c r="Q16" s="81" t="s">
        <v>28</v>
      </c>
      <c r="R16" s="142" t="s">
        <v>21</v>
      </c>
      <c r="S16" s="81" t="s">
        <v>38</v>
      </c>
      <c r="T16" s="141" t="s">
        <v>13</v>
      </c>
      <c r="U16" s="15" t="s">
        <v>28</v>
      </c>
      <c r="V16" s="81" t="s">
        <v>28</v>
      </c>
      <c r="W16" s="81" t="s">
        <v>28</v>
      </c>
      <c r="X16" s="81" t="s">
        <v>34</v>
      </c>
      <c r="Y16" s="81" t="s">
        <v>34</v>
      </c>
      <c r="Z16" s="81" t="s">
        <v>34</v>
      </c>
      <c r="AA16" s="15" t="s">
        <v>39</v>
      </c>
      <c r="AB16" s="15" t="s">
        <v>28</v>
      </c>
      <c r="AC16" s="81" t="s">
        <v>38</v>
      </c>
      <c r="AD16" s="81" t="s">
        <v>38</v>
      </c>
      <c r="AE16" s="81" t="s">
        <v>28</v>
      </c>
      <c r="AF16" s="81" t="s">
        <v>28</v>
      </c>
      <c r="AG16" s="81" t="s">
        <v>28</v>
      </c>
      <c r="AH16" s="141" t="s">
        <v>13</v>
      </c>
      <c r="AI16" s="50">
        <f>Sheet2!AH16</f>
        <v>168</v>
      </c>
      <c r="AJ16" s="70">
        <v>160</v>
      </c>
      <c r="AK16" s="162" t="s">
        <v>79</v>
      </c>
      <c r="AL16" s="8">
        <v>2</v>
      </c>
      <c r="AM16" s="142"/>
      <c r="AN16" s="142"/>
    </row>
    <row r="17" spans="1:38" x14ac:dyDescent="0.25">
      <c r="A17" s="1"/>
      <c r="B17" s="1"/>
      <c r="C17" s="95">
        <v>12</v>
      </c>
      <c r="D17" s="137" t="s">
        <v>37</v>
      </c>
      <c r="E17" s="140" t="s">
        <v>30</v>
      </c>
      <c r="F17" s="141" t="s">
        <v>30</v>
      </c>
      <c r="G17" s="141" t="s">
        <v>28</v>
      </c>
      <c r="H17" s="145" t="s">
        <v>38</v>
      </c>
      <c r="I17" s="81" t="s">
        <v>28</v>
      </c>
      <c r="J17" s="81" t="s">
        <v>38</v>
      </c>
      <c r="K17" s="150" t="s">
        <v>60</v>
      </c>
      <c r="L17" s="150" t="s">
        <v>60</v>
      </c>
      <c r="M17" s="15" t="s">
        <v>28</v>
      </c>
      <c r="N17" s="15" t="s">
        <v>28</v>
      </c>
      <c r="O17" s="150" t="s">
        <v>60</v>
      </c>
      <c r="P17" s="150" t="s">
        <v>60</v>
      </c>
      <c r="Q17" s="145" t="s">
        <v>38</v>
      </c>
      <c r="R17" s="145" t="s">
        <v>38</v>
      </c>
      <c r="S17" s="81" t="s">
        <v>28</v>
      </c>
      <c r="T17" s="15" t="s">
        <v>28</v>
      </c>
      <c r="U17" s="15" t="s">
        <v>28</v>
      </c>
      <c r="V17" s="145" t="s">
        <v>38</v>
      </c>
      <c r="W17" s="145" t="s">
        <v>38</v>
      </c>
      <c r="X17" s="145" t="s">
        <v>38</v>
      </c>
      <c r="Y17" s="157" t="s">
        <v>13</v>
      </c>
      <c r="Z17" s="157" t="s">
        <v>13</v>
      </c>
      <c r="AA17" s="157" t="s">
        <v>13</v>
      </c>
      <c r="AB17" s="157" t="s">
        <v>13</v>
      </c>
      <c r="AC17" s="157" t="s">
        <v>13</v>
      </c>
      <c r="AD17" s="81" t="s">
        <v>38</v>
      </c>
      <c r="AE17" s="81" t="s">
        <v>28</v>
      </c>
      <c r="AF17" s="81" t="s">
        <v>38</v>
      </c>
      <c r="AG17" s="81" t="s">
        <v>38</v>
      </c>
      <c r="AH17" s="15" t="s">
        <v>40</v>
      </c>
      <c r="AI17" s="50">
        <f>Sheet2!AH17</f>
        <v>176.2</v>
      </c>
      <c r="AJ17" s="70">
        <v>160</v>
      </c>
      <c r="AK17" s="163"/>
      <c r="AL17" s="8">
        <v>1</v>
      </c>
    </row>
    <row r="18" spans="1:38" x14ac:dyDescent="0.25">
      <c r="A18" s="1"/>
      <c r="B18" s="1"/>
      <c r="C18" s="95">
        <v>13</v>
      </c>
      <c r="D18" s="121" t="s">
        <v>41</v>
      </c>
      <c r="E18" s="131" t="s">
        <v>28</v>
      </c>
      <c r="F18" s="15" t="s">
        <v>28</v>
      </c>
      <c r="G18" s="15" t="s">
        <v>28</v>
      </c>
      <c r="H18" s="81" t="s">
        <v>34</v>
      </c>
      <c r="I18" s="81" t="s">
        <v>34</v>
      </c>
      <c r="J18" s="81" t="s">
        <v>28</v>
      </c>
      <c r="K18" s="81" t="s">
        <v>28</v>
      </c>
      <c r="L18" s="81" t="s">
        <v>28</v>
      </c>
      <c r="M18" s="15" t="s">
        <v>39</v>
      </c>
      <c r="N18" s="15" t="s">
        <v>39</v>
      </c>
      <c r="O18" s="81" t="s">
        <v>28</v>
      </c>
      <c r="P18" s="81" t="s">
        <v>28</v>
      </c>
      <c r="Q18" s="81" t="s">
        <v>38</v>
      </c>
      <c r="R18" s="143" t="s">
        <v>38</v>
      </c>
      <c r="S18" s="150" t="s">
        <v>70</v>
      </c>
      <c r="T18" s="15" t="s">
        <v>28</v>
      </c>
      <c r="U18" s="15" t="s">
        <v>28</v>
      </c>
      <c r="V18" s="81" t="s">
        <v>38</v>
      </c>
      <c r="W18" s="81" t="s">
        <v>38</v>
      </c>
      <c r="X18" s="81" t="s">
        <v>28</v>
      </c>
      <c r="Y18" s="81" t="s">
        <v>38</v>
      </c>
      <c r="Z18" s="81" t="s">
        <v>38</v>
      </c>
      <c r="AA18" s="15" t="s">
        <v>28</v>
      </c>
      <c r="AB18" s="15" t="s">
        <v>28</v>
      </c>
      <c r="AC18" s="81" t="s">
        <v>34</v>
      </c>
      <c r="AD18" s="81" t="s">
        <v>34</v>
      </c>
      <c r="AE18" s="81" t="s">
        <v>28</v>
      </c>
      <c r="AF18" s="81" t="s">
        <v>28</v>
      </c>
      <c r="AG18" s="81" t="s">
        <v>34</v>
      </c>
      <c r="AH18" s="15" t="s">
        <v>39</v>
      </c>
      <c r="AI18" s="50">
        <f>Sheet2!AH18</f>
        <v>176</v>
      </c>
      <c r="AJ18" s="70">
        <v>160</v>
      </c>
      <c r="AK18" s="162" t="s">
        <v>80</v>
      </c>
      <c r="AL18" s="8">
        <v>2</v>
      </c>
    </row>
    <row r="19" spans="1:38" x14ac:dyDescent="0.25">
      <c r="A19" s="1"/>
      <c r="B19" s="1"/>
      <c r="C19" s="95">
        <v>14</v>
      </c>
      <c r="D19" s="121" t="s">
        <v>42</v>
      </c>
      <c r="E19" s="131" t="s">
        <v>28</v>
      </c>
      <c r="F19" s="141" t="s">
        <v>13</v>
      </c>
      <c r="G19" s="141" t="s">
        <v>13</v>
      </c>
      <c r="H19" s="141" t="s">
        <v>13</v>
      </c>
      <c r="I19" s="81" t="s">
        <v>38</v>
      </c>
      <c r="J19" s="81" t="s">
        <v>28</v>
      </c>
      <c r="K19" s="81" t="s">
        <v>38</v>
      </c>
      <c r="L19" s="150" t="s">
        <v>70</v>
      </c>
      <c r="M19" s="15" t="s">
        <v>39</v>
      </c>
      <c r="N19" s="15" t="s">
        <v>39</v>
      </c>
      <c r="O19" s="81" t="s">
        <v>34</v>
      </c>
      <c r="P19" s="81" t="s">
        <v>34</v>
      </c>
      <c r="Q19" s="141" t="s">
        <v>13</v>
      </c>
      <c r="R19" s="81" t="s">
        <v>28</v>
      </c>
      <c r="S19" s="81" t="s">
        <v>38</v>
      </c>
      <c r="T19" s="141" t="s">
        <v>13</v>
      </c>
      <c r="U19" s="141" t="s">
        <v>13</v>
      </c>
      <c r="V19" s="141" t="s">
        <v>13</v>
      </c>
      <c r="W19" s="81" t="s">
        <v>28</v>
      </c>
      <c r="X19" s="81" t="s">
        <v>34</v>
      </c>
      <c r="Y19" s="81" t="s">
        <v>34</v>
      </c>
      <c r="Z19" s="81" t="s">
        <v>28</v>
      </c>
      <c r="AA19" s="15" t="s">
        <v>39</v>
      </c>
      <c r="AB19" s="15" t="s">
        <v>39</v>
      </c>
      <c r="AC19" s="81" t="s">
        <v>28</v>
      </c>
      <c r="AD19" s="81" t="s">
        <v>28</v>
      </c>
      <c r="AE19" s="81" t="s">
        <v>34</v>
      </c>
      <c r="AF19" s="81" t="s">
        <v>34</v>
      </c>
      <c r="AG19" s="81" t="s">
        <v>34</v>
      </c>
      <c r="AH19" s="15" t="s">
        <v>28</v>
      </c>
      <c r="AI19" s="50">
        <f>Sheet2!AH19</f>
        <v>176</v>
      </c>
      <c r="AJ19" s="70">
        <v>160</v>
      </c>
      <c r="AK19" s="162" t="s">
        <v>81</v>
      </c>
      <c r="AL19" s="8">
        <v>2</v>
      </c>
    </row>
    <row r="20" spans="1:38" x14ac:dyDescent="0.25">
      <c r="A20" s="1"/>
      <c r="B20" s="1"/>
      <c r="C20" s="95">
        <v>15</v>
      </c>
      <c r="D20" s="121" t="s">
        <v>43</v>
      </c>
      <c r="E20" s="131" t="s">
        <v>28</v>
      </c>
      <c r="F20" s="15" t="s">
        <v>28</v>
      </c>
      <c r="G20" s="15" t="s">
        <v>28</v>
      </c>
      <c r="H20" s="81" t="s">
        <v>34</v>
      </c>
      <c r="I20" s="81" t="s">
        <v>34</v>
      </c>
      <c r="J20" s="81" t="s">
        <v>28</v>
      </c>
      <c r="K20" s="81" t="s">
        <v>28</v>
      </c>
      <c r="L20" s="81" t="s">
        <v>28</v>
      </c>
      <c r="M20" s="15" t="s">
        <v>39</v>
      </c>
      <c r="N20" s="15" t="s">
        <v>39</v>
      </c>
      <c r="O20" s="81" t="s">
        <v>34</v>
      </c>
      <c r="P20" s="81" t="s">
        <v>28</v>
      </c>
      <c r="Q20" s="81" t="s">
        <v>28</v>
      </c>
      <c r="R20" s="81" t="s">
        <v>34</v>
      </c>
      <c r="S20" s="81" t="s">
        <v>34</v>
      </c>
      <c r="T20" s="15" t="s">
        <v>28</v>
      </c>
      <c r="U20" s="15" t="s">
        <v>28</v>
      </c>
      <c r="V20" s="150" t="s">
        <v>60</v>
      </c>
      <c r="W20" s="150" t="s">
        <v>60</v>
      </c>
      <c r="X20" s="150" t="s">
        <v>60</v>
      </c>
      <c r="Y20" s="150" t="s">
        <v>60</v>
      </c>
      <c r="Z20" s="150" t="s">
        <v>60</v>
      </c>
      <c r="AA20" s="15" t="s">
        <v>28</v>
      </c>
      <c r="AB20" s="15" t="s">
        <v>28</v>
      </c>
      <c r="AC20" s="150" t="s">
        <v>71</v>
      </c>
      <c r="AD20" s="81" t="s">
        <v>28</v>
      </c>
      <c r="AE20" s="81" t="s">
        <v>38</v>
      </c>
      <c r="AF20" s="81" t="s">
        <v>38</v>
      </c>
      <c r="AG20" s="81" t="s">
        <v>38</v>
      </c>
      <c r="AH20" s="15" t="s">
        <v>28</v>
      </c>
      <c r="AI20" s="50">
        <f>Sheet2!AH20</f>
        <v>163</v>
      </c>
      <c r="AJ20" s="70">
        <v>160</v>
      </c>
      <c r="AK20" s="162" t="s">
        <v>82</v>
      </c>
      <c r="AL20" s="8">
        <v>1</v>
      </c>
    </row>
    <row r="21" spans="1:38" x14ac:dyDescent="0.25">
      <c r="A21" s="1"/>
      <c r="B21" s="1"/>
      <c r="C21" s="95">
        <v>16</v>
      </c>
      <c r="D21" s="121" t="s">
        <v>44</v>
      </c>
      <c r="E21" s="140" t="s">
        <v>30</v>
      </c>
      <c r="F21" s="141" t="s">
        <v>13</v>
      </c>
      <c r="G21" s="141" t="s">
        <v>13</v>
      </c>
      <c r="H21" s="81" t="s">
        <v>28</v>
      </c>
      <c r="I21" s="81" t="s">
        <v>38</v>
      </c>
      <c r="J21" s="81" t="s">
        <v>28</v>
      </c>
      <c r="K21" s="81" t="s">
        <v>28</v>
      </c>
      <c r="L21" s="81" t="s">
        <v>38</v>
      </c>
      <c r="M21" s="15" t="s">
        <v>40</v>
      </c>
      <c r="N21" s="15" t="s">
        <v>40</v>
      </c>
      <c r="O21" s="81" t="s">
        <v>38</v>
      </c>
      <c r="P21" s="81" t="s">
        <v>38</v>
      </c>
      <c r="Q21" s="81" t="s">
        <v>28</v>
      </c>
      <c r="R21" s="81" t="s">
        <v>38</v>
      </c>
      <c r="S21" s="81" t="s">
        <v>38</v>
      </c>
      <c r="T21" s="141" t="s">
        <v>13</v>
      </c>
      <c r="U21" s="141" t="s">
        <v>13</v>
      </c>
      <c r="V21" s="81" t="s">
        <v>38</v>
      </c>
      <c r="W21" s="81" t="s">
        <v>38</v>
      </c>
      <c r="X21" s="81" t="s">
        <v>38</v>
      </c>
      <c r="Y21" s="81" t="s">
        <v>28</v>
      </c>
      <c r="Z21" s="81" t="s">
        <v>38</v>
      </c>
      <c r="AA21" s="15" t="s">
        <v>28</v>
      </c>
      <c r="AB21" s="15" t="s">
        <v>28</v>
      </c>
      <c r="AC21" s="81" t="s">
        <v>38</v>
      </c>
      <c r="AD21" s="81" t="s">
        <v>38</v>
      </c>
      <c r="AE21" s="81" t="s">
        <v>28</v>
      </c>
      <c r="AF21" s="81" t="s">
        <v>28</v>
      </c>
      <c r="AG21" s="81" t="s">
        <v>28</v>
      </c>
      <c r="AH21" s="15" t="s">
        <v>28</v>
      </c>
      <c r="AI21" s="50">
        <f>Sheet2!AH21</f>
        <v>174.1</v>
      </c>
      <c r="AJ21" s="70">
        <v>160</v>
      </c>
      <c r="AK21" s="163"/>
      <c r="AL21" s="8">
        <v>1</v>
      </c>
    </row>
    <row r="22" spans="1:38" x14ac:dyDescent="0.25">
      <c r="A22" s="1"/>
      <c r="B22" s="1"/>
      <c r="C22" s="95">
        <v>17</v>
      </c>
      <c r="D22" s="121" t="s">
        <v>45</v>
      </c>
      <c r="E22" s="131" t="s">
        <v>38</v>
      </c>
      <c r="F22" s="15" t="s">
        <v>28</v>
      </c>
      <c r="G22" s="15" t="s">
        <v>40</v>
      </c>
      <c r="H22" s="81" t="s">
        <v>28</v>
      </c>
      <c r="I22" s="81" t="s">
        <v>28</v>
      </c>
      <c r="J22" s="81" t="s">
        <v>34</v>
      </c>
      <c r="K22" s="81" t="s">
        <v>34</v>
      </c>
      <c r="L22" s="81" t="s">
        <v>34</v>
      </c>
      <c r="M22" s="141" t="s">
        <v>13</v>
      </c>
      <c r="N22" s="141" t="s">
        <v>13</v>
      </c>
      <c r="O22" s="81" t="s">
        <v>28</v>
      </c>
      <c r="P22" s="81" t="s">
        <v>34</v>
      </c>
      <c r="Q22" s="81" t="s">
        <v>28</v>
      </c>
      <c r="R22" s="81" t="s">
        <v>28</v>
      </c>
      <c r="S22" s="81" t="s">
        <v>28</v>
      </c>
      <c r="T22" s="15" t="s">
        <v>40</v>
      </c>
      <c r="U22" s="15" t="s">
        <v>40</v>
      </c>
      <c r="V22" s="81" t="s">
        <v>28</v>
      </c>
      <c r="W22" s="81" t="s">
        <v>28</v>
      </c>
      <c r="X22" s="81" t="s">
        <v>38</v>
      </c>
      <c r="Y22" s="81" t="s">
        <v>28</v>
      </c>
      <c r="Z22" s="81" t="s">
        <v>34</v>
      </c>
      <c r="AA22" s="15" t="s">
        <v>39</v>
      </c>
      <c r="AB22" s="15" t="s">
        <v>39</v>
      </c>
      <c r="AC22" s="81" t="s">
        <v>28</v>
      </c>
      <c r="AD22" s="81" t="s">
        <v>28</v>
      </c>
      <c r="AE22" s="81" t="s">
        <v>34</v>
      </c>
      <c r="AF22" s="81" t="s">
        <v>34</v>
      </c>
      <c r="AG22" s="81" t="s">
        <v>28</v>
      </c>
      <c r="AH22" s="15" t="s">
        <v>28</v>
      </c>
      <c r="AI22" s="50">
        <f>Sheet2!AH22</f>
        <v>168</v>
      </c>
      <c r="AJ22" s="70">
        <v>160</v>
      </c>
      <c r="AK22" s="162" t="s">
        <v>86</v>
      </c>
      <c r="AL22" s="8">
        <v>3</v>
      </c>
    </row>
    <row r="23" spans="1:38" x14ac:dyDescent="0.25">
      <c r="A23" s="1"/>
      <c r="B23" s="1"/>
      <c r="C23" s="95">
        <v>18</v>
      </c>
      <c r="D23" s="121" t="s">
        <v>46</v>
      </c>
      <c r="E23" s="131" t="s">
        <v>28</v>
      </c>
      <c r="F23" s="15" t="s">
        <v>40</v>
      </c>
      <c r="G23" s="15" t="s">
        <v>40</v>
      </c>
      <c r="H23" s="81" t="s">
        <v>28</v>
      </c>
      <c r="I23" s="81" t="s">
        <v>38</v>
      </c>
      <c r="J23" s="81" t="s">
        <v>28</v>
      </c>
      <c r="K23" s="81" t="s">
        <v>38</v>
      </c>
      <c r="L23" s="150" t="s">
        <v>70</v>
      </c>
      <c r="M23" s="15" t="s">
        <v>28</v>
      </c>
      <c r="N23" s="15" t="s">
        <v>28</v>
      </c>
      <c r="O23" s="81" t="s">
        <v>38</v>
      </c>
      <c r="P23" s="81" t="s">
        <v>38</v>
      </c>
      <c r="Q23" s="81" t="s">
        <v>28</v>
      </c>
      <c r="R23" s="81" t="s">
        <v>28</v>
      </c>
      <c r="S23" s="81" t="s">
        <v>28</v>
      </c>
      <c r="T23" s="15" t="s">
        <v>39</v>
      </c>
      <c r="U23" s="15" t="s">
        <v>39</v>
      </c>
      <c r="V23" s="81" t="s">
        <v>34</v>
      </c>
      <c r="W23" s="81" t="s">
        <v>34</v>
      </c>
      <c r="X23" s="81" t="s">
        <v>28</v>
      </c>
      <c r="Y23" s="81" t="s">
        <v>28</v>
      </c>
      <c r="Z23" s="81" t="s">
        <v>28</v>
      </c>
      <c r="AA23" s="15" t="s">
        <v>28</v>
      </c>
      <c r="AB23" s="15" t="s">
        <v>39</v>
      </c>
      <c r="AC23" s="81" t="s">
        <v>34</v>
      </c>
      <c r="AD23" s="81" t="s">
        <v>34</v>
      </c>
      <c r="AE23" s="81" t="s">
        <v>34</v>
      </c>
      <c r="AF23" s="81" t="s">
        <v>28</v>
      </c>
      <c r="AG23" s="81" t="s">
        <v>28</v>
      </c>
      <c r="AH23" s="15" t="s">
        <v>28</v>
      </c>
      <c r="AI23" s="50">
        <f>Sheet2!AH23</f>
        <v>176</v>
      </c>
      <c r="AJ23" s="70">
        <v>160</v>
      </c>
      <c r="AK23" s="162" t="s">
        <v>80</v>
      </c>
      <c r="AL23" s="8">
        <v>3</v>
      </c>
    </row>
    <row r="24" spans="1:38" x14ac:dyDescent="0.25">
      <c r="A24" s="1"/>
      <c r="B24" s="1"/>
      <c r="C24" s="95">
        <v>19</v>
      </c>
      <c r="D24" s="121" t="s">
        <v>47</v>
      </c>
      <c r="E24" s="131" t="s">
        <v>28</v>
      </c>
      <c r="F24" s="15" t="s">
        <v>39</v>
      </c>
      <c r="G24" s="15" t="s">
        <v>39</v>
      </c>
      <c r="H24" s="81" t="s">
        <v>28</v>
      </c>
      <c r="I24" s="81" t="s">
        <v>28</v>
      </c>
      <c r="J24" s="81" t="s">
        <v>34</v>
      </c>
      <c r="K24" s="81" t="s">
        <v>34</v>
      </c>
      <c r="L24" s="81" t="s">
        <v>34</v>
      </c>
      <c r="M24" s="141" t="s">
        <v>13</v>
      </c>
      <c r="N24" s="141" t="s">
        <v>13</v>
      </c>
      <c r="O24" s="81" t="s">
        <v>28</v>
      </c>
      <c r="P24" s="150" t="s">
        <v>78</v>
      </c>
      <c r="Q24" s="81" t="s">
        <v>34</v>
      </c>
      <c r="R24" s="81" t="s">
        <v>28</v>
      </c>
      <c r="S24" s="81" t="s">
        <v>28</v>
      </c>
      <c r="T24" s="15" t="s">
        <v>39</v>
      </c>
      <c r="U24" s="15" t="s">
        <v>39</v>
      </c>
      <c r="V24" s="81" t="s">
        <v>34</v>
      </c>
      <c r="W24" s="81" t="s">
        <v>28</v>
      </c>
      <c r="X24" s="81" t="s">
        <v>28</v>
      </c>
      <c r="Y24" s="81" t="s">
        <v>38</v>
      </c>
      <c r="Z24" s="81" t="s">
        <v>38</v>
      </c>
      <c r="AA24" s="141" t="s">
        <v>13</v>
      </c>
      <c r="AB24" s="141" t="s">
        <v>13</v>
      </c>
      <c r="AC24" s="81" t="s">
        <v>38</v>
      </c>
      <c r="AD24" s="81" t="s">
        <v>28</v>
      </c>
      <c r="AE24" s="81" t="s">
        <v>38</v>
      </c>
      <c r="AF24" s="81" t="s">
        <v>38</v>
      </c>
      <c r="AG24" s="81" t="s">
        <v>28</v>
      </c>
      <c r="AH24" s="15" t="s">
        <v>28</v>
      </c>
      <c r="AI24" s="50">
        <f>Sheet2!AH24</f>
        <v>171</v>
      </c>
      <c r="AJ24" s="70">
        <v>160</v>
      </c>
      <c r="AK24" s="162" t="s">
        <v>83</v>
      </c>
      <c r="AL24" s="8">
        <v>2</v>
      </c>
    </row>
    <row r="25" spans="1:38" x14ac:dyDescent="0.25">
      <c r="A25" s="1"/>
      <c r="B25" s="1"/>
      <c r="C25" s="95">
        <v>20</v>
      </c>
      <c r="D25" s="121" t="s">
        <v>48</v>
      </c>
      <c r="E25" s="131" t="s">
        <v>28</v>
      </c>
      <c r="F25" s="15" t="s">
        <v>40</v>
      </c>
      <c r="G25" s="15" t="s">
        <v>40</v>
      </c>
      <c r="H25" s="81" t="s">
        <v>28</v>
      </c>
      <c r="I25" s="81" t="s">
        <v>38</v>
      </c>
      <c r="J25" s="81" t="s">
        <v>38</v>
      </c>
      <c r="K25" s="81" t="s">
        <v>38</v>
      </c>
      <c r="L25" s="81" t="s">
        <v>28</v>
      </c>
      <c r="M25" s="15" t="s">
        <v>40</v>
      </c>
      <c r="N25" s="15" t="s">
        <v>28</v>
      </c>
      <c r="O25" s="81" t="s">
        <v>38</v>
      </c>
      <c r="P25" s="81" t="s">
        <v>38</v>
      </c>
      <c r="Q25" s="81" t="s">
        <v>38</v>
      </c>
      <c r="R25" s="81" t="s">
        <v>28</v>
      </c>
      <c r="S25" s="81" t="s">
        <v>28</v>
      </c>
      <c r="T25" s="15" t="s">
        <v>40</v>
      </c>
      <c r="U25" s="15" t="s">
        <v>28</v>
      </c>
      <c r="V25" s="150" t="s">
        <v>60</v>
      </c>
      <c r="W25" s="150" t="s">
        <v>60</v>
      </c>
      <c r="X25" s="150" t="s">
        <v>60</v>
      </c>
      <c r="Y25" s="150" t="s">
        <v>60</v>
      </c>
      <c r="Z25" s="150" t="s">
        <v>60</v>
      </c>
      <c r="AA25" s="15" t="s">
        <v>28</v>
      </c>
      <c r="AB25" s="15" t="s">
        <v>28</v>
      </c>
      <c r="AC25" s="150" t="s">
        <v>71</v>
      </c>
      <c r="AD25" s="81" t="s">
        <v>28</v>
      </c>
      <c r="AE25" s="81" t="s">
        <v>38</v>
      </c>
      <c r="AF25" s="81" t="s">
        <v>28</v>
      </c>
      <c r="AG25" s="81" t="s">
        <v>28</v>
      </c>
      <c r="AH25" s="15" t="s">
        <v>28</v>
      </c>
      <c r="AI25" s="50">
        <f>Sheet2!AH25</f>
        <v>175</v>
      </c>
      <c r="AJ25" s="70">
        <v>160</v>
      </c>
      <c r="AK25" s="163"/>
      <c r="AL25" s="8">
        <v>3</v>
      </c>
    </row>
    <row r="26" spans="1:38" x14ac:dyDescent="0.25">
      <c r="A26" s="1"/>
      <c r="B26" s="1"/>
      <c r="C26" s="95">
        <v>21</v>
      </c>
      <c r="D26" s="121" t="s">
        <v>49</v>
      </c>
      <c r="E26" s="131" t="s">
        <v>38</v>
      </c>
      <c r="F26" s="141" t="s">
        <v>28</v>
      </c>
      <c r="G26" s="15" t="s">
        <v>28</v>
      </c>
      <c r="H26" s="81" t="s">
        <v>38</v>
      </c>
      <c r="I26" s="141" t="s">
        <v>28</v>
      </c>
      <c r="J26" s="81" t="s">
        <v>38</v>
      </c>
      <c r="K26" s="141" t="s">
        <v>28</v>
      </c>
      <c r="L26" s="81" t="s">
        <v>38</v>
      </c>
      <c r="M26" s="141" t="s">
        <v>28</v>
      </c>
      <c r="N26" s="15" t="s">
        <v>40</v>
      </c>
      <c r="O26" s="81" t="s">
        <v>28</v>
      </c>
      <c r="P26" s="150" t="s">
        <v>78</v>
      </c>
      <c r="Q26" s="81" t="s">
        <v>34</v>
      </c>
      <c r="R26" s="81" t="s">
        <v>34</v>
      </c>
      <c r="S26" s="81" t="s">
        <v>34</v>
      </c>
      <c r="T26" s="15" t="s">
        <v>28</v>
      </c>
      <c r="U26" s="15" t="s">
        <v>28</v>
      </c>
      <c r="V26" s="81" t="s">
        <v>28</v>
      </c>
      <c r="W26" s="81" t="s">
        <v>34</v>
      </c>
      <c r="X26" s="81" t="s">
        <v>34</v>
      </c>
      <c r="Y26" s="81" t="s">
        <v>34</v>
      </c>
      <c r="Z26" s="81" t="s">
        <v>34</v>
      </c>
      <c r="AA26" s="15" t="s">
        <v>28</v>
      </c>
      <c r="AB26" s="15" t="s">
        <v>28</v>
      </c>
      <c r="AC26" s="141" t="s">
        <v>28</v>
      </c>
      <c r="AD26" s="81" t="s">
        <v>28</v>
      </c>
      <c r="AE26" s="81" t="s">
        <v>28</v>
      </c>
      <c r="AF26" s="81" t="s">
        <v>28</v>
      </c>
      <c r="AG26" s="81" t="s">
        <v>38</v>
      </c>
      <c r="AH26" s="15" t="s">
        <v>39</v>
      </c>
      <c r="AI26" s="50">
        <f>Sheet2!AH26</f>
        <v>171</v>
      </c>
      <c r="AJ26" s="70">
        <v>160</v>
      </c>
      <c r="AK26" s="162" t="s">
        <v>88</v>
      </c>
      <c r="AL26" s="8">
        <v>2</v>
      </c>
    </row>
    <row r="27" spans="1:38" x14ac:dyDescent="0.25">
      <c r="A27" s="1"/>
      <c r="B27" s="1"/>
      <c r="C27" s="95">
        <v>22</v>
      </c>
      <c r="D27" s="121" t="s">
        <v>50</v>
      </c>
      <c r="E27" s="131" t="s">
        <v>38</v>
      </c>
      <c r="F27" s="15" t="s">
        <v>28</v>
      </c>
      <c r="G27" s="15" t="s">
        <v>28</v>
      </c>
      <c r="H27" s="81" t="s">
        <v>38</v>
      </c>
      <c r="I27" s="81" t="s">
        <v>28</v>
      </c>
      <c r="J27" s="81" t="s">
        <v>28</v>
      </c>
      <c r="K27" s="81" t="s">
        <v>28</v>
      </c>
      <c r="L27" s="81" t="s">
        <v>38</v>
      </c>
      <c r="M27" s="15" t="s">
        <v>40</v>
      </c>
      <c r="N27" s="15" t="s">
        <v>40</v>
      </c>
      <c r="O27" s="81" t="s">
        <v>28</v>
      </c>
      <c r="P27" s="150" t="s">
        <v>78</v>
      </c>
      <c r="Q27" s="81" t="s">
        <v>38</v>
      </c>
      <c r="R27" s="143" t="s">
        <v>38</v>
      </c>
      <c r="S27" s="81" t="s">
        <v>38</v>
      </c>
      <c r="T27" s="15" t="s">
        <v>28</v>
      </c>
      <c r="U27" s="15" t="s">
        <v>28</v>
      </c>
      <c r="V27" s="81" t="s">
        <v>38</v>
      </c>
      <c r="W27" s="81" t="s">
        <v>38</v>
      </c>
      <c r="X27" s="81" t="s">
        <v>28</v>
      </c>
      <c r="Y27" s="81" t="s">
        <v>28</v>
      </c>
      <c r="Z27" s="81" t="s">
        <v>28</v>
      </c>
      <c r="AA27" s="15" t="s">
        <v>40</v>
      </c>
      <c r="AB27" s="15" t="s">
        <v>40</v>
      </c>
      <c r="AC27" s="81" t="s">
        <v>28</v>
      </c>
      <c r="AD27" s="81" t="s">
        <v>38</v>
      </c>
      <c r="AE27" s="81" t="s">
        <v>38</v>
      </c>
      <c r="AF27" s="81" t="s">
        <v>28</v>
      </c>
      <c r="AG27" s="81" t="s">
        <v>28</v>
      </c>
      <c r="AH27" s="15" t="s">
        <v>28</v>
      </c>
      <c r="AI27" s="50">
        <f>Sheet2!AH27</f>
        <v>171</v>
      </c>
      <c r="AJ27" s="70">
        <v>160</v>
      </c>
      <c r="AK27" s="163"/>
      <c r="AL27" s="8">
        <v>2</v>
      </c>
    </row>
    <row r="28" spans="1:38" x14ac:dyDescent="0.25">
      <c r="A28" s="1"/>
      <c r="B28" s="1"/>
      <c r="C28" s="95">
        <v>23</v>
      </c>
      <c r="D28" s="137" t="s">
        <v>51</v>
      </c>
      <c r="E28" s="144" t="s">
        <v>38</v>
      </c>
      <c r="F28" s="15" t="s">
        <v>28</v>
      </c>
      <c r="G28" s="15" t="s">
        <v>28</v>
      </c>
      <c r="H28" s="81" t="s">
        <v>28</v>
      </c>
      <c r="I28" s="81" t="s">
        <v>28</v>
      </c>
      <c r="J28" s="145" t="s">
        <v>38</v>
      </c>
      <c r="K28" s="145" t="s">
        <v>38</v>
      </c>
      <c r="L28" s="145" t="s">
        <v>38</v>
      </c>
      <c r="M28" s="15" t="s">
        <v>28</v>
      </c>
      <c r="N28" s="15" t="s">
        <v>28</v>
      </c>
      <c r="O28" s="145" t="s">
        <v>38</v>
      </c>
      <c r="P28" s="145" t="s">
        <v>38</v>
      </c>
      <c r="Q28" s="81" t="s">
        <v>28</v>
      </c>
      <c r="R28" s="81" t="s">
        <v>28</v>
      </c>
      <c r="S28" s="81" t="s">
        <v>28</v>
      </c>
      <c r="T28" s="15" t="s">
        <v>40</v>
      </c>
      <c r="U28" s="15" t="s">
        <v>40</v>
      </c>
      <c r="V28" s="81" t="s">
        <v>28</v>
      </c>
      <c r="W28" s="150" t="s">
        <v>78</v>
      </c>
      <c r="X28" s="145" t="s">
        <v>38</v>
      </c>
      <c r="Y28" s="145" t="s">
        <v>38</v>
      </c>
      <c r="Z28" s="145" t="s">
        <v>38</v>
      </c>
      <c r="AA28" s="15" t="s">
        <v>28</v>
      </c>
      <c r="AB28" s="15" t="s">
        <v>28</v>
      </c>
      <c r="AC28" s="145" t="s">
        <v>38</v>
      </c>
      <c r="AD28" s="81" t="s">
        <v>28</v>
      </c>
      <c r="AE28" s="81" t="s">
        <v>28</v>
      </c>
      <c r="AF28" s="145" t="s">
        <v>38</v>
      </c>
      <c r="AG28" s="145" t="s">
        <v>38</v>
      </c>
      <c r="AH28" s="15" t="s">
        <v>28</v>
      </c>
      <c r="AI28" s="50">
        <f>Sheet2!AH28</f>
        <v>171</v>
      </c>
      <c r="AJ28" s="70">
        <v>160</v>
      </c>
      <c r="AK28" s="163"/>
      <c r="AL28" s="8">
        <v>1</v>
      </c>
    </row>
    <row r="29" spans="1:38" x14ac:dyDescent="0.25">
      <c r="A29" s="1"/>
      <c r="B29" s="1"/>
      <c r="C29" s="95">
        <v>24</v>
      </c>
      <c r="D29" s="121" t="s">
        <v>57</v>
      </c>
      <c r="E29" s="131" t="s">
        <v>34</v>
      </c>
      <c r="F29" s="15" t="s">
        <v>28</v>
      </c>
      <c r="G29" s="15" t="s">
        <v>39</v>
      </c>
      <c r="H29" s="81" t="s">
        <v>34</v>
      </c>
      <c r="I29" s="81" t="s">
        <v>34</v>
      </c>
      <c r="J29" s="81" t="s">
        <v>34</v>
      </c>
      <c r="K29" s="81" t="s">
        <v>28</v>
      </c>
      <c r="L29" s="141" t="s">
        <v>30</v>
      </c>
      <c r="M29" s="141" t="s">
        <v>30</v>
      </c>
      <c r="N29" s="141" t="s">
        <v>28</v>
      </c>
      <c r="O29" s="141" t="s">
        <v>30</v>
      </c>
      <c r="P29" s="164" t="s">
        <v>84</v>
      </c>
      <c r="Q29" s="81" t="s">
        <v>38</v>
      </c>
      <c r="R29" s="81" t="s">
        <v>34</v>
      </c>
      <c r="S29" s="81" t="s">
        <v>34</v>
      </c>
      <c r="T29" s="15" t="s">
        <v>28</v>
      </c>
      <c r="U29" s="15" t="s">
        <v>28</v>
      </c>
      <c r="V29" s="81" t="s">
        <v>28</v>
      </c>
      <c r="W29" s="81" t="s">
        <v>28</v>
      </c>
      <c r="X29" s="81" t="s">
        <v>28</v>
      </c>
      <c r="Y29" s="81" t="s">
        <v>28</v>
      </c>
      <c r="Z29" s="81" t="s">
        <v>28</v>
      </c>
      <c r="AA29" s="81" t="s">
        <v>28</v>
      </c>
      <c r="AB29" s="81" t="s">
        <v>28</v>
      </c>
      <c r="AC29" s="81" t="s">
        <v>28</v>
      </c>
      <c r="AD29" s="81" t="s">
        <v>28</v>
      </c>
      <c r="AE29" s="81" t="s">
        <v>28</v>
      </c>
      <c r="AF29" s="81" t="s">
        <v>28</v>
      </c>
      <c r="AG29" s="81" t="s">
        <v>28</v>
      </c>
      <c r="AH29" s="15" t="s">
        <v>28</v>
      </c>
      <c r="AI29" s="50">
        <f>Sheet2!AH29</f>
        <v>126.29999999999998</v>
      </c>
      <c r="AJ29" s="70">
        <v>160</v>
      </c>
      <c r="AK29" s="162" t="s">
        <v>89</v>
      </c>
      <c r="AL29" s="8">
        <v>1</v>
      </c>
    </row>
    <row r="30" spans="1:38" x14ac:dyDescent="0.25">
      <c r="A30" s="1"/>
      <c r="B30" s="1"/>
      <c r="C30" s="95">
        <v>25</v>
      </c>
      <c r="D30" s="121" t="s">
        <v>58</v>
      </c>
      <c r="E30" s="131" t="s">
        <v>34</v>
      </c>
      <c r="F30" s="15" t="s">
        <v>39</v>
      </c>
      <c r="G30" s="15" t="s">
        <v>39</v>
      </c>
      <c r="H30" s="81" t="s">
        <v>28</v>
      </c>
      <c r="I30" s="81" t="s">
        <v>28</v>
      </c>
      <c r="J30" s="81" t="s">
        <v>28</v>
      </c>
      <c r="K30" s="81" t="s">
        <v>28</v>
      </c>
      <c r="L30" s="81" t="s">
        <v>38</v>
      </c>
      <c r="M30" s="15" t="s">
        <v>28</v>
      </c>
      <c r="N30" s="15" t="s">
        <v>28</v>
      </c>
      <c r="O30" s="81" t="s">
        <v>34</v>
      </c>
      <c r="P30" s="81" t="s">
        <v>34</v>
      </c>
      <c r="Q30" s="81" t="s">
        <v>34</v>
      </c>
      <c r="R30" s="143" t="s">
        <v>28</v>
      </c>
      <c r="S30" s="81" t="s">
        <v>28</v>
      </c>
      <c r="T30" s="15" t="s">
        <v>28</v>
      </c>
      <c r="U30" s="15" t="s">
        <v>40</v>
      </c>
      <c r="V30" s="150" t="s">
        <v>60</v>
      </c>
      <c r="W30" s="150" t="s">
        <v>60</v>
      </c>
      <c r="X30" s="150" t="s">
        <v>60</v>
      </c>
      <c r="Y30" s="150" t="s">
        <v>60</v>
      </c>
      <c r="Z30" s="150" t="s">
        <v>60</v>
      </c>
      <c r="AA30" s="15" t="s">
        <v>28</v>
      </c>
      <c r="AB30" s="15" t="s">
        <v>28</v>
      </c>
      <c r="AC30" s="150" t="s">
        <v>71</v>
      </c>
      <c r="AD30" s="81" t="s">
        <v>28</v>
      </c>
      <c r="AE30" s="81" t="s">
        <v>28</v>
      </c>
      <c r="AF30" s="81" t="s">
        <v>34</v>
      </c>
      <c r="AG30" s="81" t="s">
        <v>34</v>
      </c>
      <c r="AH30" s="15" t="s">
        <v>39</v>
      </c>
      <c r="AI30" s="50">
        <f>Sheet2!AH30</f>
        <v>175</v>
      </c>
      <c r="AJ30" s="70">
        <v>160</v>
      </c>
      <c r="AK30" s="162" t="s">
        <v>85</v>
      </c>
      <c r="AL30" s="8">
        <v>3</v>
      </c>
    </row>
    <row r="31" spans="1:38" x14ac:dyDescent="0.25">
      <c r="A31" s="1"/>
      <c r="B31" s="1"/>
      <c r="C31" s="95">
        <v>26</v>
      </c>
      <c r="D31" s="121" t="s">
        <v>65</v>
      </c>
      <c r="E31" s="131" t="s">
        <v>28</v>
      </c>
      <c r="F31" s="15" t="s">
        <v>40</v>
      </c>
      <c r="G31" s="15" t="s">
        <v>28</v>
      </c>
      <c r="H31" s="81" t="s">
        <v>38</v>
      </c>
      <c r="I31" s="81" t="s">
        <v>28</v>
      </c>
      <c r="J31" s="81" t="s">
        <v>38</v>
      </c>
      <c r="K31" s="81" t="s">
        <v>28</v>
      </c>
      <c r="L31" s="150" t="s">
        <v>70</v>
      </c>
      <c r="M31" s="15" t="s">
        <v>28</v>
      </c>
      <c r="N31" s="15" t="s">
        <v>28</v>
      </c>
      <c r="O31" s="150" t="s">
        <v>72</v>
      </c>
      <c r="P31" s="81" t="s">
        <v>28</v>
      </c>
      <c r="Q31" s="81" t="s">
        <v>34</v>
      </c>
      <c r="R31" s="81" t="s">
        <v>28</v>
      </c>
      <c r="S31" s="81" t="s">
        <v>28</v>
      </c>
      <c r="T31" s="15" t="s">
        <v>39</v>
      </c>
      <c r="U31" s="15" t="s">
        <v>39</v>
      </c>
      <c r="V31" s="81" t="s">
        <v>34</v>
      </c>
      <c r="W31" s="81" t="s">
        <v>34</v>
      </c>
      <c r="X31" s="81" t="s">
        <v>28</v>
      </c>
      <c r="Y31" s="81" t="s">
        <v>38</v>
      </c>
      <c r="Z31" s="81" t="s">
        <v>28</v>
      </c>
      <c r="AA31" s="15" t="s">
        <v>28</v>
      </c>
      <c r="AB31" s="15" t="s">
        <v>28</v>
      </c>
      <c r="AC31" s="81" t="s">
        <v>34</v>
      </c>
      <c r="AD31" s="81" t="s">
        <v>34</v>
      </c>
      <c r="AE31" s="81" t="s">
        <v>28</v>
      </c>
      <c r="AF31" s="81" t="s">
        <v>28</v>
      </c>
      <c r="AG31" s="81" t="s">
        <v>28</v>
      </c>
      <c r="AH31" s="15" t="s">
        <v>40</v>
      </c>
      <c r="AI31" s="50">
        <f>Sheet2!AH31</f>
        <v>160</v>
      </c>
      <c r="AJ31" s="70">
        <v>160</v>
      </c>
      <c r="AK31" s="162" t="s">
        <v>87</v>
      </c>
      <c r="AL31" s="8">
        <v>3</v>
      </c>
    </row>
    <row r="32" spans="1:38" x14ac:dyDescent="0.25">
      <c r="A32" s="1"/>
      <c r="B32" s="1"/>
      <c r="C32" s="76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61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59"/>
      <c r="AK32" s="160"/>
      <c r="AL32" s="4"/>
    </row>
    <row r="33" spans="1:37" x14ac:dyDescent="0.25">
      <c r="A33" s="1"/>
      <c r="B33" s="1"/>
      <c r="C33" s="76"/>
      <c r="D33" s="96" t="s">
        <v>15</v>
      </c>
      <c r="E33" s="138">
        <v>44</v>
      </c>
      <c r="F33" s="33" t="s">
        <v>61</v>
      </c>
      <c r="G33" s="38">
        <v>0</v>
      </c>
      <c r="H33" s="93">
        <f>Sheet2!F33</f>
        <v>44</v>
      </c>
      <c r="I33" s="89">
        <f t="shared" ref="I33:AE33" si="0">12+11+12+9</f>
        <v>44</v>
      </c>
      <c r="J33" s="89">
        <f t="shared" si="0"/>
        <v>44</v>
      </c>
      <c r="K33" s="93">
        <v>44</v>
      </c>
      <c r="L33" s="93">
        <v>44</v>
      </c>
      <c r="M33" s="33" t="s">
        <v>61</v>
      </c>
      <c r="N33" s="33" t="s">
        <v>61</v>
      </c>
      <c r="O33" s="89">
        <f>Sheet2!M33</f>
        <v>44</v>
      </c>
      <c r="P33" s="89">
        <f t="shared" si="0"/>
        <v>44</v>
      </c>
      <c r="Q33" s="89">
        <f t="shared" si="0"/>
        <v>44</v>
      </c>
      <c r="R33" s="93">
        <v>44</v>
      </c>
      <c r="S33" s="93">
        <v>44</v>
      </c>
      <c r="T33" s="33" t="s">
        <v>61</v>
      </c>
      <c r="U33" s="33" t="s">
        <v>61</v>
      </c>
      <c r="V33" s="89">
        <f>Sheet2!T33</f>
        <v>44</v>
      </c>
      <c r="W33" s="89">
        <f t="shared" si="0"/>
        <v>44</v>
      </c>
      <c r="X33" s="89">
        <f t="shared" si="0"/>
        <v>44</v>
      </c>
      <c r="Y33" s="93">
        <v>44</v>
      </c>
      <c r="Z33" s="93">
        <v>44</v>
      </c>
      <c r="AA33" s="33" t="s">
        <v>61</v>
      </c>
      <c r="AB33" s="33" t="s">
        <v>61</v>
      </c>
      <c r="AC33" s="89">
        <f>Sheet2!AA33</f>
        <v>44</v>
      </c>
      <c r="AD33" s="89">
        <f t="shared" si="0"/>
        <v>44</v>
      </c>
      <c r="AE33" s="89">
        <f t="shared" si="0"/>
        <v>44</v>
      </c>
      <c r="AF33" s="93">
        <v>44</v>
      </c>
      <c r="AG33" s="93">
        <v>44</v>
      </c>
      <c r="AH33" s="33" t="s">
        <v>61</v>
      </c>
      <c r="AI33" s="53">
        <f>Sheet2!AH33</f>
        <v>924</v>
      </c>
      <c r="AJ33" s="188"/>
      <c r="AK33" s="189"/>
    </row>
    <row r="34" spans="1:37" x14ac:dyDescent="0.25">
      <c r="A34" s="1"/>
      <c r="B34" s="1"/>
      <c r="C34" s="76"/>
      <c r="D34" s="96" t="s">
        <v>25</v>
      </c>
      <c r="E34" s="53">
        <f>Sheet2!C34</f>
        <v>6</v>
      </c>
      <c r="F34" s="53">
        <f>Sheet2!D34</f>
        <v>0</v>
      </c>
      <c r="G34" s="53">
        <f>Sheet2!E34</f>
        <v>0</v>
      </c>
      <c r="H34" s="53">
        <f>Sheet2!F34</f>
        <v>6</v>
      </c>
      <c r="I34" s="53">
        <f>Sheet2!G34</f>
        <v>0</v>
      </c>
      <c r="J34" s="53">
        <f>Sheet2!H34</f>
        <v>0</v>
      </c>
      <c r="K34" s="53">
        <f>Sheet2!I34</f>
        <v>0</v>
      </c>
      <c r="L34" s="53">
        <f>Sheet2!J34</f>
        <v>0</v>
      </c>
      <c r="M34" s="53">
        <f>Sheet2!K34</f>
        <v>0</v>
      </c>
      <c r="N34" s="53">
        <f>Sheet2!L34</f>
        <v>0</v>
      </c>
      <c r="O34" s="53">
        <f>Sheet2!M34</f>
        <v>6.1000000000000014</v>
      </c>
      <c r="P34" s="53">
        <f>Sheet2!N34</f>
        <v>6.1000000000000014</v>
      </c>
      <c r="Q34" s="53">
        <f>Sheet2!O34</f>
        <v>6.1</v>
      </c>
      <c r="R34" s="53">
        <f>Sheet2!P34</f>
        <v>9</v>
      </c>
      <c r="S34" s="53">
        <f>Sheet2!Q34</f>
        <v>9</v>
      </c>
      <c r="T34" s="53">
        <f>Sheet2!R34</f>
        <v>0</v>
      </c>
      <c r="U34" s="53">
        <f>Sheet2!S34</f>
        <v>0</v>
      </c>
      <c r="V34" s="53">
        <f>Sheet2!T34</f>
        <v>6</v>
      </c>
      <c r="W34" s="53">
        <f>Sheet2!U34</f>
        <v>12</v>
      </c>
      <c r="X34" s="53">
        <f>Sheet2!V34</f>
        <v>0</v>
      </c>
      <c r="Y34" s="53">
        <f>Sheet2!W34</f>
        <v>9</v>
      </c>
      <c r="Z34" s="53">
        <f>Sheet2!X34</f>
        <v>0</v>
      </c>
      <c r="AA34" s="53">
        <f>Sheet2!Y34</f>
        <v>0</v>
      </c>
      <c r="AB34" s="53">
        <f>Sheet2!Z34</f>
        <v>0</v>
      </c>
      <c r="AC34" s="53">
        <f>Sheet2!AA34</f>
        <v>6</v>
      </c>
      <c r="AD34" s="53">
        <f>Sheet2!AB34</f>
        <v>0</v>
      </c>
      <c r="AE34" s="53">
        <f>Sheet2!AC34</f>
        <v>6</v>
      </c>
      <c r="AF34" s="53">
        <f>Sheet2!AD34</f>
        <v>6</v>
      </c>
      <c r="AG34" s="53">
        <f>Sheet2!AE34</f>
        <v>0</v>
      </c>
      <c r="AH34" s="53">
        <f>Sheet2!AF34</f>
        <v>0</v>
      </c>
      <c r="AI34" s="53">
        <f>Sheet2!AH34</f>
        <v>93.300000000000011</v>
      </c>
      <c r="AJ34" s="190"/>
      <c r="AK34" s="191"/>
    </row>
    <row r="35" spans="1:37" x14ac:dyDescent="0.25">
      <c r="A35" s="1"/>
      <c r="B35" s="1"/>
      <c r="C35" s="76"/>
      <c r="D35" s="96" t="s">
        <v>26</v>
      </c>
      <c r="E35" s="54">
        <f>Sheet2!C35</f>
        <v>14</v>
      </c>
      <c r="F35" s="54">
        <f>Sheet2!D35</f>
        <v>6.1</v>
      </c>
      <c r="G35" s="54">
        <f>Sheet2!E35</f>
        <v>0</v>
      </c>
      <c r="H35" s="54">
        <f>Sheet2!F35</f>
        <v>14</v>
      </c>
      <c r="I35" s="54">
        <f>Sheet2!G35</f>
        <v>20</v>
      </c>
      <c r="J35" s="54">
        <f>Sheet2!H35</f>
        <v>6</v>
      </c>
      <c r="K35" s="54">
        <f>Sheet2!I35</f>
        <v>20</v>
      </c>
      <c r="L35" s="54">
        <f>Sheet2!J35</f>
        <v>28</v>
      </c>
      <c r="M35" s="54">
        <f>Sheet2!K35</f>
        <v>0</v>
      </c>
      <c r="N35" s="54">
        <f>Sheet2!L35</f>
        <v>0</v>
      </c>
      <c r="O35" s="54">
        <f>Sheet2!M35</f>
        <v>28</v>
      </c>
      <c r="P35" s="54">
        <f>Sheet2!N35</f>
        <v>20</v>
      </c>
      <c r="Q35" s="54">
        <f>Sheet2!O35</f>
        <v>20</v>
      </c>
      <c r="R35" s="54">
        <f>Sheet2!P35</f>
        <v>20</v>
      </c>
      <c r="S35" s="54">
        <f>Sheet2!Q35</f>
        <v>14</v>
      </c>
      <c r="T35" s="54">
        <f>Sheet2!R35</f>
        <v>0</v>
      </c>
      <c r="U35" s="54">
        <f>Sheet2!S35</f>
        <v>0</v>
      </c>
      <c r="V35" s="54">
        <f>Sheet2!T35</f>
        <v>14</v>
      </c>
      <c r="W35" s="54">
        <f>Sheet2!U35</f>
        <v>14</v>
      </c>
      <c r="X35" s="54">
        <f>Sheet2!V35</f>
        <v>20</v>
      </c>
      <c r="Y35" s="54">
        <f>Sheet2!W35</f>
        <v>32</v>
      </c>
      <c r="Z35" s="54">
        <f>Sheet2!X35</f>
        <v>14</v>
      </c>
      <c r="AA35" s="54">
        <f>Sheet2!Y35</f>
        <v>0</v>
      </c>
      <c r="AB35" s="54">
        <f>Sheet2!Z35</f>
        <v>0</v>
      </c>
      <c r="AC35" s="54">
        <f>Sheet2!AA35</f>
        <v>8</v>
      </c>
      <c r="AD35" s="54">
        <f>Sheet2!AB35</f>
        <v>14</v>
      </c>
      <c r="AE35" s="54">
        <f>Sheet2!AC35</f>
        <v>14</v>
      </c>
      <c r="AF35" s="54">
        <f>Sheet2!AD35</f>
        <v>14</v>
      </c>
      <c r="AG35" s="54">
        <f>Sheet2!AE35</f>
        <v>12</v>
      </c>
      <c r="AH35" s="54">
        <v>0</v>
      </c>
      <c r="AI35" s="54">
        <f>Sheet2!AH35</f>
        <v>366.1</v>
      </c>
      <c r="AJ35" s="190"/>
      <c r="AK35" s="191"/>
    </row>
    <row r="36" spans="1:37" x14ac:dyDescent="0.25">
      <c r="A36" s="1"/>
      <c r="B36" s="1"/>
      <c r="C36" s="76"/>
      <c r="D36" s="96" t="s">
        <v>12</v>
      </c>
      <c r="E36" s="139">
        <f>Sheet2!C36</f>
        <v>44</v>
      </c>
      <c r="F36" s="139">
        <f>Sheet2!D36</f>
        <v>6.1</v>
      </c>
      <c r="G36" s="139">
        <f>Sheet2!E36</f>
        <v>0</v>
      </c>
      <c r="H36" s="139">
        <f>Sheet2!F36</f>
        <v>44</v>
      </c>
      <c r="I36" s="139">
        <f>Sheet2!G36</f>
        <v>44</v>
      </c>
      <c r="J36" s="139">
        <f>Sheet2!H36</f>
        <v>42</v>
      </c>
      <c r="K36" s="139">
        <f>Sheet2!I36</f>
        <v>44</v>
      </c>
      <c r="L36" s="139">
        <f>Sheet2!J36</f>
        <v>52</v>
      </c>
      <c r="M36" s="139">
        <f>Sheet2!K36</f>
        <v>0</v>
      </c>
      <c r="N36" s="139">
        <f>Sheet2!L36</f>
        <v>0</v>
      </c>
      <c r="O36" s="139">
        <f>Sheet2!M36</f>
        <v>58.1</v>
      </c>
      <c r="P36" s="139">
        <f>Sheet2!N36</f>
        <v>50.1</v>
      </c>
      <c r="Q36" s="139">
        <f>Sheet2!O36</f>
        <v>50.1</v>
      </c>
      <c r="R36" s="179">
        <f>Sheet2!P36</f>
        <v>41</v>
      </c>
      <c r="S36" s="139">
        <f>Sheet2!Q36</f>
        <v>59</v>
      </c>
      <c r="T36" s="139">
        <f>Sheet2!R36</f>
        <v>0</v>
      </c>
      <c r="U36" s="139">
        <f>Sheet2!S36</f>
        <v>0</v>
      </c>
      <c r="V36" s="139">
        <f>Sheet2!T36</f>
        <v>44</v>
      </c>
      <c r="W36" s="139">
        <f>Sheet2!U36</f>
        <v>38</v>
      </c>
      <c r="X36" s="139">
        <f>Sheet2!V36</f>
        <v>56</v>
      </c>
      <c r="Y36" s="139">
        <f>Sheet2!W36</f>
        <v>53</v>
      </c>
      <c r="Z36" s="139">
        <f>Sheet2!X36</f>
        <v>38</v>
      </c>
      <c r="AA36" s="139">
        <f>Sheet2!Y36</f>
        <v>24</v>
      </c>
      <c r="AB36" s="139">
        <f>Sheet2!Z36</f>
        <v>24</v>
      </c>
      <c r="AC36" s="139">
        <f>Sheet2!AA36</f>
        <v>38</v>
      </c>
      <c r="AD36" s="139">
        <f>Sheet2!AB36</f>
        <v>38</v>
      </c>
      <c r="AE36" s="139">
        <f>Sheet2!AC36</f>
        <v>44</v>
      </c>
      <c r="AF36" s="139">
        <f>Sheet2!AD36</f>
        <v>56</v>
      </c>
      <c r="AG36" s="139">
        <f>Sheet2!AE36</f>
        <v>48</v>
      </c>
      <c r="AH36" s="139">
        <f>Sheet2!AF36</f>
        <v>0</v>
      </c>
      <c r="AI36" s="139">
        <f>Sheet2!AH36</f>
        <v>1035.4000000000001</v>
      </c>
      <c r="AJ36" s="190"/>
      <c r="AK36" s="191"/>
    </row>
    <row r="37" spans="1:37" x14ac:dyDescent="0.25">
      <c r="A37" s="1"/>
      <c r="B37" s="1"/>
      <c r="C37" s="76"/>
      <c r="D37" s="97" t="s">
        <v>33</v>
      </c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90"/>
      <c r="AK37" s="191"/>
    </row>
    <row r="38" spans="1:37" ht="15.75" x14ac:dyDescent="0.25">
      <c r="A38" s="1"/>
      <c r="B38" s="1"/>
      <c r="C38" s="1"/>
      <c r="D38" s="71"/>
      <c r="E38" s="167"/>
      <c r="F38" s="168"/>
      <c r="G38" s="169"/>
      <c r="H38" s="4"/>
      <c r="I38" s="4"/>
      <c r="J38" s="4"/>
      <c r="K38" s="170"/>
      <c r="L38" s="171"/>
      <c r="M38" s="171"/>
      <c r="N38" s="171"/>
      <c r="O38" s="171"/>
      <c r="P38" s="171"/>
      <c r="Q38" s="172"/>
      <c r="R38" s="178"/>
      <c r="S38" s="178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92"/>
      <c r="AK38" s="191"/>
    </row>
    <row r="39" spans="1:37" x14ac:dyDescent="0.25">
      <c r="A39" s="1"/>
      <c r="B39" s="1"/>
      <c r="C39" s="1"/>
      <c r="D39" s="193"/>
      <c r="E39" s="193"/>
      <c r="F39" s="193"/>
      <c r="G39" s="77"/>
      <c r="H39" s="77"/>
      <c r="I39" s="173"/>
      <c r="J39" s="173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58"/>
      <c r="W39" s="158"/>
      <c r="X39" s="158"/>
      <c r="Y39" s="158"/>
      <c r="Z39" s="158"/>
      <c r="AA39" s="158"/>
      <c r="AB39" s="158"/>
      <c r="AC39" s="100"/>
      <c r="AD39" s="100"/>
      <c r="AE39" s="100"/>
      <c r="AF39" s="100"/>
      <c r="AG39" s="100"/>
      <c r="AH39" s="100"/>
      <c r="AI39" s="100"/>
      <c r="AJ39" s="100"/>
      <c r="AK39" s="100"/>
    </row>
    <row r="40" spans="1:37" x14ac:dyDescent="0.25">
      <c r="A40" s="76"/>
      <c r="B40" s="76"/>
      <c r="C40" s="76"/>
      <c r="D40" s="174"/>
      <c r="E40" s="174"/>
      <c r="F40" s="174"/>
      <c r="G40" s="174"/>
      <c r="H40" s="174"/>
      <c r="I40" s="174"/>
      <c r="J40" s="174"/>
      <c r="K40" s="100"/>
      <c r="L40" s="182"/>
      <c r="M40" s="182"/>
      <c r="N40" s="182"/>
      <c r="O40" s="182"/>
      <c r="P40" s="184"/>
      <c r="Q40" s="184"/>
      <c r="R40" s="184"/>
      <c r="S40" s="101"/>
      <c r="T40" s="183"/>
      <c r="U40" s="183"/>
      <c r="V40" s="183"/>
      <c r="W40" s="183"/>
      <c r="X40" s="183"/>
      <c r="Y40" s="183"/>
      <c r="Z40" s="158"/>
      <c r="AA40" s="158"/>
      <c r="AB40" s="158"/>
      <c r="AC40" s="100"/>
      <c r="AD40" s="99"/>
      <c r="AE40" s="99"/>
      <c r="AF40" s="99"/>
      <c r="AG40" s="99"/>
      <c r="AH40" s="99"/>
      <c r="AI40" s="99"/>
      <c r="AJ40" s="99"/>
      <c r="AK40" s="100"/>
    </row>
    <row r="41" spans="1:37" ht="18.75" x14ac:dyDescent="0.3">
      <c r="A41" s="16"/>
      <c r="B41" s="16"/>
      <c r="C41" s="16"/>
      <c r="D41" s="175"/>
      <c r="E41" s="175"/>
      <c r="F41" s="175"/>
      <c r="G41" s="175"/>
      <c r="H41" s="175"/>
      <c r="I41" s="175"/>
      <c r="J41" s="175"/>
      <c r="K41" s="100"/>
      <c r="L41" s="182"/>
      <c r="M41" s="182"/>
      <c r="N41" s="182"/>
      <c r="O41" s="182"/>
      <c r="P41" s="99"/>
      <c r="Q41" s="99"/>
      <c r="R41" s="99"/>
      <c r="S41" s="99"/>
      <c r="T41" s="183"/>
      <c r="U41" s="183"/>
      <c r="V41" s="183"/>
      <c r="W41" s="183"/>
      <c r="X41" s="183"/>
      <c r="Y41" s="183"/>
      <c r="Z41" s="183"/>
      <c r="AA41" s="183"/>
      <c r="AB41" s="183"/>
      <c r="AC41" s="100"/>
      <c r="AD41" s="181"/>
      <c r="AE41" s="181"/>
      <c r="AF41" s="181"/>
      <c r="AG41" s="181"/>
      <c r="AH41" s="181"/>
      <c r="AI41" s="181"/>
      <c r="AJ41" s="181"/>
      <c r="AK41" s="100"/>
    </row>
    <row r="42" spans="1:37" ht="15.75" customHeight="1" x14ac:dyDescent="0.3">
      <c r="A42" s="1"/>
      <c r="B42" s="1"/>
      <c r="C42" s="1"/>
      <c r="D42" s="175"/>
      <c r="E42" s="182"/>
      <c r="F42" s="182"/>
      <c r="G42" s="182"/>
      <c r="H42" s="182"/>
      <c r="I42" s="182"/>
      <c r="J42" s="182"/>
      <c r="K42" s="100"/>
      <c r="L42" s="187"/>
      <c r="M42" s="187"/>
      <c r="N42" s="187"/>
      <c r="O42" s="187"/>
      <c r="P42" s="109"/>
      <c r="Q42" s="99"/>
      <c r="R42" s="99"/>
      <c r="S42" s="99"/>
      <c r="T42" s="183"/>
      <c r="U42" s="183"/>
      <c r="V42" s="183"/>
      <c r="W42" s="183"/>
      <c r="X42" s="183"/>
      <c r="Y42" s="165"/>
      <c r="Z42" s="165"/>
      <c r="AA42" s="165"/>
      <c r="AB42" s="165"/>
      <c r="AC42" s="100"/>
      <c r="AD42" s="181"/>
      <c r="AE42" s="181"/>
      <c r="AF42" s="181"/>
      <c r="AG42" s="181"/>
      <c r="AH42" s="181"/>
      <c r="AI42" s="181"/>
      <c r="AJ42" s="181"/>
      <c r="AK42" s="100"/>
    </row>
    <row r="43" spans="1:37" ht="16.5" customHeight="1" x14ac:dyDescent="0.3">
      <c r="A43" s="1"/>
      <c r="B43" s="1"/>
      <c r="C43" s="1"/>
      <c r="D43" s="185"/>
      <c r="E43" s="185"/>
      <c r="F43" s="185"/>
      <c r="G43" s="185"/>
      <c r="H43" s="100"/>
      <c r="I43" s="100"/>
      <c r="J43" s="175"/>
      <c r="K43" s="100"/>
      <c r="L43" s="182"/>
      <c r="M43" s="182"/>
      <c r="N43" s="182"/>
      <c r="O43" s="182"/>
      <c r="P43" s="99"/>
      <c r="Q43" s="99"/>
      <c r="R43" s="99"/>
      <c r="S43" s="99"/>
      <c r="T43" s="165"/>
      <c r="U43" s="165"/>
      <c r="V43" s="165"/>
      <c r="W43" s="165"/>
      <c r="X43" s="165"/>
      <c r="Y43" s="165"/>
      <c r="Z43" s="165"/>
      <c r="AA43" s="165"/>
      <c r="AB43" s="165"/>
      <c r="AC43" s="100"/>
      <c r="AD43" s="181"/>
      <c r="AE43" s="181"/>
      <c r="AF43" s="181"/>
      <c r="AG43" s="181"/>
      <c r="AH43" s="181"/>
      <c r="AI43" s="181"/>
      <c r="AJ43" s="181"/>
      <c r="AK43" s="100"/>
    </row>
    <row r="44" spans="1:37" x14ac:dyDescent="0.25">
      <c r="A44" s="1"/>
      <c r="B44" s="1"/>
      <c r="C44" s="1"/>
      <c r="D44" s="102"/>
      <c r="E44" s="102"/>
      <c r="F44" s="176"/>
      <c r="G44" s="176"/>
      <c r="H44" s="100"/>
      <c r="I44" s="100"/>
      <c r="J44" s="102"/>
      <c r="K44" s="102"/>
      <c r="L44" s="182"/>
      <c r="M44" s="182"/>
      <c r="N44" s="182"/>
      <c r="O44" s="99"/>
      <c r="P44" s="99"/>
      <c r="Q44" s="99"/>
      <c r="R44" s="99"/>
      <c r="S44" s="99"/>
      <c r="T44" s="183"/>
      <c r="U44" s="183"/>
      <c r="V44" s="183"/>
      <c r="W44" s="183"/>
      <c r="X44" s="183"/>
      <c r="Y44" s="183"/>
      <c r="Z44" s="100"/>
      <c r="AA44" s="100"/>
      <c r="AB44" s="100"/>
      <c r="AC44" s="182"/>
      <c r="AD44" s="182"/>
      <c r="AE44" s="182"/>
      <c r="AF44" s="182"/>
      <c r="AG44" s="182"/>
      <c r="AH44" s="182"/>
      <c r="AI44" s="182"/>
      <c r="AJ44" s="182"/>
      <c r="AK44" s="182"/>
    </row>
    <row r="45" spans="1:37" x14ac:dyDescent="0.25">
      <c r="A45" s="1"/>
      <c r="B45" s="1"/>
      <c r="C45" s="1"/>
      <c r="D45" s="102"/>
      <c r="E45" s="102"/>
      <c r="F45" s="176"/>
      <c r="G45" s="176"/>
      <c r="H45" s="102"/>
      <c r="I45" s="102"/>
      <c r="J45" s="102"/>
      <c r="K45" s="102"/>
      <c r="L45" s="182"/>
      <c r="M45" s="182"/>
      <c r="N45" s="182"/>
      <c r="O45" s="99"/>
      <c r="P45" s="99"/>
      <c r="Q45" s="99"/>
      <c r="R45" s="99"/>
      <c r="S45" s="99"/>
      <c r="T45" s="183"/>
      <c r="U45" s="183"/>
      <c r="V45" s="183"/>
      <c r="W45" s="183"/>
      <c r="X45" s="183"/>
      <c r="Y45" s="183"/>
      <c r="Z45" s="183"/>
      <c r="AA45" s="183"/>
      <c r="AB45" s="165"/>
      <c r="AC45" s="100"/>
      <c r="AD45" s="99"/>
      <c r="AE45" s="99"/>
      <c r="AF45" s="99"/>
      <c r="AG45" s="99"/>
      <c r="AH45" s="99"/>
      <c r="AI45" s="99"/>
      <c r="AJ45" s="99"/>
      <c r="AK45" s="100"/>
    </row>
    <row r="46" spans="1:37" x14ac:dyDescent="0.25">
      <c r="A46" s="1"/>
      <c r="B46" s="1"/>
      <c r="C46" s="1"/>
      <c r="D46" s="102"/>
      <c r="E46" s="102"/>
      <c r="F46" s="176"/>
      <c r="G46" s="176"/>
      <c r="H46" s="102"/>
      <c r="I46" s="102"/>
      <c r="J46" s="177"/>
      <c r="K46" s="177"/>
      <c r="L46" s="182"/>
      <c r="M46" s="182"/>
      <c r="N46" s="182"/>
      <c r="O46" s="99"/>
      <c r="P46" s="99"/>
      <c r="Q46" s="99"/>
      <c r="R46" s="99"/>
      <c r="S46" s="99"/>
      <c r="T46" s="165"/>
      <c r="U46" s="165"/>
      <c r="V46" s="165"/>
      <c r="W46" s="165"/>
      <c r="X46" s="165"/>
      <c r="Y46" s="165"/>
      <c r="Z46" s="165"/>
      <c r="AA46" s="165"/>
      <c r="AB46" s="100"/>
      <c r="AC46" s="100"/>
      <c r="AD46" s="99"/>
      <c r="AE46" s="99"/>
      <c r="AF46" s="99"/>
      <c r="AG46" s="99"/>
      <c r="AH46" s="99"/>
      <c r="AI46" s="99"/>
      <c r="AJ46" s="99"/>
      <c r="AK46" s="100"/>
    </row>
    <row r="47" spans="1:37" x14ac:dyDescent="0.25">
      <c r="D47" s="102"/>
      <c r="E47" s="102"/>
      <c r="F47" s="176"/>
      <c r="G47" s="176"/>
      <c r="H47" s="100"/>
      <c r="I47" s="100"/>
      <c r="J47" s="177"/>
      <c r="K47" s="177"/>
      <c r="L47" s="182"/>
      <c r="M47" s="182"/>
      <c r="N47" s="182"/>
      <c r="O47" s="99"/>
      <c r="P47" s="99"/>
      <c r="Q47" s="99"/>
      <c r="R47" s="99"/>
      <c r="S47" s="99"/>
      <c r="T47" s="180"/>
      <c r="U47" s="180"/>
      <c r="V47" s="180"/>
      <c r="W47" s="180"/>
      <c r="X47" s="180"/>
      <c r="Y47" s="180"/>
      <c r="Z47" s="180"/>
      <c r="AA47" s="180"/>
      <c r="AB47" s="100"/>
      <c r="AC47" s="100"/>
      <c r="AD47" s="99"/>
      <c r="AE47" s="99"/>
      <c r="AF47" s="99"/>
      <c r="AG47" s="99"/>
      <c r="AH47" s="99"/>
      <c r="AI47" s="99"/>
      <c r="AJ47" s="99"/>
      <c r="AK47" s="100"/>
    </row>
    <row r="48" spans="1:37" ht="14.45" customHeight="1" x14ac:dyDescent="0.25">
      <c r="D48" s="102"/>
      <c r="E48" s="102"/>
      <c r="F48" s="176"/>
      <c r="G48" s="176"/>
      <c r="H48" s="100"/>
      <c r="I48" s="100"/>
      <c r="J48" s="177"/>
      <c r="K48" s="177"/>
      <c r="L48" s="182"/>
      <c r="M48" s="182"/>
      <c r="N48" s="182"/>
      <c r="O48" s="99"/>
      <c r="P48" s="99"/>
      <c r="Q48" s="99"/>
      <c r="R48" s="99"/>
      <c r="S48" s="99"/>
      <c r="T48" s="99"/>
      <c r="U48" s="100"/>
      <c r="V48" s="100"/>
      <c r="W48" s="100"/>
      <c r="X48" s="100"/>
      <c r="Y48" s="100"/>
      <c r="Z48" s="100"/>
      <c r="AA48" s="100"/>
      <c r="AB48" s="100"/>
      <c r="AC48" s="100"/>
      <c r="AD48" s="99"/>
      <c r="AE48" s="99"/>
      <c r="AF48" s="99"/>
      <c r="AG48" s="99"/>
      <c r="AH48" s="99"/>
      <c r="AI48" s="99"/>
      <c r="AJ48" s="99"/>
      <c r="AK48" s="100"/>
    </row>
    <row r="49" spans="4:37" x14ac:dyDescent="0.25">
      <c r="D49" s="102"/>
      <c r="E49" s="102"/>
      <c r="F49" s="176"/>
      <c r="G49" s="176"/>
      <c r="H49" s="100"/>
      <c r="I49" s="100"/>
      <c r="J49" s="177"/>
      <c r="K49" s="177"/>
      <c r="L49" s="182"/>
      <c r="M49" s="182"/>
      <c r="N49" s="182"/>
      <c r="O49" s="166"/>
      <c r="P49" s="166"/>
      <c r="Q49" s="184"/>
      <c r="R49" s="184"/>
      <c r="S49" s="184"/>
      <c r="T49" s="99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</row>
    <row r="50" spans="4:37" x14ac:dyDescent="0.25">
      <c r="D50" s="102"/>
      <c r="E50" s="102"/>
      <c r="F50" s="176"/>
      <c r="G50" s="176"/>
      <c r="H50" s="100"/>
      <c r="I50" s="100"/>
      <c r="J50" s="177"/>
      <c r="K50" s="182"/>
      <c r="L50" s="182"/>
      <c r="M50" s="182"/>
      <c r="N50" s="182"/>
      <c r="O50" s="166"/>
      <c r="P50" s="166"/>
      <c r="Q50" s="184"/>
      <c r="R50" s="184"/>
      <c r="S50" s="184"/>
      <c r="T50" s="99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</row>
    <row r="51" spans="4:37" x14ac:dyDescent="0.25">
      <c r="D51" s="102"/>
      <c r="E51" s="102"/>
      <c r="F51" s="176"/>
      <c r="G51" s="176"/>
      <c r="H51" s="100"/>
      <c r="I51" s="100"/>
      <c r="J51" s="177"/>
      <c r="K51" s="182"/>
      <c r="L51" s="182"/>
      <c r="M51" s="182"/>
      <c r="N51" s="182"/>
      <c r="O51" s="100"/>
      <c r="P51" s="100"/>
      <c r="Q51" s="99"/>
      <c r="R51" s="100"/>
      <c r="S51" s="100"/>
      <c r="T51" s="99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</row>
    <row r="52" spans="4:37" x14ac:dyDescent="0.25">
      <c r="O52" s="103"/>
      <c r="P52" s="103"/>
      <c r="Q52" s="184"/>
      <c r="R52" s="184"/>
      <c r="S52" s="184"/>
      <c r="T52" s="99"/>
    </row>
    <row r="53" spans="4:37" x14ac:dyDescent="0.25">
      <c r="L53" s="100"/>
      <c r="M53" s="99"/>
      <c r="N53" s="99"/>
      <c r="O53" s="99"/>
      <c r="P53" s="99"/>
      <c r="Q53" s="99"/>
      <c r="R53" s="99"/>
      <c r="S53" s="99"/>
      <c r="T53" s="99"/>
    </row>
    <row r="54" spans="4:37" x14ac:dyDescent="0.25">
      <c r="I54" s="4"/>
      <c r="L54" s="100"/>
      <c r="M54" s="99"/>
      <c r="N54" s="99"/>
      <c r="O54" s="99"/>
      <c r="P54" s="99"/>
      <c r="Q54" s="99"/>
      <c r="R54" s="99"/>
      <c r="S54" s="99"/>
      <c r="T54" s="99"/>
    </row>
    <row r="55" spans="4:37" x14ac:dyDescent="0.25">
      <c r="L55" s="100"/>
      <c r="M55" s="99"/>
      <c r="N55" s="99"/>
      <c r="O55" s="99"/>
      <c r="P55" s="99"/>
      <c r="Q55" s="99"/>
      <c r="R55" s="99"/>
      <c r="S55" s="99"/>
      <c r="T55" s="99"/>
    </row>
    <row r="56" spans="4:37" x14ac:dyDescent="0.25">
      <c r="L56" s="100"/>
      <c r="M56" s="99"/>
      <c r="N56" s="99"/>
      <c r="O56" s="99"/>
      <c r="P56" s="99"/>
      <c r="Q56" s="99"/>
      <c r="R56" s="99"/>
      <c r="S56" s="99"/>
      <c r="T56" s="99"/>
    </row>
    <row r="58" spans="4:37" x14ac:dyDescent="0.25">
      <c r="H58" s="4"/>
      <c r="I58" s="4"/>
      <c r="J58" s="4"/>
    </row>
    <row r="60" spans="4:37" x14ac:dyDescent="0.25">
      <c r="D60" s="42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E1:O1"/>
    <mergeCell ref="S1:W1"/>
    <mergeCell ref="X1:AB1"/>
    <mergeCell ref="D6:AK6"/>
    <mergeCell ref="T14:AH14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T47:AA47"/>
    <mergeCell ref="AD41:AJ41"/>
    <mergeCell ref="AC44:AK44"/>
    <mergeCell ref="T42:X42"/>
    <mergeCell ref="T44:Y44"/>
    <mergeCell ref="T41:AB41"/>
    <mergeCell ref="T45:AA45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tabSelected="1" zoomScale="70" zoomScaleNormal="70" zoomScaleSheetLayoutView="100" zoomScalePageLayoutView="80" workbookViewId="0">
      <selection activeCell="C35" sqref="C35"/>
    </sheetView>
  </sheetViews>
  <sheetFormatPr baseColWidth="10" defaultColWidth="9.140625" defaultRowHeight="15" x14ac:dyDescent="0.25"/>
  <cols>
    <col min="1" max="1" width="3.7109375" customWidth="1"/>
    <col min="2" max="2" width="10.5703125" bestFit="1" customWidth="1"/>
    <col min="3" max="3" width="6.42578125" customWidth="1"/>
    <col min="4" max="4" width="7.28515625" bestFit="1" customWidth="1"/>
    <col min="5" max="28" width="6.42578125" customWidth="1"/>
    <col min="29" max="29" width="13.42578125" bestFit="1" customWidth="1"/>
    <col min="30" max="30" width="7.42578125" bestFit="1" customWidth="1"/>
    <col min="31" max="32" width="6.42578125" customWidth="1"/>
    <col min="33" max="33" width="10.5703125" bestFit="1" customWidth="1"/>
    <col min="35" max="35" width="11.5703125" customWidth="1"/>
  </cols>
  <sheetData>
    <row r="1" spans="1:36" ht="46.9" thickBot="1" x14ac:dyDescent="0.85">
      <c r="B1" s="75"/>
      <c r="C1" s="194">
        <v>43252</v>
      </c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41" t="s">
        <v>27</v>
      </c>
      <c r="O1" s="41"/>
      <c r="P1" s="41"/>
      <c r="Q1" s="195">
        <f ca="1">NOW()</f>
        <v>43248.552890046296</v>
      </c>
      <c r="R1" s="195"/>
      <c r="S1" s="195"/>
      <c r="T1" s="195"/>
      <c r="U1" s="195"/>
      <c r="V1" s="196">
        <f ca="1">NOW()</f>
        <v>43248.552890046296</v>
      </c>
      <c r="W1" s="196"/>
      <c r="X1" s="196"/>
      <c r="Y1" s="196"/>
      <c r="Z1" s="204"/>
      <c r="AA1" s="7"/>
      <c r="AB1" s="7"/>
      <c r="AC1" s="7"/>
      <c r="AD1" s="7"/>
      <c r="AE1" s="7"/>
      <c r="AF1" s="7"/>
      <c r="AG1" s="205"/>
      <c r="AH1" s="205"/>
      <c r="AI1" s="205"/>
      <c r="AJ1" s="206"/>
    </row>
    <row r="2" spans="1:36" thickTop="1" x14ac:dyDescent="0.3">
      <c r="B2" s="72"/>
      <c r="C2" s="127">
        <v>1</v>
      </c>
      <c r="D2" s="49">
        <v>2</v>
      </c>
      <c r="E2" s="49">
        <v>3</v>
      </c>
      <c r="F2" s="110">
        <v>4</v>
      </c>
      <c r="G2" s="48">
        <v>5</v>
      </c>
      <c r="H2" s="48">
        <v>6</v>
      </c>
      <c r="I2" s="110">
        <v>7</v>
      </c>
      <c r="J2" s="110">
        <v>8</v>
      </c>
      <c r="K2" s="49">
        <v>9</v>
      </c>
      <c r="L2" s="49">
        <v>10</v>
      </c>
      <c r="M2" s="110">
        <v>11</v>
      </c>
      <c r="N2" s="110">
        <v>12</v>
      </c>
      <c r="O2" s="110">
        <v>13</v>
      </c>
      <c r="P2" s="110">
        <v>14</v>
      </c>
      <c r="Q2" s="110">
        <v>15</v>
      </c>
      <c r="R2" s="49">
        <v>16</v>
      </c>
      <c r="S2" s="49">
        <v>17</v>
      </c>
      <c r="T2" s="110">
        <v>18</v>
      </c>
      <c r="U2" s="110">
        <v>19</v>
      </c>
      <c r="V2" s="110">
        <v>20</v>
      </c>
      <c r="W2" s="110">
        <v>21</v>
      </c>
      <c r="X2" s="110">
        <v>22</v>
      </c>
      <c r="Y2" s="49">
        <v>23</v>
      </c>
      <c r="Z2" s="49">
        <v>24</v>
      </c>
      <c r="AA2" s="110">
        <v>25</v>
      </c>
      <c r="AB2" s="48">
        <v>26</v>
      </c>
      <c r="AC2" s="48">
        <v>27</v>
      </c>
      <c r="AD2" s="48">
        <v>28</v>
      </c>
      <c r="AE2" s="48">
        <v>29</v>
      </c>
      <c r="AF2" s="130">
        <v>30</v>
      </c>
      <c r="AG2" s="61" t="s">
        <v>55</v>
      </c>
      <c r="AH2" s="17" t="s">
        <v>12</v>
      </c>
      <c r="AI2" s="18" t="s">
        <v>0</v>
      </c>
      <c r="AJ2" s="19">
        <v>0.33</v>
      </c>
    </row>
    <row r="3" spans="1:36" ht="14.45" x14ac:dyDescent="0.3">
      <c r="B3" s="73"/>
      <c r="C3" s="111" t="s">
        <v>4</v>
      </c>
      <c r="D3" s="14" t="s">
        <v>5</v>
      </c>
      <c r="E3" s="14" t="s">
        <v>6</v>
      </c>
      <c r="F3" s="3" t="s">
        <v>7</v>
      </c>
      <c r="G3" s="3" t="s">
        <v>1</v>
      </c>
      <c r="H3" s="3" t="s">
        <v>2</v>
      </c>
      <c r="I3" s="111" t="s">
        <v>3</v>
      </c>
      <c r="J3" s="111" t="s">
        <v>4</v>
      </c>
      <c r="K3" s="14" t="s">
        <v>5</v>
      </c>
      <c r="L3" s="14" t="s">
        <v>6</v>
      </c>
      <c r="M3" s="3" t="s">
        <v>7</v>
      </c>
      <c r="N3" s="3" t="s">
        <v>1</v>
      </c>
      <c r="O3" s="3" t="s">
        <v>2</v>
      </c>
      <c r="P3" s="111" t="s">
        <v>3</v>
      </c>
      <c r="Q3" s="111" t="s">
        <v>4</v>
      </c>
      <c r="R3" s="14" t="s">
        <v>5</v>
      </c>
      <c r="S3" s="14" t="s">
        <v>6</v>
      </c>
      <c r="T3" s="3" t="s">
        <v>7</v>
      </c>
      <c r="U3" s="3" t="s">
        <v>1</v>
      </c>
      <c r="V3" s="3" t="s">
        <v>2</v>
      </c>
      <c r="W3" s="111" t="s">
        <v>3</v>
      </c>
      <c r="X3" s="111" t="s">
        <v>4</v>
      </c>
      <c r="Y3" s="14" t="s">
        <v>5</v>
      </c>
      <c r="Z3" s="14" t="s">
        <v>6</v>
      </c>
      <c r="AA3" s="3" t="s">
        <v>7</v>
      </c>
      <c r="AB3" s="3" t="s">
        <v>1</v>
      </c>
      <c r="AC3" s="3" t="s">
        <v>2</v>
      </c>
      <c r="AD3" s="3" t="s">
        <v>3</v>
      </c>
      <c r="AE3" s="3" t="s">
        <v>4</v>
      </c>
      <c r="AF3" s="14" t="s">
        <v>5</v>
      </c>
      <c r="AG3" s="59"/>
      <c r="AH3" s="20"/>
      <c r="AI3" s="21">
        <v>1</v>
      </c>
      <c r="AJ3" s="22" t="s">
        <v>53</v>
      </c>
    </row>
    <row r="4" spans="1:36" ht="14.45" x14ac:dyDescent="0.3">
      <c r="A4" s="95">
        <v>1</v>
      </c>
      <c r="B4" s="78" t="s">
        <v>10</v>
      </c>
      <c r="C4" s="128">
        <f>VLOOKUP(Sheet1!E4,C40:D71,2,FALSE)</f>
        <v>12</v>
      </c>
      <c r="D4" s="28">
        <f>VLOOKUP(Sheet1!F4,C40:D71,2,FALSE)</f>
        <v>0</v>
      </c>
      <c r="E4" s="28">
        <f>VLOOKUP(Sheet1!G4,C40:D71,2,FALSE)</f>
        <v>0</v>
      </c>
      <c r="F4" s="112">
        <f>VLOOKUP(Sheet1!H4,C40:D71,2,FALSE)</f>
        <v>0</v>
      </c>
      <c r="G4" s="27">
        <f>VLOOKUP(Sheet1!I4,C40:D71,2,FALSE)</f>
        <v>0</v>
      </c>
      <c r="H4" s="27">
        <f>VLOOKUP(Sheet1!J4,C40:D71,2,FALSE)</f>
        <v>0</v>
      </c>
      <c r="I4" s="112">
        <f>VLOOKUP(Sheet1!K4,C40:D71,2,FALSE)</f>
        <v>12</v>
      </c>
      <c r="J4" s="112">
        <f>VLOOKUP(Sheet1!L4,C40:D71,2,FALSE)</f>
        <v>12</v>
      </c>
      <c r="K4" s="28">
        <f>VLOOKUP(Sheet1!M4,C40:D71,2,FALSE)</f>
        <v>0</v>
      </c>
      <c r="L4" s="28">
        <f>VLOOKUP(Sheet1!N4,C40:D71,2,FALSE)</f>
        <v>0</v>
      </c>
      <c r="M4" s="112">
        <f>VLOOKUP(Sheet1!O4,C40:D71,2,FALSE)</f>
        <v>12</v>
      </c>
      <c r="N4" s="27">
        <f>VLOOKUP(Sheet1!P4,C40:D71,2,FALSE)</f>
        <v>12</v>
      </c>
      <c r="O4" s="27">
        <f>VLOOKUP(Sheet1!Q4,C40:D71,2,FALSE)</f>
        <v>0</v>
      </c>
      <c r="P4" s="112">
        <f>VLOOKUP(Sheet1!R4,C40:D71,2,FALSE)</f>
        <v>0</v>
      </c>
      <c r="Q4" s="112">
        <f>VLOOKUP(Sheet1!S4,C40:D71,2,FALSE)</f>
        <v>0</v>
      </c>
      <c r="R4" s="28">
        <f>VLOOKUP(Sheet1!T4,C40:D71,2,FALSE)</f>
        <v>0</v>
      </c>
      <c r="S4" s="28">
        <f>VLOOKUP(Sheet1!U4,C40:D71,2,FALSE)</f>
        <v>0</v>
      </c>
      <c r="T4" s="112">
        <f>VLOOKUP(Sheet1!V4,C40:D71,2,FALSE)</f>
        <v>0</v>
      </c>
      <c r="U4" s="27">
        <f>VLOOKUP(Sheet1!W4,C40:D71,2,FALSE)</f>
        <v>6</v>
      </c>
      <c r="V4" s="27">
        <f>VLOOKUP(Sheet1!X4,C40:D71,2,FALSE)</f>
        <v>0</v>
      </c>
      <c r="W4" s="112">
        <f>VLOOKUP(Sheet1!Y4,C40:D71,2,FALSE)</f>
        <v>12</v>
      </c>
      <c r="X4" s="112">
        <f>VLOOKUP(Sheet1!Z4,C40:D71,2,FALSE)</f>
        <v>12</v>
      </c>
      <c r="Y4" s="28">
        <f>VLOOKUP(Sheet1!AA4,C40:D71,2,FALSE)</f>
        <v>0</v>
      </c>
      <c r="Z4" s="28">
        <f>VLOOKUP(Sheet1!AB4,C40:D71,2,FALSE)</f>
        <v>0</v>
      </c>
      <c r="AA4" s="112">
        <f>VLOOKUP(Sheet1!AC4,C40:D71,2,FALSE)</f>
        <v>12</v>
      </c>
      <c r="AB4" s="27">
        <f>VLOOKUP(Sheet1!AD4,C40:D71,2,FALSE)</f>
        <v>0</v>
      </c>
      <c r="AC4" s="27">
        <f>VLOOKUP(Sheet1!AE4,C40:D71,2,FALSE)</f>
        <v>0</v>
      </c>
      <c r="AD4" s="112">
        <f>VLOOKUP(Sheet1!AF4,C40:D71,2,FALSE)</f>
        <v>12</v>
      </c>
      <c r="AE4" s="112">
        <f>VLOOKUP(Sheet1!AG4,C40:D71,2,FALSE)</f>
        <v>12</v>
      </c>
      <c r="AF4" s="28">
        <f>VLOOKUP(Sheet1!AH4,C40:D71,2,FALSE)</f>
        <v>0</v>
      </c>
      <c r="AG4" s="59"/>
      <c r="AH4" s="25">
        <f>SUM(C4:AF4)</f>
        <v>126</v>
      </c>
      <c r="AI4" s="70" t="s">
        <v>67</v>
      </c>
      <c r="AJ4" s="23"/>
    </row>
    <row r="5" spans="1:36" ht="14.45" x14ac:dyDescent="0.3">
      <c r="A5" s="95">
        <v>2</v>
      </c>
      <c r="B5" s="79" t="s">
        <v>11</v>
      </c>
      <c r="C5" s="112">
        <f>VLOOKUP(Sheet1!E5,C40:D71,2,FALSE)</f>
        <v>7.24</v>
      </c>
      <c r="D5" s="28">
        <f>VLOOKUP(Sheet1!F5,C40:D71,2,FALSE)</f>
        <v>0</v>
      </c>
      <c r="E5" s="28">
        <f>VLOOKUP(Sheet1!G5,C40:D71,2,FALSE)</f>
        <v>0</v>
      </c>
      <c r="F5" s="112">
        <f>VLOOKUP(Sheet1!H5,C40:D71,2,FALSE)</f>
        <v>7.24</v>
      </c>
      <c r="G5" s="27">
        <f>VLOOKUP(Sheet1!I5,C40:D71,2,FALSE)</f>
        <v>7.24</v>
      </c>
      <c r="H5" s="27">
        <f>VLOOKUP(Sheet1!J5,C40:D71,2,FALSE)</f>
        <v>7.24</v>
      </c>
      <c r="I5" s="112">
        <f>VLOOKUP(Sheet1!K5,C40:D71,2,FALSE)</f>
        <v>7.24</v>
      </c>
      <c r="J5" s="112">
        <f>VLOOKUP(Sheet1!L5,C40:D71,2,FALSE)</f>
        <v>7.24</v>
      </c>
      <c r="K5" s="28">
        <f>VLOOKUP(Sheet1!M5,C40:D71,2,FALSE)</f>
        <v>0</v>
      </c>
      <c r="L5" s="28">
        <f>VLOOKUP(Sheet1!N5,C40:D71,2,FALSE)</f>
        <v>0</v>
      </c>
      <c r="M5" s="112">
        <f>VLOOKUP(Sheet1!O5,C40:D71,2,FALSE)</f>
        <v>7.24</v>
      </c>
      <c r="N5" s="27">
        <f>VLOOKUP(Sheet1!P5,C40:D71,2,FALSE)</f>
        <v>7.24</v>
      </c>
      <c r="O5" s="27">
        <f>VLOOKUP(Sheet1!Q5,C40:D71,2,FALSE)</f>
        <v>7.24</v>
      </c>
      <c r="P5" s="112">
        <f>VLOOKUP(Sheet1!R5,C40:D71,2,FALSE)</f>
        <v>7.24</v>
      </c>
      <c r="Q5" s="112">
        <f>VLOOKUP(Sheet1!S5,C40:D71,2,FALSE)</f>
        <v>7.24</v>
      </c>
      <c r="R5" s="28">
        <f>VLOOKUP(Sheet1!T5,C40:D71,2,FALSE)</f>
        <v>0</v>
      </c>
      <c r="S5" s="28">
        <f>VLOOKUP(Sheet1!U5,C40:D71,2,FALSE)</f>
        <v>0</v>
      </c>
      <c r="T5" s="112">
        <f>VLOOKUP(Sheet1!V5,C40:D71,2,FALSE)</f>
        <v>7.24</v>
      </c>
      <c r="U5" s="27">
        <f>VLOOKUP(Sheet1!W5,C40:D71,2,FALSE)</f>
        <v>7.24</v>
      </c>
      <c r="V5" s="27">
        <f>VLOOKUP(Sheet1!X5,C40:D71,2,FALSE)</f>
        <v>7.24</v>
      </c>
      <c r="W5" s="112">
        <f>VLOOKUP(Sheet1!Y5,C40:D71,2,FALSE)</f>
        <v>7.24</v>
      </c>
      <c r="X5" s="112">
        <f>VLOOKUP(Sheet1!Z5,C40:D71,2,FALSE)</f>
        <v>7.24</v>
      </c>
      <c r="Y5" s="28">
        <f>VLOOKUP(Sheet1!AA5,C40:D71,2,FALSE)</f>
        <v>0</v>
      </c>
      <c r="Z5" s="28">
        <f>VLOOKUP(Sheet1!AB5,C40:D71,2,FALSE)</f>
        <v>0</v>
      </c>
      <c r="AA5" s="112">
        <f>VLOOKUP(Sheet1!AC5,C40:D71,2,FALSE)</f>
        <v>7.24</v>
      </c>
      <c r="AB5" s="27">
        <f>VLOOKUP(Sheet1!AD5,C40:D71,2,FALSE)</f>
        <v>7.24</v>
      </c>
      <c r="AC5" s="27">
        <f>VLOOKUP(Sheet1!AE5,C40:D71,2,FALSE)</f>
        <v>7.24</v>
      </c>
      <c r="AD5" s="112">
        <f>VLOOKUP(Sheet1!AF5,C40:D71,2,FALSE)</f>
        <v>7.24</v>
      </c>
      <c r="AE5" s="112">
        <f>VLOOKUP(Sheet1!AG5,C40:D71,2,FALSE)</f>
        <v>7.24</v>
      </c>
      <c r="AF5" s="28">
        <f>VLOOKUP(Sheet1!AH5,C40:D71,2,FALSE)</f>
        <v>0</v>
      </c>
      <c r="AG5" s="60"/>
      <c r="AH5" s="117">
        <f>SUM(C5:AG5)</f>
        <v>152.04</v>
      </c>
      <c r="AI5" s="70" t="s">
        <v>68</v>
      </c>
      <c r="AJ5" s="24"/>
    </row>
    <row r="6" spans="1:36" ht="14.45" x14ac:dyDescent="0.3">
      <c r="A6" s="95"/>
      <c r="B6" s="209"/>
      <c r="C6" s="202"/>
      <c r="D6" s="126"/>
      <c r="E6" s="126"/>
      <c r="F6" s="29"/>
      <c r="G6" s="29"/>
      <c r="H6" s="29"/>
      <c r="I6" s="29"/>
      <c r="J6" s="29"/>
      <c r="K6" s="126"/>
      <c r="L6" s="126"/>
      <c r="M6" s="29"/>
      <c r="N6" s="29"/>
      <c r="O6" s="29"/>
      <c r="P6" s="29"/>
      <c r="Q6" s="29"/>
      <c r="R6" s="126"/>
      <c r="S6" s="126"/>
      <c r="T6" s="29"/>
      <c r="U6" s="29"/>
      <c r="V6" s="29"/>
      <c r="W6" s="29"/>
      <c r="X6" s="29"/>
      <c r="Y6" s="126"/>
      <c r="Z6" s="126"/>
      <c r="AA6" s="29"/>
      <c r="AB6" s="29"/>
      <c r="AC6" s="29"/>
      <c r="AD6" s="29"/>
      <c r="AE6" s="29"/>
      <c r="AF6" s="126"/>
      <c r="AG6" s="29"/>
      <c r="AH6" s="26"/>
      <c r="AI6" s="30"/>
      <c r="AJ6" s="22"/>
    </row>
    <row r="7" spans="1:36" x14ac:dyDescent="0.25">
      <c r="A7" s="95">
        <v>3</v>
      </c>
      <c r="B7" s="135" t="s">
        <v>8</v>
      </c>
      <c r="C7" s="112">
        <f>VLOOKUP(Sheet1!E7,C40:D71,2,FALSE)</f>
        <v>6</v>
      </c>
      <c r="D7" s="28">
        <f>VLOOKUP(Sheet1!F7,C40:D71,2,FALSE)</f>
        <v>0</v>
      </c>
      <c r="E7" s="28">
        <f>VLOOKUP(Sheet1!G7,C40:D71,2,FALSE)</f>
        <v>0</v>
      </c>
      <c r="F7" s="112">
        <f>VLOOKUP(Sheet1!H7,C40:D71,2,FALSE)</f>
        <v>6</v>
      </c>
      <c r="G7" s="27">
        <f>VLOOKUP(Sheet1!I7,C40:D71,2,FALSE)</f>
        <v>12</v>
      </c>
      <c r="H7" s="27">
        <f>VLOOKUP(Sheet1!J7,C40:D71,2,FALSE)</f>
        <v>0</v>
      </c>
      <c r="I7" s="112">
        <f>VLOOKUP(Sheet1!K7,C40:D71,2,FALSE)</f>
        <v>0</v>
      </c>
      <c r="J7" s="112">
        <f>VLOOKUP(Sheet1!L7,C40:D71,2,FALSE)</f>
        <v>0</v>
      </c>
      <c r="K7" s="28">
        <f>VLOOKUP(Sheet1!M7,C40:D71,2,FALSE)</f>
        <v>0</v>
      </c>
      <c r="L7" s="28">
        <f>VLOOKUP(Sheet1!N7,C40:D71,2,FALSE)</f>
        <v>0</v>
      </c>
      <c r="M7" s="112">
        <f>VLOOKUP(Sheet1!O7,C40:D71,2,FALSE)</f>
        <v>6.1</v>
      </c>
      <c r="N7" s="27">
        <f>VLOOKUP(Sheet1!P7,C40:D71,2,FALSE)</f>
        <v>6.1</v>
      </c>
      <c r="O7" s="27">
        <f>VLOOKUP(Sheet1!Q7,C40:D71,2,FALSE)</f>
        <v>6.1</v>
      </c>
      <c r="P7" s="112">
        <f>VLOOKUP(Sheet1!R7,C40:D71,2,FALSE)</f>
        <v>9</v>
      </c>
      <c r="Q7" s="112">
        <f>VLOOKUP(Sheet1!S7,C40:D71,2,FALSE)</f>
        <v>9</v>
      </c>
      <c r="R7" s="28">
        <f>VLOOKUP(Sheet1!T7,C40:D71,2,FALSE)</f>
        <v>0</v>
      </c>
      <c r="S7" s="28">
        <f>VLOOKUP(Sheet1!U7,C40:D71,2,FALSE)</f>
        <v>0</v>
      </c>
      <c r="T7" s="112">
        <f>VLOOKUP(Sheet1!V7,C40:D71,2,FALSE)</f>
        <v>6</v>
      </c>
      <c r="U7" s="27">
        <f>VLOOKUP(Sheet1!W7,C40:D71,2,FALSE)</f>
        <v>6</v>
      </c>
      <c r="V7" s="27">
        <f>VLOOKUP(Sheet1!X7,C40:D71,2,FALSE)</f>
        <v>12</v>
      </c>
      <c r="W7" s="112">
        <f>VLOOKUP(Sheet1!Y7,C40:D71,2,FALSE)</f>
        <v>9</v>
      </c>
      <c r="X7" s="112">
        <f>VLOOKUP(Sheet1!Z7,C40:D71,2,FALSE)</f>
        <v>12</v>
      </c>
      <c r="Y7" s="28">
        <f>VLOOKUP(Sheet1!AA7,C40:D71,2,FALSE)</f>
        <v>0</v>
      </c>
      <c r="Z7" s="28">
        <f>VLOOKUP(Sheet1!AB7,C40:D71,2,FALSE)</f>
        <v>0</v>
      </c>
      <c r="AA7" s="112">
        <f>VLOOKUP(Sheet1!AC7,C40:D71,2,FALSE)</f>
        <v>6</v>
      </c>
      <c r="AB7" s="27">
        <f>VLOOKUP(Sheet1!AD7,C40:D71,2,FALSE)</f>
        <v>12</v>
      </c>
      <c r="AC7" s="27">
        <f>VLOOKUP(Sheet1!AE7,C40:D71,2,FALSE)</f>
        <v>6</v>
      </c>
      <c r="AD7" s="112">
        <f>VLOOKUP(Sheet1!AF7,C40:D71,2,FALSE)</f>
        <v>6</v>
      </c>
      <c r="AE7" s="112">
        <f>VLOOKUP(Sheet1!AG7,C40:D71,2,FALSE)</f>
        <v>12</v>
      </c>
      <c r="AF7" s="28">
        <f>VLOOKUP(Sheet1!AH7,C40:D71,2,FALSE)</f>
        <v>0</v>
      </c>
      <c r="AG7" s="68">
        <v>12</v>
      </c>
      <c r="AH7" s="31">
        <v>162.30000000000001</v>
      </c>
      <c r="AI7" s="70" t="s">
        <v>66</v>
      </c>
      <c r="AJ7" s="34"/>
    </row>
    <row r="8" spans="1:36" x14ac:dyDescent="0.25">
      <c r="A8" s="95">
        <v>4</v>
      </c>
      <c r="B8" s="134" t="s">
        <v>32</v>
      </c>
      <c r="C8" s="112">
        <f>VLOOKUP(Sheet1!E8,C40:D71,2,FALSE)</f>
        <v>12</v>
      </c>
      <c r="D8" s="28">
        <f>VLOOKUP(Sheet1!F8,C40:D71,2,FALSE)</f>
        <v>0</v>
      </c>
      <c r="E8" s="28">
        <f>VLOOKUP(Sheet1!G8,C40:D71,2,FALSE)</f>
        <v>0</v>
      </c>
      <c r="F8" s="112">
        <f>VLOOKUP(Sheet1!H8,C40:D71,2,FALSE)</f>
        <v>6</v>
      </c>
      <c r="G8" s="27">
        <f>VLOOKUP(Sheet1!I8,C40:D71,2,FALSE)</f>
        <v>12</v>
      </c>
      <c r="H8" s="27">
        <f>VLOOKUP(Sheet1!J8,C40:D71,2,FALSE)</f>
        <v>12</v>
      </c>
      <c r="I8" s="112">
        <f>VLOOKUP(Sheet1!K8,C40:D71,2,FALSE)</f>
        <v>0</v>
      </c>
      <c r="J8" s="112">
        <f>VLOOKUP(Sheet1!L8,C40:D71,2,FALSE)</f>
        <v>12</v>
      </c>
      <c r="K8" s="28">
        <f>VLOOKUP(Sheet1!M8,C40:D71,2,FALSE)</f>
        <v>0</v>
      </c>
      <c r="L8" s="28">
        <f>VLOOKUP(Sheet1!N8,C40:D71,2,FALSE)</f>
        <v>0</v>
      </c>
      <c r="M8" s="112">
        <f>VLOOKUP(Sheet1!O8,C40:D71,2,FALSE)</f>
        <v>12</v>
      </c>
      <c r="N8" s="27">
        <f>VLOOKUP(Sheet1!P8,C40:D71,2,FALSE)</f>
        <v>12</v>
      </c>
      <c r="O8" s="27">
        <f>VLOOKUP(Sheet1!Q8,C41:D72,2,FALSE)</f>
        <v>6</v>
      </c>
      <c r="P8" s="112">
        <f>VLOOKUP(Sheet1!R8,C40:D71,2,FALSE)</f>
        <v>0</v>
      </c>
      <c r="Q8" s="112">
        <f>VLOOKUP(Sheet1!S8,C40:D71,2,FALSE)</f>
        <v>6</v>
      </c>
      <c r="R8" s="28">
        <f>VLOOKUP(Sheet1!T8,C40:D71,2,FALSE)</f>
        <v>0</v>
      </c>
      <c r="S8" s="28">
        <f>VLOOKUP(Sheet1!U8,C40:D71,2,FALSE)</f>
        <v>0</v>
      </c>
      <c r="T8" s="112">
        <f>VLOOKUP(Sheet1!V8,C40:D71,2,FALSE)</f>
        <v>12</v>
      </c>
      <c r="U8" s="27">
        <f>VLOOKUP(Sheet1!W8,C40:D71,2,FALSE)</f>
        <v>6</v>
      </c>
      <c r="V8" s="27">
        <f>VLOOKUP(Sheet1!X8,C40:D71,2,FALSE)</f>
        <v>6</v>
      </c>
      <c r="W8" s="112">
        <f>VLOOKUP(Sheet1!Y8,C40:D71,2,FALSE)</f>
        <v>6</v>
      </c>
      <c r="X8" s="112">
        <f>VLOOKUP(Sheet1!Z8,C40:D71,2,FALSE)</f>
        <v>0</v>
      </c>
      <c r="Y8" s="28">
        <f>VLOOKUP(Sheet1!AA8,C40:D71,2,FALSE)</f>
        <v>0</v>
      </c>
      <c r="Z8" s="28">
        <f>VLOOKUP(Sheet1!AB8,C40:D71,2,FALSE)</f>
        <v>0</v>
      </c>
      <c r="AA8" s="112">
        <f>VLOOKUP(Sheet1!AC8,C40:D71,2,FALSE)</f>
        <v>0</v>
      </c>
      <c r="AB8" s="27">
        <f>VLOOKUP(Sheet1!AD8,C40:D71,2,FALSE)</f>
        <v>0</v>
      </c>
      <c r="AC8" s="27">
        <f>VLOOKUP(Sheet1!AE8,C40:D71,2,FALSE)</f>
        <v>12</v>
      </c>
      <c r="AD8" s="112">
        <f>VLOOKUP(Sheet1!AF8,C40:D71,2,FALSE)</f>
        <v>0</v>
      </c>
      <c r="AE8" s="112">
        <f>VLOOKUP(Sheet1!AG8,C40:D71,2,FALSE)</f>
        <v>6</v>
      </c>
      <c r="AF8" s="28">
        <f>VLOOKUP(Sheet1!AH8,C40:D71,2,FALSE)</f>
        <v>0</v>
      </c>
      <c r="AG8" s="68">
        <v>42</v>
      </c>
      <c r="AH8" s="25">
        <f t="shared" ref="AH8:AH13" si="0">SUM(C8:AG8)</f>
        <v>180</v>
      </c>
      <c r="AI8" s="70" t="s">
        <v>66</v>
      </c>
      <c r="AJ8" s="34"/>
    </row>
    <row r="9" spans="1:36" ht="14.45" x14ac:dyDescent="0.3">
      <c r="A9" s="95">
        <v>5</v>
      </c>
      <c r="B9" s="55" t="s">
        <v>14</v>
      </c>
      <c r="C9" s="112">
        <f>VLOOKUP(Sheet1!E9,C40:D71,2,FALSE)</f>
        <v>0</v>
      </c>
      <c r="D9" s="28">
        <f>VLOOKUP(Sheet1!F9,C40:D71,2,FALSE)</f>
        <v>0</v>
      </c>
      <c r="E9" s="28">
        <f>VLOOKUP(Sheet1!G9,C40:D71,2,FALSE)</f>
        <v>0</v>
      </c>
      <c r="F9" s="112">
        <f>VLOOKUP(Sheet1!H9,C40:D71,2,FALSE)</f>
        <v>0</v>
      </c>
      <c r="G9" s="27">
        <f>VLOOKUP(Sheet1!I9,C40:D71,2,FALSE)</f>
        <v>6</v>
      </c>
      <c r="H9" s="27">
        <f>VLOOKUP(Sheet1!J9,C40:D71,2,FALSE)</f>
        <v>6</v>
      </c>
      <c r="I9" s="112">
        <f>VLOOKUP(Sheet1!K9,C40:D71,2,FALSE)</f>
        <v>6</v>
      </c>
      <c r="J9" s="112">
        <f>VLOOKUP(Sheet1!L9,C40:D71,2,FALSE)</f>
        <v>6</v>
      </c>
      <c r="K9" s="28">
        <f>VLOOKUP(Sheet1!M9,C40:D71,2,FALSE)</f>
        <v>0</v>
      </c>
      <c r="L9" s="28">
        <f>VLOOKUP(Sheet1!N9,C40:D71,2,FALSE)</f>
        <v>0</v>
      </c>
      <c r="M9" s="112">
        <f>VLOOKUP(Sheet1!O9,C40:D71,2,FALSE)</f>
        <v>6</v>
      </c>
      <c r="N9" s="27">
        <f>VLOOKUP(Sheet1!P9,C40:D71,2,FALSE)</f>
        <v>6</v>
      </c>
      <c r="O9" s="27">
        <f>VLOOKUP(Sheet1!Q9,C42:D73,2,FALSE)</f>
        <v>6</v>
      </c>
      <c r="P9" s="112">
        <f>VLOOKUP(Sheet1!R9,C40:D71,2,FALSE)</f>
        <v>6</v>
      </c>
      <c r="Q9" s="112">
        <f>VLOOKUP(Sheet1!S9,C40:D71,2,FALSE)</f>
        <v>8</v>
      </c>
      <c r="R9" s="28">
        <f>VLOOKUP(Sheet1!T9,C40:D71,2,FALSE)</f>
        <v>0</v>
      </c>
      <c r="S9" s="28">
        <f>VLOOKUP(Sheet1!U9,C40:D71,2,FALSE)</f>
        <v>0</v>
      </c>
      <c r="T9" s="112">
        <f>VLOOKUP(Sheet1!V9,C40:D71,2,FALSE)</f>
        <v>8</v>
      </c>
      <c r="U9" s="27">
        <f>VLOOKUP(Sheet1!W9,C40:D71,2,FALSE)</f>
        <v>12</v>
      </c>
      <c r="V9" s="27">
        <f>VLOOKUP(Sheet1!X9,C40:D71,2,FALSE)</f>
        <v>12</v>
      </c>
      <c r="W9" s="112">
        <f>VLOOKUP(Sheet1!Y9,C40:D71,2,FALSE)</f>
        <v>6</v>
      </c>
      <c r="X9" s="112">
        <f>VLOOKUP(Sheet1!Z9,C40:D71,2,FALSE)</f>
        <v>6</v>
      </c>
      <c r="Y9" s="28">
        <f>VLOOKUP(Sheet1!AA9,C40:D71,2,FALSE)</f>
        <v>0</v>
      </c>
      <c r="Z9" s="28">
        <f>VLOOKUP(Sheet1!AB9,C40:D71,2,FALSE)</f>
        <v>0</v>
      </c>
      <c r="AA9" s="112">
        <f>VLOOKUP(Sheet1!AC9,C40:D71,2,FALSE)</f>
        <v>0</v>
      </c>
      <c r="AB9" s="27">
        <f>VLOOKUP(Sheet1!AD9,C40:D71,2,FALSE)</f>
        <v>12</v>
      </c>
      <c r="AC9" s="27">
        <f>VLOOKUP(Sheet1!AE9,C40:D71,2,FALSE)</f>
        <v>8</v>
      </c>
      <c r="AD9" s="112">
        <f>VLOOKUP(Sheet1!AF9,C40:D71,2,FALSE)</f>
        <v>6</v>
      </c>
      <c r="AE9" s="112">
        <f>VLOOKUP(Sheet1!AG9,C40:D71,2,FALSE)</f>
        <v>6</v>
      </c>
      <c r="AF9" s="28">
        <f>VLOOKUP(Sheet1!AH9,C40:D71,2,FALSE)</f>
        <v>0</v>
      </c>
      <c r="AG9" s="68">
        <v>42</v>
      </c>
      <c r="AH9" s="31">
        <f t="shared" si="0"/>
        <v>174</v>
      </c>
      <c r="AI9" s="70" t="s">
        <v>66</v>
      </c>
      <c r="AJ9" s="34"/>
    </row>
    <row r="10" spans="1:36" ht="14.45" x14ac:dyDescent="0.3">
      <c r="A10" s="95">
        <v>6</v>
      </c>
      <c r="B10" s="56" t="s">
        <v>9</v>
      </c>
      <c r="C10" s="112">
        <f>VLOOKUP(Sheet1!E10,C40:D71,2,FALSE)</f>
        <v>6.1</v>
      </c>
      <c r="D10" s="28">
        <f>VLOOKUP(Sheet1!F10,C40:D71,2,FALSE)</f>
        <v>6.1</v>
      </c>
      <c r="E10" s="28">
        <f>VLOOKUP(Sheet1!G10,C40:D71,2,FALSE)</f>
        <v>0</v>
      </c>
      <c r="F10" s="112">
        <f>VLOOKUP(Sheet1!H10,C40:D71,2,FALSE)</f>
        <v>6.1</v>
      </c>
      <c r="G10" s="27">
        <f>VLOOKUP(Sheet1!I10,C40:D71,2,FALSE)</f>
        <v>6.1</v>
      </c>
      <c r="H10" s="27">
        <f>VLOOKUP(Sheet1!J10,C40:D71,2,FALSE)</f>
        <v>6.1</v>
      </c>
      <c r="I10" s="112">
        <f>VLOOKUP(Sheet1!K10,C40:D71,2,FALSE)</f>
        <v>6.1</v>
      </c>
      <c r="J10" s="112">
        <f>VLOOKUP(Sheet1!L10,C40:D71,2,FALSE)</f>
        <v>6.1</v>
      </c>
      <c r="K10" s="28">
        <f>VLOOKUP(Sheet1!M10,C40:D71,2,FALSE)</f>
        <v>6.1</v>
      </c>
      <c r="L10" s="28">
        <f>VLOOKUP(Sheet1!N10,C40:D71,2,FALSE)</f>
        <v>0</v>
      </c>
      <c r="M10" s="112">
        <f>VLOOKUP(Sheet1!O10,C40:D71,2,FALSE)</f>
        <v>6.1</v>
      </c>
      <c r="N10" s="27">
        <f>VLOOKUP(Sheet1!P10,C40:D71,2,FALSE)</f>
        <v>6.1</v>
      </c>
      <c r="O10" s="27">
        <f>VLOOKUP(Sheet1!Q10,C43:D74,2,FALSE)</f>
        <v>6.1</v>
      </c>
      <c r="P10" s="112">
        <f>VLOOKUP(Sheet1!R10,C40:D71,2,FALSE)</f>
        <v>6.1</v>
      </c>
      <c r="Q10" s="112">
        <f>VLOOKUP(Sheet1!S10,C40:D71,2,FALSE)</f>
        <v>6.1</v>
      </c>
      <c r="R10" s="28">
        <f>VLOOKUP(Sheet1!T10,C40:D71,2,FALSE)</f>
        <v>6.1</v>
      </c>
      <c r="S10" s="28">
        <f>VLOOKUP(Sheet1!U10,C40:D71,2,FALSE)</f>
        <v>0</v>
      </c>
      <c r="T10" s="112">
        <f>VLOOKUP(Sheet1!V10,C40:D71,2,FALSE)</f>
        <v>12</v>
      </c>
      <c r="U10" s="27">
        <f>VLOOKUP(Sheet1!W10,C40:D71,2,FALSE)</f>
        <v>12</v>
      </c>
      <c r="V10" s="27">
        <f>VLOOKUP(Sheet1!X10,C40:D71,2,FALSE)</f>
        <v>0</v>
      </c>
      <c r="W10" s="112">
        <f>VLOOKUP(Sheet1!Y10,C40:D71,2,FALSE)</f>
        <v>12</v>
      </c>
      <c r="X10" s="112">
        <f>VLOOKUP(Sheet1!Z10,C40:D71,2,FALSE)</f>
        <v>6</v>
      </c>
      <c r="Y10" s="28">
        <f>VLOOKUP(Sheet1!AA10,C40:D71,2,FALSE)</f>
        <v>0</v>
      </c>
      <c r="Z10" s="28">
        <f>VLOOKUP(Sheet1!AB10,C40:D71,2,FALSE)</f>
        <v>0</v>
      </c>
      <c r="AA10" s="112">
        <f>VLOOKUP(Sheet1!AC10,C40:D71,2,FALSE)</f>
        <v>6</v>
      </c>
      <c r="AB10" s="27">
        <f>VLOOKUP(Sheet1!AD10,C40:D71,2,FALSE)</f>
        <v>6</v>
      </c>
      <c r="AC10" s="27">
        <f>VLOOKUP(Sheet1!AE10,C40:D71,2,FALSE)</f>
        <v>12</v>
      </c>
      <c r="AD10" s="112">
        <f>VLOOKUP(Sheet1!AF10,C40:D71,2,FALSE)</f>
        <v>0</v>
      </c>
      <c r="AE10" s="112">
        <f>VLOOKUP(Sheet1!AG10,C40:D71,2,FALSE)</f>
        <v>0</v>
      </c>
      <c r="AF10" s="28">
        <f>VLOOKUP(Sheet1!AH10,C40:D71,2,FALSE)</f>
        <v>12</v>
      </c>
      <c r="AG10" s="68">
        <v>18</v>
      </c>
      <c r="AH10" s="31">
        <f t="shared" si="0"/>
        <v>181.39999999999998</v>
      </c>
      <c r="AI10" s="70" t="s">
        <v>66</v>
      </c>
      <c r="AJ10" s="34"/>
    </row>
    <row r="11" spans="1:36" ht="14.45" customHeight="1" x14ac:dyDescent="0.3">
      <c r="A11" s="95">
        <v>7</v>
      </c>
      <c r="B11" s="55" t="s">
        <v>35</v>
      </c>
      <c r="C11" s="112">
        <f>VLOOKUP(Sheet1!E11,C40:D71,2,FALSE)</f>
        <v>6.1</v>
      </c>
      <c r="D11" s="28">
        <f>VLOOKUP(Sheet1!F11,C40:D71,2,FALSE)</f>
        <v>6.1</v>
      </c>
      <c r="E11" s="28">
        <f>VLOOKUP(Sheet1!G11,C40:D71,2,FALSE)</f>
        <v>0</v>
      </c>
      <c r="F11" s="112">
        <f>VLOOKUP(Sheet1!H11,C40:D71,2,FALSE)</f>
        <v>12</v>
      </c>
      <c r="G11" s="27">
        <f>VLOOKUP(Sheet1!I11,C40:D71,2,FALSE)</f>
        <v>6</v>
      </c>
      <c r="H11" s="27">
        <f>VLOOKUP(Sheet1!J11,C40:D71,2,FALSE)</f>
        <v>12</v>
      </c>
      <c r="I11" s="112">
        <f>VLOOKUP(Sheet1!K11,C40:D71,2,FALSE)</f>
        <v>6</v>
      </c>
      <c r="J11" s="112">
        <f>VLOOKUP(Sheet1!L11,C40:D71,2,FALSE)</f>
        <v>8</v>
      </c>
      <c r="K11" s="28">
        <f>VLOOKUP(Sheet1!M11,C40:D71,2,FALSE)</f>
        <v>0</v>
      </c>
      <c r="L11" s="28">
        <f>VLOOKUP(Sheet1!N11,C40:D71,2,FALSE)</f>
        <v>0</v>
      </c>
      <c r="M11" s="112">
        <f>VLOOKUP(Sheet1!O11,C40:D71,2,FALSE)</f>
        <v>8</v>
      </c>
      <c r="N11" s="27">
        <f>VLOOKUP(Sheet1!P11,C40:D71,2,FALSE)</f>
        <v>8</v>
      </c>
      <c r="O11" s="27">
        <f>VLOOKUP(Sheet1!Q11,C44:D75,2,FALSE)</f>
        <v>12</v>
      </c>
      <c r="P11" s="112">
        <f>VLOOKUP(Sheet1!R11,C40:D71,2,FALSE)</f>
        <v>6</v>
      </c>
      <c r="Q11" s="112">
        <f>VLOOKUP(Sheet1!S11,C40:D71,2,FALSE)</f>
        <v>12</v>
      </c>
      <c r="R11" s="28">
        <f>VLOOKUP(Sheet1!T11,C40:D71,2,FALSE)</f>
        <v>0</v>
      </c>
      <c r="S11" s="28">
        <f>VLOOKUP(Sheet1!U11,C40:D71,2,FALSE)</f>
        <v>0</v>
      </c>
      <c r="T11" s="112">
        <f>VLOOKUP(Sheet1!V11,C40:D71,2,FALSE)</f>
        <v>6</v>
      </c>
      <c r="U11" s="27">
        <f>VLOOKUP(Sheet1!W11,C40:D71,2,FALSE)</f>
        <v>0</v>
      </c>
      <c r="V11" s="27">
        <f>VLOOKUP(Sheet1!X11,C40:D71,2,FALSE)</f>
        <v>6</v>
      </c>
      <c r="W11" s="112">
        <f>VLOOKUP(Sheet1!Y11,C40:D71,2,FALSE)</f>
        <v>6</v>
      </c>
      <c r="X11" s="112">
        <f>VLOOKUP(Sheet1!Z11,C40:D71,2,FALSE)</f>
        <v>0</v>
      </c>
      <c r="Y11" s="28">
        <f>VLOOKUP(Sheet1!AA11,C40:D71,2,FALSE)</f>
        <v>12</v>
      </c>
      <c r="Z11" s="28">
        <f>VLOOKUP(Sheet1!AB11,C40:D71,2,FALSE)</f>
        <v>12</v>
      </c>
      <c r="AA11" s="112">
        <f>VLOOKUP(Sheet1!AC11,C40:D71,2,FALSE)</f>
        <v>0</v>
      </c>
      <c r="AB11" s="27">
        <f>VLOOKUP(Sheet1!AD11,C40:D71,2,FALSE)</f>
        <v>6</v>
      </c>
      <c r="AC11" s="27">
        <f>VLOOKUP(Sheet1!AE11,C40:D71,2,FALSE)</f>
        <v>6</v>
      </c>
      <c r="AD11" s="112">
        <f>VLOOKUP(Sheet1!AF11,C40:D71,2,FALSE)</f>
        <v>12</v>
      </c>
      <c r="AE11" s="112">
        <f>VLOOKUP(Sheet1!AG11,C40:D71,2,FALSE)</f>
        <v>8</v>
      </c>
      <c r="AF11" s="28">
        <f>VLOOKUP(Sheet1!AH11,C40:D71,2,FALSE)</f>
        <v>0</v>
      </c>
      <c r="AG11" s="68">
        <v>6</v>
      </c>
      <c r="AH11" s="25">
        <f t="shared" si="0"/>
        <v>182.2</v>
      </c>
      <c r="AI11" s="70" t="s">
        <v>66</v>
      </c>
      <c r="AJ11" s="34"/>
    </row>
    <row r="12" spans="1:36" ht="14.45" x14ac:dyDescent="0.3">
      <c r="A12" s="95">
        <v>8</v>
      </c>
      <c r="B12" s="55" t="s">
        <v>36</v>
      </c>
      <c r="C12" s="112">
        <f>VLOOKUP(Sheet1!E12,C40:D71,2,FALSE)</f>
        <v>6</v>
      </c>
      <c r="D12" s="28">
        <f>VLOOKUP(Sheet1!F12,C40:D71,2,FALSE)</f>
        <v>0</v>
      </c>
      <c r="E12" s="28">
        <f>VLOOKUP(Sheet1!G12,C40:D71,2,FALSE)</f>
        <v>0</v>
      </c>
      <c r="F12" s="112">
        <f>VLOOKUP(Sheet1!H12,C40:D71,2,FALSE)</f>
        <v>8</v>
      </c>
      <c r="G12" s="27">
        <f>VLOOKUP(Sheet1!I12,C40:D71,2,FALSE)</f>
        <v>8</v>
      </c>
      <c r="H12" s="27">
        <f>VLOOKUP(Sheet1!J12,C40:D71,2,FALSE)</f>
        <v>12</v>
      </c>
      <c r="I12" s="112">
        <f>VLOOKUP(Sheet1!K12,C40:D71,2,FALSE)</f>
        <v>8</v>
      </c>
      <c r="J12" s="112">
        <f>VLOOKUP(Sheet1!L12,C40:D71,2,FALSE)</f>
        <v>6</v>
      </c>
      <c r="K12" s="28">
        <f>VLOOKUP(Sheet1!M12,C40:D71,2,FALSE)</f>
        <v>0</v>
      </c>
      <c r="L12" s="28">
        <f>VLOOKUP(Sheet1!N12,C40:D71,2,FALSE)</f>
        <v>0</v>
      </c>
      <c r="M12" s="112">
        <f>VLOOKUP(Sheet1!O12,C40:D71,2,FALSE)</f>
        <v>6</v>
      </c>
      <c r="N12" s="27">
        <f>VLOOKUP(Sheet1!P12,C40:D71,2,FALSE)</f>
        <v>6</v>
      </c>
      <c r="O12" s="27">
        <f>VLOOKUP(Sheet1!Q12,C45:D76,2,FALSE)</f>
        <v>8</v>
      </c>
      <c r="P12" s="112">
        <f>VLOOKUP(Sheet1!R12,C40:D71,2,FALSE)</f>
        <v>8</v>
      </c>
      <c r="Q12" s="112">
        <f>VLOOKUP(Sheet1!S12,C40:D71,2,FALSE)</f>
        <v>12</v>
      </c>
      <c r="R12" s="28">
        <f>VLOOKUP(Sheet1!T12,C40:D71,2,FALSE)</f>
        <v>0</v>
      </c>
      <c r="S12" s="28">
        <f>VLOOKUP(Sheet1!U12,C40:D71,2,FALSE)</f>
        <v>0</v>
      </c>
      <c r="T12" s="112">
        <f>VLOOKUP(Sheet1!V12,C40:D71,2,FALSE)</f>
        <v>12</v>
      </c>
      <c r="U12" s="27">
        <f>VLOOKUP(Sheet1!W12,C40:D71,2,FALSE)</f>
        <v>8</v>
      </c>
      <c r="V12" s="27">
        <f>VLOOKUP(Sheet1!X12,C40:D71,2,FALSE)</f>
        <v>8</v>
      </c>
      <c r="W12" s="112">
        <f>VLOOKUP(Sheet1!Y12,C40:D71,2,FALSE)</f>
        <v>6</v>
      </c>
      <c r="X12" s="112">
        <f>VLOOKUP(Sheet1!Z12,C40:D71,2,FALSE)</f>
        <v>8</v>
      </c>
      <c r="Y12" s="28">
        <f>VLOOKUP(Sheet1!AA12,C40:D71,2,FALSE)</f>
        <v>0</v>
      </c>
      <c r="Z12" s="28">
        <f>VLOOKUP(Sheet1!AB12,C40:D71,2,FALSE)</f>
        <v>0</v>
      </c>
      <c r="AA12" s="112">
        <f>VLOOKUP(Sheet1!AC12,C40:D71,2,FALSE)</f>
        <v>8</v>
      </c>
      <c r="AB12" s="27">
        <f>VLOOKUP(Sheet1!AD12,C40:D71,2,FALSE)</f>
        <v>8</v>
      </c>
      <c r="AC12" s="27">
        <f>VLOOKUP(Sheet1!AE12,C40:D71,2,FALSE)</f>
        <v>0</v>
      </c>
      <c r="AD12" s="112">
        <f>VLOOKUP(Sheet1!AF12,C40:D71,2,FALSE)</f>
        <v>8</v>
      </c>
      <c r="AE12" s="112">
        <f>VLOOKUP(Sheet1!AG12,C40:D71,2,FALSE)</f>
        <v>12</v>
      </c>
      <c r="AF12" s="28">
        <f>VLOOKUP(Sheet1!AH12,C40:D71,2,FALSE)</f>
        <v>0</v>
      </c>
      <c r="AG12" s="68">
        <v>6</v>
      </c>
      <c r="AH12" s="25">
        <f t="shared" si="0"/>
        <v>172</v>
      </c>
      <c r="AI12" s="70" t="s">
        <v>66</v>
      </c>
      <c r="AJ12" s="34"/>
    </row>
    <row r="13" spans="1:36" ht="14.45" x14ac:dyDescent="0.3">
      <c r="A13" s="95">
        <v>9</v>
      </c>
      <c r="B13" s="80" t="s">
        <v>56</v>
      </c>
      <c r="C13" s="112">
        <f>VLOOKUP(Sheet1!E13,C40:D71,2,FALSE)</f>
        <v>8</v>
      </c>
      <c r="D13" s="28">
        <f>VLOOKUP(Sheet1!F13,C40:D71,2,FALSE)</f>
        <v>0</v>
      </c>
      <c r="E13" s="28">
        <f>VLOOKUP(Sheet1!G13,C40:D71,2,FALSE)</f>
        <v>0</v>
      </c>
      <c r="F13" s="112">
        <f>VLOOKUP(Sheet1!H13,C40:D71,2,FALSE)</f>
        <v>12</v>
      </c>
      <c r="G13" s="27">
        <f>VLOOKUP(Sheet1!I13,C40:D71,2,FALSE)</f>
        <v>0</v>
      </c>
      <c r="H13" s="27">
        <f>VLOOKUP(Sheet1!J13,C40:D71,2,FALSE)</f>
        <v>0</v>
      </c>
      <c r="I13" s="112">
        <f>VLOOKUP(Sheet1!K13,C40:D71,2,FALSE)</f>
        <v>12</v>
      </c>
      <c r="J13" s="112">
        <f>VLOOKUP(Sheet1!L13,C40:D71,2,FALSE)</f>
        <v>8</v>
      </c>
      <c r="K13" s="28">
        <f>VLOOKUP(Sheet1!M13,C40:D71,2,FALSE)</f>
        <v>0</v>
      </c>
      <c r="L13" s="28">
        <f>VLOOKUP(Sheet1!N13,C40:D71,2,FALSE)</f>
        <v>0</v>
      </c>
      <c r="M13" s="112">
        <f>VLOOKUP(Sheet1!O13,C40:D71,2,FALSE)</f>
        <v>8</v>
      </c>
      <c r="N13" s="27">
        <f>VLOOKUP(Sheet1!P13,C40:D71,2,FALSE)</f>
        <v>0</v>
      </c>
      <c r="O13" s="27">
        <f>VLOOKUP(Sheet1!Q13,C46:D77,2,FALSE)</f>
        <v>12</v>
      </c>
      <c r="P13" s="112">
        <f>VLOOKUP(Sheet1!R13,C40:D71,2,FALSE)</f>
        <v>12</v>
      </c>
      <c r="Q13" s="112">
        <f>VLOOKUP(Sheet1!S13,C40:D71,2,FALSE)</f>
        <v>12</v>
      </c>
      <c r="R13" s="28">
        <f>VLOOKUP(Sheet1!T13,C40:D71,2,FALSE)</f>
        <v>0</v>
      </c>
      <c r="S13" s="28">
        <f>VLOOKUP(Sheet1!U13,C40:D71,2,FALSE)</f>
        <v>0</v>
      </c>
      <c r="T13" s="112">
        <f>VLOOKUP(Sheet1!V13,C40:D71,2,FALSE)</f>
        <v>0</v>
      </c>
      <c r="U13" s="27">
        <f>VLOOKUP(Sheet1!W13,C40:D71,2,FALSE)</f>
        <v>0</v>
      </c>
      <c r="V13" s="27">
        <f>VLOOKUP(Sheet1!X13,C40:D71,2,FALSE)</f>
        <v>12</v>
      </c>
      <c r="W13" s="112">
        <f>VLOOKUP(Sheet1!Y13,C40:D71,2,FALSE)</f>
        <v>8</v>
      </c>
      <c r="X13" s="112">
        <f>VLOOKUP(Sheet1!Z13,C40:D71,2,FALSE)</f>
        <v>0</v>
      </c>
      <c r="Y13" s="28">
        <f>VLOOKUP(Sheet1!AA13,C40:D71,2,FALSE)</f>
        <v>12</v>
      </c>
      <c r="Z13" s="28">
        <f>VLOOKUP(Sheet1!AB13,C40:D71,2,FALSE)</f>
        <v>12</v>
      </c>
      <c r="AA13" s="112">
        <f>VLOOKUP(Sheet1!AC13,C40:D71,2,FALSE)</f>
        <v>12</v>
      </c>
      <c r="AB13" s="27">
        <f>VLOOKUP(Sheet1!AD13,C40:D71,2,FALSE)</f>
        <v>0</v>
      </c>
      <c r="AC13" s="27">
        <f>VLOOKUP(Sheet1!AE13,C40:D71,2,FALSE)</f>
        <v>12</v>
      </c>
      <c r="AD13" s="112">
        <f>VLOOKUP(Sheet1!AF13,C40:D71,2,FALSE)</f>
        <v>12</v>
      </c>
      <c r="AE13" s="112">
        <f>VLOOKUP(Sheet1!AG13,C40:D71,2,FALSE)</f>
        <v>0</v>
      </c>
      <c r="AF13" s="28">
        <f>VLOOKUP(Sheet1!AH13,C40:D71,2,FALSE)</f>
        <v>0</v>
      </c>
      <c r="AG13" s="68">
        <v>0</v>
      </c>
      <c r="AH13" s="31">
        <f t="shared" si="0"/>
        <v>164</v>
      </c>
      <c r="AI13" s="70" t="s">
        <v>66</v>
      </c>
      <c r="AJ13" s="34"/>
    </row>
    <row r="14" spans="1:36" ht="14.45" x14ac:dyDescent="0.3">
      <c r="A14" s="95"/>
      <c r="B14" s="65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126"/>
      <c r="AG14" s="29"/>
      <c r="AH14" s="210"/>
      <c r="AI14" s="210"/>
      <c r="AJ14" s="211"/>
    </row>
    <row r="15" spans="1:36" x14ac:dyDescent="0.25">
      <c r="A15" s="95">
        <v>10</v>
      </c>
      <c r="B15" s="135" t="s">
        <v>52</v>
      </c>
      <c r="C15" s="112">
        <f>VLOOKUP(Sheet1!E15,C40:D71,2,FALSE)</f>
        <v>12</v>
      </c>
      <c r="D15" s="28">
        <f>VLOOKUP(Sheet1!F15,C40:D71,2,FALSE)</f>
        <v>0</v>
      </c>
      <c r="E15" s="28">
        <f>VLOOKUP(Sheet1!G15,C40:D71,2,FALSE)</f>
        <v>0</v>
      </c>
      <c r="F15" s="112">
        <f>VLOOKUP(Sheet1!H15,C40:D71,2,FALSE)</f>
        <v>12</v>
      </c>
      <c r="G15" s="27">
        <f>VLOOKUP(Sheet1!I15,C40:D71,2,FALSE)</f>
        <v>12</v>
      </c>
      <c r="H15" s="27">
        <f>VLOOKUP(Sheet1!J15,C40:D71,2,FALSE)</f>
        <v>0</v>
      </c>
      <c r="I15" s="112">
        <f>VLOOKUP(Sheet1!K15,C40:D71,2,FALSE)</f>
        <v>12</v>
      </c>
      <c r="J15" s="112">
        <f>VLOOKUP(Sheet1!L15,C40:D71,2,FALSE)</f>
        <v>8</v>
      </c>
      <c r="K15" s="28">
        <f>VLOOKUP(Sheet1!M15,C40:D71,2,FALSE)</f>
        <v>0</v>
      </c>
      <c r="L15" s="28">
        <f>VLOOKUP(Sheet1!N15,C40:D71,2,FALSE)</f>
        <v>0</v>
      </c>
      <c r="M15" s="112">
        <f>VLOOKUP(Sheet1!O15,C40:D71,2,FALSE)</f>
        <v>8</v>
      </c>
      <c r="N15" s="27">
        <f>VLOOKUP(Sheet1!P15,C40:D71,2,FALSE)</f>
        <v>8</v>
      </c>
      <c r="O15" s="27">
        <f>VLOOKUP(Sheet1!Q15,C40:D71,2,FALSE)</f>
        <v>8</v>
      </c>
      <c r="P15" s="112">
        <f>VLOOKUP(Sheet1!R15,C40:D71,2,FALSE)</f>
        <v>12</v>
      </c>
      <c r="Q15" s="112">
        <f>VLOOKUP(Sheet1!S15,C40:D71,2,FALSE)</f>
        <v>12</v>
      </c>
      <c r="R15" s="28">
        <f>VLOOKUP(Sheet1!T15,C40:D71,2,FALSE)</f>
        <v>0</v>
      </c>
      <c r="S15" s="28">
        <f>VLOOKUP(Sheet1!U15,C40:D71,2,FALSE)</f>
        <v>0</v>
      </c>
      <c r="T15" s="112">
        <f>VLOOKUP(Sheet1!V15,C40:D71,2,FALSE)</f>
        <v>0</v>
      </c>
      <c r="U15" s="27">
        <f>VLOOKUP(Sheet1!W15,C40:D71,2,FALSE)</f>
        <v>8</v>
      </c>
      <c r="V15" s="27">
        <f>VLOOKUP(Sheet1!X15,C40:D71,2,FALSE)</f>
        <v>8</v>
      </c>
      <c r="W15" s="112">
        <f>VLOOKUP(Sheet1!Y15,C40:D71,2,FALSE)</f>
        <v>12</v>
      </c>
      <c r="X15" s="112">
        <f>VLOOKUP(Sheet1!Z15,C40:D71,2,FALSE)</f>
        <v>12</v>
      </c>
      <c r="Y15" s="28">
        <f>VLOOKUP(Sheet1!AA15,C40:D71,2,FALSE)</f>
        <v>0</v>
      </c>
      <c r="Z15" s="28">
        <f>VLOOKUP(Sheet1!AB15,C40:D71,2,FALSE)</f>
        <v>0</v>
      </c>
      <c r="AA15" s="112">
        <f>VLOOKUP(Sheet1!AC15,C40:D71,2,FALSE)</f>
        <v>12</v>
      </c>
      <c r="AB15" s="27">
        <f>VLOOKUP(Sheet1!AD15,C40:D71,2,FALSE)</f>
        <v>12</v>
      </c>
      <c r="AC15" s="27">
        <f>VLOOKUP(Sheet1!AE15,C40:D71,2,FALSE)</f>
        <v>0</v>
      </c>
      <c r="AD15" s="112">
        <f>VLOOKUP(Sheet1!AF15,C40:D71,2,FALSE)</f>
        <v>0</v>
      </c>
      <c r="AE15" s="112">
        <f>VLOOKUP(Sheet1!AG15,C40:D71,2,FALSE)</f>
        <v>0</v>
      </c>
      <c r="AF15" s="28">
        <f>VLOOKUP(Sheet1!AH15,C40:D71,2,FALSE)</f>
        <v>0</v>
      </c>
      <c r="AG15" s="207"/>
      <c r="AH15" s="25">
        <f t="shared" ref="AH15:AH32" si="1">SUM(C15:AF15)</f>
        <v>168</v>
      </c>
      <c r="AI15" s="70" t="s">
        <v>66</v>
      </c>
      <c r="AJ15" s="114"/>
    </row>
    <row r="16" spans="1:36" x14ac:dyDescent="0.25">
      <c r="A16" s="95">
        <v>11</v>
      </c>
      <c r="B16" s="132" t="s">
        <v>69</v>
      </c>
      <c r="C16" s="112">
        <f>VLOOKUP(Sheet1!E16,C40:D71,2,FALSE)</f>
        <v>12</v>
      </c>
      <c r="D16" s="28">
        <f>VLOOKUP(Sheet1!F16,C40:D71,2,FALSE)</f>
        <v>12</v>
      </c>
      <c r="E16" s="28">
        <f>VLOOKUP(Sheet1!G16,C40:D71,2,FALSE)</f>
        <v>0</v>
      </c>
      <c r="F16" s="112">
        <f>VLOOKUP(Sheet1!H16,C40:D71,2,FALSE)</f>
        <v>0</v>
      </c>
      <c r="G16" s="27">
        <f>VLOOKUP(Sheet1!I16,C40:D71,2,FALSE)</f>
        <v>0</v>
      </c>
      <c r="H16" s="27">
        <f>VLOOKUP(Sheet1!J16,C40:D71,2,FALSE)</f>
        <v>0</v>
      </c>
      <c r="I16" s="112">
        <f>VLOOKUP(Sheet1!K16,C40:D71,2,FALSE)</f>
        <v>12</v>
      </c>
      <c r="J16" s="112">
        <f>VLOOKUP(Sheet1!L16,C40:D71,2,FALSE)</f>
        <v>12</v>
      </c>
      <c r="K16" s="28">
        <f>VLOOKUP(Sheet1!M16,C40:D71,2,FALSE)</f>
        <v>0</v>
      </c>
      <c r="L16" s="28">
        <f>VLOOKUP(Sheet1!N16,C40:D71,2,FALSE)</f>
        <v>0</v>
      </c>
      <c r="M16" s="112">
        <f>VLOOKUP(Sheet1!O16,C40:D71,2,FALSE)</f>
        <v>12</v>
      </c>
      <c r="N16" s="27">
        <f>VLOOKUP(Sheet1!P16,C40:D71,2,FALSE)</f>
        <v>12</v>
      </c>
      <c r="O16" s="27">
        <f>VLOOKUP(Sheet1!Q16,C40:D71,2,FALSE)</f>
        <v>0</v>
      </c>
      <c r="P16" s="112">
        <f>VLOOKUP(Sheet1!R16,C40:D71,2,FALSE)</f>
        <v>12</v>
      </c>
      <c r="Q16" s="112">
        <f>VLOOKUP(Sheet1!S16,C40:D71,2,FALSE)</f>
        <v>12</v>
      </c>
      <c r="R16" s="28">
        <f>VLOOKUP(Sheet1!T16,C40:D71,2,FALSE)</f>
        <v>0</v>
      </c>
      <c r="S16" s="28">
        <f>VLOOKUP(Sheet1!U16,C40:D71,2,FALSE)</f>
        <v>0</v>
      </c>
      <c r="T16" s="112">
        <f>VLOOKUP(Sheet1!V16,C40:D71,2,FALSE)</f>
        <v>0</v>
      </c>
      <c r="U16" s="27">
        <f>VLOOKUP(Sheet1!W16,C40:D71,2,FALSE)</f>
        <v>0</v>
      </c>
      <c r="V16" s="27">
        <f>VLOOKUP(Sheet1!X16,C40:D71,2,FALSE)</f>
        <v>12</v>
      </c>
      <c r="W16" s="112">
        <f>VLOOKUP(Sheet1!Y16,C40:D71,2,FALSE)</f>
        <v>12</v>
      </c>
      <c r="X16" s="112">
        <f>VLOOKUP(Sheet1!Z16,C40:D71,2,FALSE)</f>
        <v>12</v>
      </c>
      <c r="Y16" s="28">
        <f>VLOOKUP(Sheet1!AA16,C40:D71,2,FALSE)</f>
        <v>12</v>
      </c>
      <c r="Z16" s="28">
        <f>VLOOKUP(Sheet1!AB16,C40:D71,2,FALSE)</f>
        <v>0</v>
      </c>
      <c r="AA16" s="112">
        <f>VLOOKUP(Sheet1!AC16,C40:D71,2,FALSE)</f>
        <v>12</v>
      </c>
      <c r="AB16" s="27">
        <f>VLOOKUP(Sheet1!AD16,C40:D71,2,FALSE)</f>
        <v>12</v>
      </c>
      <c r="AC16" s="27">
        <f>VLOOKUP(Sheet1!AE16,C40:D71,2,FALSE)</f>
        <v>0</v>
      </c>
      <c r="AD16" s="112">
        <f>VLOOKUP(Sheet1!AF16,C40:D71,2,FALSE)</f>
        <v>0</v>
      </c>
      <c r="AE16" s="112">
        <f>VLOOKUP(Sheet1!AG16,C40:D71,2,FALSE)</f>
        <v>0</v>
      </c>
      <c r="AF16" s="28">
        <f>VLOOKUP(Sheet1!AH16,C40:D71,2,FALSE)</f>
        <v>0</v>
      </c>
      <c r="AG16" s="208"/>
      <c r="AH16" s="31">
        <f t="shared" si="1"/>
        <v>168</v>
      </c>
      <c r="AI16" s="70" t="s">
        <v>66</v>
      </c>
      <c r="AJ16" s="114"/>
    </row>
    <row r="17" spans="1:36" x14ac:dyDescent="0.25">
      <c r="A17" s="95">
        <v>12</v>
      </c>
      <c r="B17" s="134" t="s">
        <v>37</v>
      </c>
      <c r="C17" s="112">
        <f>VLOOKUP(Sheet1!E17,C40:D71,2,FALSE)</f>
        <v>6.1</v>
      </c>
      <c r="D17" s="28">
        <f>VLOOKUP(Sheet1!F17,C40:D71,2,FALSE)</f>
        <v>6.1</v>
      </c>
      <c r="E17" s="28">
        <f>VLOOKUP(Sheet1!G17,C40:D71,2,FALSE)</f>
        <v>0</v>
      </c>
      <c r="F17" s="112">
        <f>VLOOKUP(Sheet1!H17,C40:D71,2,FALSE)</f>
        <v>12</v>
      </c>
      <c r="G17" s="27">
        <f>VLOOKUP(Sheet1!I17,C40:D71,2,FALSE)</f>
        <v>0</v>
      </c>
      <c r="H17" s="27">
        <f>VLOOKUP(Sheet1!J17,C40:D71,2,FALSE)</f>
        <v>12</v>
      </c>
      <c r="I17" s="112">
        <f>VLOOKUP(Sheet1!K17,C40:D71,2,FALSE)</f>
        <v>8</v>
      </c>
      <c r="J17" s="112">
        <f>VLOOKUP(Sheet1!L17,C40:D71,2,FALSE)</f>
        <v>8</v>
      </c>
      <c r="K17" s="28">
        <f>VLOOKUP(Sheet1!M17,C40:D71,2,FALSE)</f>
        <v>0</v>
      </c>
      <c r="L17" s="28">
        <f>VLOOKUP(Sheet1!N17,C40:D71,2,FALSE)</f>
        <v>0</v>
      </c>
      <c r="M17" s="112">
        <f>VLOOKUP(Sheet1!O17,C40:D71,2,FALSE)</f>
        <v>8</v>
      </c>
      <c r="N17" s="27">
        <f>VLOOKUP(Sheet1!P17,C40:D71,2,FALSE)</f>
        <v>8</v>
      </c>
      <c r="O17" s="27">
        <f>VLOOKUP(Sheet1!Q17,C40:D71,2,FALSE)</f>
        <v>12</v>
      </c>
      <c r="P17" s="112">
        <f>VLOOKUP(Sheet1!R17,C40:D71,2,FALSE)</f>
        <v>12</v>
      </c>
      <c r="Q17" s="112">
        <f>VLOOKUP(Sheet1!S17,C40:D71,2,FALSE)</f>
        <v>0</v>
      </c>
      <c r="R17" s="28">
        <f>VLOOKUP(Sheet1!T17,C40:D71,2,FALSE)</f>
        <v>0</v>
      </c>
      <c r="S17" s="28">
        <f>VLOOKUP(Sheet1!U17,C40:D71,2,FALSE)</f>
        <v>0</v>
      </c>
      <c r="T17" s="112">
        <f>VLOOKUP(Sheet1!V17,C40:D71,2,FALSE)</f>
        <v>12</v>
      </c>
      <c r="U17" s="27">
        <f>VLOOKUP(Sheet1!W17,C40:D71,2,FALSE)</f>
        <v>12</v>
      </c>
      <c r="V17" s="27">
        <f>VLOOKUP(Sheet1!X17,C40:D71,2,FALSE)</f>
        <v>12</v>
      </c>
      <c r="W17" s="112">
        <f>VLOOKUP(Sheet1!Y17,C40:D71,2,FALSE)</f>
        <v>0</v>
      </c>
      <c r="X17" s="112">
        <f>VLOOKUP(Sheet1!Z17,C40:D71,2,FALSE)</f>
        <v>0</v>
      </c>
      <c r="Y17" s="28">
        <f>VLOOKUP(Sheet1!AA17,C40:D71,2,FALSE)</f>
        <v>0</v>
      </c>
      <c r="Z17" s="28">
        <f>VLOOKUP(Sheet1!AB17,C40:D71,2,FALSE)</f>
        <v>0</v>
      </c>
      <c r="AA17" s="112">
        <f>VLOOKUP(Sheet1!AC17,C40:D71,2,FALSE)</f>
        <v>0</v>
      </c>
      <c r="AB17" s="27">
        <f>VLOOKUP(Sheet1!AD17,C40:D71,2,FALSE)</f>
        <v>12</v>
      </c>
      <c r="AC17" s="27">
        <f>VLOOKUP(Sheet1!AE17,C40:D71,2,FALSE)</f>
        <v>0</v>
      </c>
      <c r="AD17" s="112">
        <f>VLOOKUP(Sheet1!AF17,C40:D71,2,FALSE)</f>
        <v>12</v>
      </c>
      <c r="AE17" s="112">
        <f>VLOOKUP(Sheet1!AG17,C40:D71,2,FALSE)</f>
        <v>12</v>
      </c>
      <c r="AF17" s="28">
        <f>VLOOKUP(Sheet1!AH17,C40:D71,2,FALSE)</f>
        <v>12</v>
      </c>
      <c r="AG17" s="208"/>
      <c r="AH17" s="31">
        <f t="shared" si="1"/>
        <v>176.2</v>
      </c>
      <c r="AI17" s="70" t="s">
        <v>66</v>
      </c>
      <c r="AJ17" s="114"/>
    </row>
    <row r="18" spans="1:36" x14ac:dyDescent="0.25">
      <c r="A18" s="95">
        <v>13</v>
      </c>
      <c r="B18" s="55" t="s">
        <v>41</v>
      </c>
      <c r="C18" s="112">
        <f>VLOOKUP(Sheet1!E18,C40:D71,2,FALSE)</f>
        <v>0</v>
      </c>
      <c r="D18" s="28">
        <f>VLOOKUP(Sheet1!F18,C40:D71,2,FALSE)</f>
        <v>0</v>
      </c>
      <c r="E18" s="28">
        <f>VLOOKUP(Sheet1!G18,C40:D71,2,FALSE)</f>
        <v>0</v>
      </c>
      <c r="F18" s="112">
        <f>VLOOKUP(Sheet1!H18,C40:D71,2,FALSE)</f>
        <v>12</v>
      </c>
      <c r="G18" s="27">
        <f>VLOOKUP(Sheet1!I18,C40:D71,2,FALSE)</f>
        <v>12</v>
      </c>
      <c r="H18" s="27">
        <f>VLOOKUP(Sheet1!J18,C40:D71,2,FALSE)</f>
        <v>0</v>
      </c>
      <c r="I18" s="112">
        <f>VLOOKUP(Sheet1!K18,C40:D71,2,FALSE)</f>
        <v>0</v>
      </c>
      <c r="J18" s="112">
        <f>VLOOKUP(Sheet1!L18,C40:D71,2,FALSE)</f>
        <v>0</v>
      </c>
      <c r="K18" s="28">
        <f>VLOOKUP(Sheet1!M18,C40:D71,2,FALSE)</f>
        <v>12</v>
      </c>
      <c r="L18" s="28">
        <f>VLOOKUP(Sheet1!N18,C40:D71,2,FALSE)</f>
        <v>12</v>
      </c>
      <c r="M18" s="112">
        <f>VLOOKUP(Sheet1!O18,C40:D71,2,FALSE)</f>
        <v>0</v>
      </c>
      <c r="N18" s="27">
        <f>VLOOKUP(Sheet1!P18,C40:D71,2,FALSE)</f>
        <v>0</v>
      </c>
      <c r="O18" s="27">
        <f>VLOOKUP(Sheet1!Q18,C40:D71,2,FALSE)</f>
        <v>12</v>
      </c>
      <c r="P18" s="112">
        <f>VLOOKUP(Sheet1!R18,C40:D71,2,FALSE)</f>
        <v>12</v>
      </c>
      <c r="Q18" s="112">
        <f>VLOOKUP(Sheet1!S18,C40:D71,2,FALSE)</f>
        <v>8</v>
      </c>
      <c r="R18" s="28">
        <f>VLOOKUP(Sheet1!T18,C40:D71,2,FALSE)</f>
        <v>0</v>
      </c>
      <c r="S18" s="28">
        <f>VLOOKUP(Sheet1!U18,C40:D71,2,FALSE)</f>
        <v>0</v>
      </c>
      <c r="T18" s="112">
        <f>VLOOKUP(Sheet1!V18,C40:D71,2,FALSE)</f>
        <v>12</v>
      </c>
      <c r="U18" s="27">
        <f>VLOOKUP(Sheet1!W18,C40:D71,2,FALSE)</f>
        <v>12</v>
      </c>
      <c r="V18" s="27">
        <f>VLOOKUP(Sheet1!X18,C40:D71,2,FALSE)</f>
        <v>0</v>
      </c>
      <c r="W18" s="112">
        <f>VLOOKUP(Sheet1!Y18,C40:D71,2,FALSE)</f>
        <v>12</v>
      </c>
      <c r="X18" s="112">
        <f>VLOOKUP(Sheet1!Z18,C40:D71,2,FALSE)</f>
        <v>12</v>
      </c>
      <c r="Y18" s="28">
        <f>VLOOKUP(Sheet1!AA18,C40:D71,2,FALSE)</f>
        <v>0</v>
      </c>
      <c r="Z18" s="28">
        <f>VLOOKUP(Sheet1!AB18,C40:D71,2,FALSE)</f>
        <v>0</v>
      </c>
      <c r="AA18" s="112">
        <f>VLOOKUP(Sheet1!AC18,C40:D71,2,FALSE)</f>
        <v>12</v>
      </c>
      <c r="AB18" s="27">
        <f>VLOOKUP(Sheet1!AD18,C40:D71,2,FALSE)</f>
        <v>12</v>
      </c>
      <c r="AC18" s="27">
        <f>VLOOKUP(Sheet1!AE18,C40:D71,2,FALSE)</f>
        <v>0</v>
      </c>
      <c r="AD18" s="112">
        <f>VLOOKUP(Sheet1!AF18,C40:D71,2,FALSE)</f>
        <v>0</v>
      </c>
      <c r="AE18" s="112">
        <f>VLOOKUP(Sheet1!AG18,C40:D71,2,FALSE)</f>
        <v>12</v>
      </c>
      <c r="AF18" s="28">
        <f>VLOOKUP(Sheet1!AH18,C40:D71,2,FALSE)</f>
        <v>12</v>
      </c>
      <c r="AG18" s="208"/>
      <c r="AH18" s="31">
        <f t="shared" si="1"/>
        <v>176</v>
      </c>
      <c r="AI18" s="70" t="s">
        <v>66</v>
      </c>
      <c r="AJ18" s="114"/>
    </row>
    <row r="19" spans="1:36" x14ac:dyDescent="0.25">
      <c r="A19" s="95">
        <v>14</v>
      </c>
      <c r="B19" s="55" t="s">
        <v>42</v>
      </c>
      <c r="C19" s="112">
        <f>VLOOKUP(Sheet1!E19,C40:D71,2,FALSE)</f>
        <v>0</v>
      </c>
      <c r="D19" s="28">
        <f>VLOOKUP(Sheet1!F19,C40:D71,2,FALSE)</f>
        <v>0</v>
      </c>
      <c r="E19" s="28">
        <f>VLOOKUP(Sheet1!G19,C40:D71,2,FALSE)</f>
        <v>0</v>
      </c>
      <c r="F19" s="112">
        <f>VLOOKUP(Sheet1!H19,C40:D71,2,FALSE)</f>
        <v>0</v>
      </c>
      <c r="G19" s="27">
        <f>VLOOKUP(Sheet1!I19,C40:D71,2,FALSE)</f>
        <v>12</v>
      </c>
      <c r="H19" s="27">
        <f>VLOOKUP(Sheet1!J19,C40:D71,2,FALSE)</f>
        <v>0</v>
      </c>
      <c r="I19" s="112">
        <f>VLOOKUP(Sheet1!K19,C40:D71,2,FALSE)</f>
        <v>12</v>
      </c>
      <c r="J19" s="112">
        <f>VLOOKUP(Sheet1!L19,C40:D71,2,FALSE)</f>
        <v>8</v>
      </c>
      <c r="K19" s="28">
        <f>VLOOKUP(Sheet1!M19,C40:D71,2,FALSE)</f>
        <v>12</v>
      </c>
      <c r="L19" s="28">
        <f>VLOOKUP(Sheet1!N19,C40:D71,2,FALSE)</f>
        <v>12</v>
      </c>
      <c r="M19" s="112">
        <f>VLOOKUP(Sheet1!O19,C40:D71,2,FALSE)</f>
        <v>12</v>
      </c>
      <c r="N19" s="27">
        <f>VLOOKUP(Sheet1!P19,C40:D71,2,FALSE)</f>
        <v>12</v>
      </c>
      <c r="O19" s="27">
        <f>VLOOKUP(Sheet1!Q19,C40:D71,2,FALSE)</f>
        <v>0</v>
      </c>
      <c r="P19" s="112">
        <f>VLOOKUP(Sheet1!R19,C40:D71,2,FALSE)</f>
        <v>0</v>
      </c>
      <c r="Q19" s="112">
        <f>VLOOKUP(Sheet1!S19,C40:D71,2,FALSE)</f>
        <v>12</v>
      </c>
      <c r="R19" s="28">
        <f>VLOOKUP(Sheet1!T19,C40:D71,2,FALSE)</f>
        <v>0</v>
      </c>
      <c r="S19" s="28">
        <f>VLOOKUP(Sheet1!U19,C40:D71,2,FALSE)</f>
        <v>0</v>
      </c>
      <c r="T19" s="112">
        <f>VLOOKUP(Sheet1!V19,C40:D71,2,FALSE)</f>
        <v>0</v>
      </c>
      <c r="U19" s="27">
        <f>VLOOKUP(Sheet1!W19,C40:D71,2,FALSE)</f>
        <v>0</v>
      </c>
      <c r="V19" s="27">
        <f>VLOOKUP(Sheet1!X19,C40:D71,2,FALSE)</f>
        <v>12</v>
      </c>
      <c r="W19" s="112">
        <f>VLOOKUP(Sheet1!Y19,C40:D71,2,FALSE)</f>
        <v>12</v>
      </c>
      <c r="X19" s="112">
        <f>VLOOKUP(Sheet1!Z19,C40:D71,2,FALSE)</f>
        <v>0</v>
      </c>
      <c r="Y19" s="28">
        <f>VLOOKUP(Sheet1!AA19,C40:D71,2,FALSE)</f>
        <v>12</v>
      </c>
      <c r="Z19" s="28">
        <f>VLOOKUP(Sheet1!AB19,C40:D71,2,FALSE)</f>
        <v>12</v>
      </c>
      <c r="AA19" s="112">
        <f>VLOOKUP(Sheet1!AC19,C40:D71,2,FALSE)</f>
        <v>0</v>
      </c>
      <c r="AB19" s="27">
        <f>VLOOKUP(Sheet1!AD19,C40:D71,2,FALSE)</f>
        <v>0</v>
      </c>
      <c r="AC19" s="27">
        <f>VLOOKUP(Sheet1!AE19,C40:D71,2,FALSE)</f>
        <v>12</v>
      </c>
      <c r="AD19" s="112">
        <f>VLOOKUP(Sheet1!AF19,C40:D71,2,FALSE)</f>
        <v>12</v>
      </c>
      <c r="AE19" s="112">
        <f>VLOOKUP(Sheet1!AG19,C40:D71,2,FALSE)</f>
        <v>12</v>
      </c>
      <c r="AF19" s="28">
        <f>VLOOKUP(Sheet1!AH19,C40:D71,2,FALSE)</f>
        <v>0</v>
      </c>
      <c r="AG19" s="208"/>
      <c r="AH19" s="25">
        <f t="shared" si="1"/>
        <v>176</v>
      </c>
      <c r="AI19" s="70" t="s">
        <v>66</v>
      </c>
      <c r="AJ19" s="114"/>
    </row>
    <row r="20" spans="1:36" x14ac:dyDescent="0.25">
      <c r="A20" s="95">
        <v>15</v>
      </c>
      <c r="B20" s="55" t="s">
        <v>43</v>
      </c>
      <c r="C20" s="112">
        <f>VLOOKUP(Sheet1!E20,C40:D71,2,FALSE)</f>
        <v>0</v>
      </c>
      <c r="D20" s="28">
        <f>VLOOKUP(Sheet1!F20,C40:D71,2,FALSE)</f>
        <v>0</v>
      </c>
      <c r="E20" s="28">
        <f>VLOOKUP(Sheet1!G20,C40:D71,2,FALSE)</f>
        <v>0</v>
      </c>
      <c r="F20" s="112">
        <f>VLOOKUP(Sheet1!H20,C40:D71,2,FALSE)</f>
        <v>12</v>
      </c>
      <c r="G20" s="27">
        <f>VLOOKUP(Sheet1!I20,C40:D71,2,FALSE)</f>
        <v>12</v>
      </c>
      <c r="H20" s="27">
        <f>VLOOKUP(Sheet1!J20,C40:D71,2,FALSE)</f>
        <v>0</v>
      </c>
      <c r="I20" s="112">
        <f>VLOOKUP(Sheet1!K20,C40:D71,2,FALSE)</f>
        <v>0</v>
      </c>
      <c r="J20" s="112">
        <f>VLOOKUP(Sheet1!L20,C40:D71,2,FALSE)</f>
        <v>0</v>
      </c>
      <c r="K20" s="28">
        <f>VLOOKUP(Sheet1!M20,C40:D71,2,FALSE)</f>
        <v>12</v>
      </c>
      <c r="L20" s="28">
        <f>VLOOKUP(Sheet1!N20,C40:D71,2,FALSE)</f>
        <v>12</v>
      </c>
      <c r="M20" s="112">
        <f>VLOOKUP(Sheet1!O20,C40:D71,2,FALSE)</f>
        <v>12</v>
      </c>
      <c r="N20" s="27">
        <f>VLOOKUP(Sheet1!P20,C40:D71,2,FALSE)</f>
        <v>0</v>
      </c>
      <c r="O20" s="27">
        <f>VLOOKUP(Sheet1!Q20,C40:D71,2,FALSE)</f>
        <v>0</v>
      </c>
      <c r="P20" s="112">
        <f>VLOOKUP(Sheet1!R20,C40:D71,2,FALSE)</f>
        <v>12</v>
      </c>
      <c r="Q20" s="112">
        <f>VLOOKUP(Sheet1!S20,C40:D71,2,FALSE)</f>
        <v>12</v>
      </c>
      <c r="R20" s="28">
        <f>VLOOKUP(Sheet1!T20,C40:D71,2,FALSE)</f>
        <v>0</v>
      </c>
      <c r="S20" s="28">
        <f>VLOOKUP(Sheet1!U20,C40:D71,2,FALSE)</f>
        <v>0</v>
      </c>
      <c r="T20" s="112">
        <f>VLOOKUP(Sheet1!V20,C40:D71,2,FALSE)</f>
        <v>8</v>
      </c>
      <c r="U20" s="27">
        <f>VLOOKUP(Sheet1!W20,C40:D71,2,FALSE)</f>
        <v>8</v>
      </c>
      <c r="V20" s="27">
        <f>VLOOKUP(Sheet1!X20,C40:D71,2,FALSE)</f>
        <v>8</v>
      </c>
      <c r="W20" s="112">
        <f>VLOOKUP(Sheet1!Y20,C40:D71,2,FALSE)</f>
        <v>8</v>
      </c>
      <c r="X20" s="112">
        <f>VLOOKUP(Sheet1!Z20,C40:D71,2,FALSE)</f>
        <v>8</v>
      </c>
      <c r="Y20" s="28">
        <f>VLOOKUP(Sheet1!AA20,C40:D71,2,FALSE)</f>
        <v>0</v>
      </c>
      <c r="Z20" s="28">
        <f>VLOOKUP(Sheet1!AA20,C40:D71,2,FALSE)</f>
        <v>0</v>
      </c>
      <c r="AA20" s="112">
        <f>VLOOKUP(Sheet1!AC20,C40:D71,2,FALSE)</f>
        <v>3</v>
      </c>
      <c r="AB20" s="27">
        <f>VLOOKUP(Sheet1!AD20,C40:D71,2,FALSE)</f>
        <v>0</v>
      </c>
      <c r="AC20" s="27">
        <f>VLOOKUP(Sheet1!AE20,C40:D71,2,FALSE)</f>
        <v>12</v>
      </c>
      <c r="AD20" s="112">
        <f>VLOOKUP(Sheet1!AF20,C40:D71,2,FALSE)</f>
        <v>12</v>
      </c>
      <c r="AE20" s="112">
        <f>VLOOKUP(Sheet1!AG20,C40:D71,2,FALSE)</f>
        <v>12</v>
      </c>
      <c r="AF20" s="28">
        <f>VLOOKUP(Sheet1!AH20,C40:D71,2,FALSE)</f>
        <v>0</v>
      </c>
      <c r="AG20" s="208"/>
      <c r="AH20" s="25">
        <f t="shared" si="1"/>
        <v>163</v>
      </c>
      <c r="AI20" s="70" t="s">
        <v>66</v>
      </c>
      <c r="AJ20" s="107"/>
    </row>
    <row r="21" spans="1:36" x14ac:dyDescent="0.25">
      <c r="A21" s="95">
        <v>16</v>
      </c>
      <c r="B21" s="55" t="s">
        <v>44</v>
      </c>
      <c r="C21" s="112">
        <f>VLOOKUP(Sheet1!E21,C40:D71,2,FALSE)</f>
        <v>6.1</v>
      </c>
      <c r="D21" s="28">
        <f>VLOOKUP(Sheet1!F21,C40:D71,2,FALSE)</f>
        <v>0</v>
      </c>
      <c r="E21" s="28">
        <f>VLOOKUP(Sheet1!G21,C40:D71,2,FALSE)</f>
        <v>0</v>
      </c>
      <c r="F21" s="112">
        <f>VLOOKUP(Sheet1!H21,C40:D71,2,FALSE)</f>
        <v>0</v>
      </c>
      <c r="G21" s="34">
        <f>VLOOKUP(Sheet1!I21,C40:D71,2,FALSE)</f>
        <v>12</v>
      </c>
      <c r="H21" s="34">
        <f>VLOOKUP(Sheet1!J21,C40:D71,2,FALSE)</f>
        <v>0</v>
      </c>
      <c r="I21" s="113">
        <f>VLOOKUP(Sheet1!K21,C40:D71,2,FALSE)</f>
        <v>0</v>
      </c>
      <c r="J21" s="113">
        <f>VLOOKUP(Sheet1!L21,C40:D71,2,FALSE)</f>
        <v>12</v>
      </c>
      <c r="K21" s="35">
        <f>VLOOKUP(Sheet1!M21,C40:D71,2,FALSE)</f>
        <v>12</v>
      </c>
      <c r="L21" s="35">
        <f>VLOOKUP(Sheet1!N21,C40:D71,2,FALSE)</f>
        <v>12</v>
      </c>
      <c r="M21" s="113">
        <f>VLOOKUP(Sheet1!O21,C40:D71,2,FALSE)</f>
        <v>12</v>
      </c>
      <c r="N21" s="34">
        <f>VLOOKUP(Sheet1!P21,C40:D71,2,FALSE)</f>
        <v>12</v>
      </c>
      <c r="O21" s="34">
        <f>VLOOKUP(Sheet1!Q21,C40:D71,2,FALSE)</f>
        <v>0</v>
      </c>
      <c r="P21" s="113">
        <f>VLOOKUP(Sheet1!R21,C40:D71,2,FALSE)</f>
        <v>12</v>
      </c>
      <c r="Q21" s="113">
        <f>VLOOKUP(Sheet1!S21,C40:D71,2,FALSE)</f>
        <v>12</v>
      </c>
      <c r="R21" s="35">
        <f>VLOOKUP(Sheet1!T21,C40:D71,2,FALSE)</f>
        <v>0</v>
      </c>
      <c r="S21" s="35">
        <f>VLOOKUP(Sheet1!U21,C40:D71,2,FALSE)</f>
        <v>0</v>
      </c>
      <c r="T21" s="113">
        <f>VLOOKUP(Sheet1!V21,C40:D71,2,FALSE)</f>
        <v>12</v>
      </c>
      <c r="U21" s="34">
        <f>VLOOKUP(Sheet1!W21,C40:D71,2,FALSE)</f>
        <v>12</v>
      </c>
      <c r="V21" s="34">
        <f>VLOOKUP(Sheet1!X21,C40:D71,2,FALSE)</f>
        <v>12</v>
      </c>
      <c r="W21" s="113">
        <f>VLOOKUP(Sheet1!Y21,C40:D71,2,FALSE)</f>
        <v>0</v>
      </c>
      <c r="X21" s="113">
        <f>VLOOKUP(Sheet1!Z21,C40:D71,2,FALSE)</f>
        <v>12</v>
      </c>
      <c r="Y21" s="35">
        <f>VLOOKUP(Sheet1!AA21,C40:D71,2,FALSE)</f>
        <v>0</v>
      </c>
      <c r="Z21" s="35">
        <f>VLOOKUP(Sheet1!AB21,C40:D71,2,FALSE)</f>
        <v>0</v>
      </c>
      <c r="AA21" s="113">
        <f>VLOOKUP(Sheet1!AC21,C40:D71,2,FALSE)</f>
        <v>12</v>
      </c>
      <c r="AB21" s="34">
        <f>VLOOKUP(Sheet1!AD21,C40:D71,2,FALSE)</f>
        <v>12</v>
      </c>
      <c r="AC21" s="34">
        <f>VLOOKUP(Sheet1!AE21,C40:D71,2,FALSE)</f>
        <v>0</v>
      </c>
      <c r="AD21" s="113">
        <f>VLOOKUP(Sheet1!AF21,C40:D71,2,FALSE)</f>
        <v>0</v>
      </c>
      <c r="AE21" s="113">
        <f>VLOOKUP(Sheet1!AG21,C40:D71,2,FALSE)</f>
        <v>0</v>
      </c>
      <c r="AF21" s="35">
        <f>VLOOKUP(Sheet1!AH21,C40:D71,2,FALSE)</f>
        <v>0</v>
      </c>
      <c r="AG21" s="208"/>
      <c r="AH21" s="25">
        <f t="shared" si="1"/>
        <v>174.1</v>
      </c>
      <c r="AI21" s="70" t="s">
        <v>66</v>
      </c>
      <c r="AJ21" s="115"/>
    </row>
    <row r="22" spans="1:36" x14ac:dyDescent="0.25">
      <c r="A22" s="95">
        <v>17</v>
      </c>
      <c r="B22" s="55" t="s">
        <v>45</v>
      </c>
      <c r="C22" s="112">
        <f>VLOOKUP(Sheet1!E22,C40:D71,2,FALSE)</f>
        <v>12</v>
      </c>
      <c r="D22" s="28">
        <f>VLOOKUP(Sheet1!F22,C40:D71,2,FALSE)</f>
        <v>0</v>
      </c>
      <c r="E22" s="28">
        <f>VLOOKUP(Sheet1!G22,C40:D71,2,FALSE)</f>
        <v>12</v>
      </c>
      <c r="F22" s="112">
        <f>VLOOKUP(Sheet1!H22,C40:D71,2,FALSE)</f>
        <v>0</v>
      </c>
      <c r="G22" s="27">
        <f>VLOOKUP(Sheet1!I22,C40:D71,2,FALSE)</f>
        <v>0</v>
      </c>
      <c r="H22" s="27">
        <f>VLOOKUP(Sheet1!J22,C40:D71,2,FALSE)</f>
        <v>12</v>
      </c>
      <c r="I22" s="112">
        <f>VLOOKUP(Sheet1!K22,C40:D71,2,FALSE)</f>
        <v>12</v>
      </c>
      <c r="J22" s="112">
        <f>VLOOKUP(Sheet1!L22,C40:D71,2,FALSE)</f>
        <v>12</v>
      </c>
      <c r="K22" s="28">
        <f>VLOOKUP(Sheet1!M22,C40:D71,2,FALSE)</f>
        <v>0</v>
      </c>
      <c r="L22" s="28">
        <f>VLOOKUP(Sheet1!N22,C40:D71,2,FALSE)</f>
        <v>0</v>
      </c>
      <c r="M22" s="112">
        <f>VLOOKUP(Sheet1!O22,C40:D71,2,FALSE)</f>
        <v>0</v>
      </c>
      <c r="N22" s="27">
        <f>VLOOKUP(Sheet1!P22,C40:D71,2,FALSE)</f>
        <v>12</v>
      </c>
      <c r="O22" s="27">
        <f>VLOOKUP(Sheet1!Q22,C40:D71,2,FALSE)</f>
        <v>0</v>
      </c>
      <c r="P22" s="112">
        <f>VLOOKUP(Sheet1!R22,C40:D71,2,FALSE)</f>
        <v>0</v>
      </c>
      <c r="Q22" s="112">
        <f>VLOOKUP(Sheet1!S22,C40:D71,2,FALSE)</f>
        <v>0</v>
      </c>
      <c r="R22" s="28">
        <f>VLOOKUP(Sheet1!T22,C40:D71,2,FALSE)</f>
        <v>12</v>
      </c>
      <c r="S22" s="28">
        <f>VLOOKUP(Sheet1!U22,C40:D71,2,FALSE)</f>
        <v>12</v>
      </c>
      <c r="T22" s="112">
        <f>VLOOKUP(Sheet1!V22,C40:D71,2,FALSE)</f>
        <v>0</v>
      </c>
      <c r="U22" s="27">
        <f>VLOOKUP(Sheet1!W22,C40:D71,2,FALSE)</f>
        <v>0</v>
      </c>
      <c r="V22" s="27">
        <f>VLOOKUP(Sheet1!X22,C40:D71,2,FALSE)</f>
        <v>12</v>
      </c>
      <c r="W22" s="112">
        <f>VLOOKUP(Sheet1!Y22,C40:D71,2,FALSE)</f>
        <v>0</v>
      </c>
      <c r="X22" s="112">
        <f>VLOOKUP(Sheet1!Z22,C40:D71,2,FALSE)</f>
        <v>12</v>
      </c>
      <c r="Y22" s="28">
        <f>VLOOKUP(Sheet1!AA22,C40:D71,2,FALSE)</f>
        <v>12</v>
      </c>
      <c r="Z22" s="28">
        <f>VLOOKUP(Sheet1!AB22,C40:D71,2,FALSE)</f>
        <v>12</v>
      </c>
      <c r="AA22" s="112">
        <f>VLOOKUP(Sheet1!AC22,C40:D71,2,FALSE)</f>
        <v>0</v>
      </c>
      <c r="AB22" s="27">
        <f>VLOOKUP(Sheet1!AD22,C40:D71,2,FALSE)</f>
        <v>0</v>
      </c>
      <c r="AC22" s="27">
        <f>VLOOKUP(Sheet1!AE22,C40:D71,2,FALSE)</f>
        <v>12</v>
      </c>
      <c r="AD22" s="112">
        <f>VLOOKUP(Sheet1!AF22,C40:D71,2,FALSE)</f>
        <v>12</v>
      </c>
      <c r="AE22" s="112">
        <f>VLOOKUP(Sheet1!AG22,C40:D71,2,FALSE)</f>
        <v>0</v>
      </c>
      <c r="AF22" s="28">
        <f>VLOOKUP(Sheet1!AH22,C40:D71,2,FALSE)</f>
        <v>0</v>
      </c>
      <c r="AG22" s="208"/>
      <c r="AH22" s="25">
        <f t="shared" si="1"/>
        <v>168</v>
      </c>
      <c r="AI22" s="70" t="s">
        <v>66</v>
      </c>
      <c r="AJ22" s="114"/>
    </row>
    <row r="23" spans="1:36" x14ac:dyDescent="0.25">
      <c r="A23" s="95">
        <v>18</v>
      </c>
      <c r="B23" s="55" t="s">
        <v>46</v>
      </c>
      <c r="C23" s="112">
        <f>VLOOKUP(Sheet1!E23,C40:D71,2,FALSE)</f>
        <v>0</v>
      </c>
      <c r="D23" s="28">
        <f>VLOOKUP(Sheet1!F23,C40:D71,2,FALSE)</f>
        <v>12</v>
      </c>
      <c r="E23" s="28">
        <f>VLOOKUP(Sheet1!G23,C40:D71,2,FALSE)</f>
        <v>12</v>
      </c>
      <c r="F23" s="112">
        <f>VLOOKUP(Sheet1!H23,C40:D71,2,FALSE)</f>
        <v>0</v>
      </c>
      <c r="G23" s="27">
        <f>VLOOKUP(Sheet1!I23,C40:D71,2,FALSE)</f>
        <v>12</v>
      </c>
      <c r="H23" s="27">
        <f>VLOOKUP(Sheet1!J23,C40:D71,2,FALSE)</f>
        <v>0</v>
      </c>
      <c r="I23" s="112">
        <f>VLOOKUP(Sheet1!K23,C40:D71,2,FALSE)</f>
        <v>12</v>
      </c>
      <c r="J23" s="112">
        <f>VLOOKUP(Sheet1!L23,C40:D71,2,FALSE)</f>
        <v>8</v>
      </c>
      <c r="K23" s="28">
        <f>VLOOKUP(Sheet1!M23,C40:D71,2,FALSE)</f>
        <v>0</v>
      </c>
      <c r="L23" s="28">
        <f>VLOOKUP(Sheet1!N23,C40:D71,2,FALSE)</f>
        <v>0</v>
      </c>
      <c r="M23" s="112">
        <f>VLOOKUP(Sheet1!O23,C40:D71,2,FALSE)</f>
        <v>12</v>
      </c>
      <c r="N23" s="27">
        <f>VLOOKUP(Sheet1!P23,C40:D71,2,FALSE)</f>
        <v>12</v>
      </c>
      <c r="O23" s="27">
        <f>VLOOKUP(Sheet1!Q23,C40:D71,2,FALSE)</f>
        <v>0</v>
      </c>
      <c r="P23" s="112">
        <f>VLOOKUP(Sheet1!R23,C40:D71,2,FALSE)</f>
        <v>0</v>
      </c>
      <c r="Q23" s="112">
        <f>VLOOKUP(Sheet1!S23,C40:D71,2,FALSE)</f>
        <v>0</v>
      </c>
      <c r="R23" s="28">
        <f>VLOOKUP(Sheet1!T23,C40:D71,2,FALSE)</f>
        <v>12</v>
      </c>
      <c r="S23" s="28">
        <f>VLOOKUP(Sheet1!U23,C40:D71,2,FALSE)</f>
        <v>12</v>
      </c>
      <c r="T23" s="112">
        <f>VLOOKUP(Sheet1!V23,C40:D71,2,FALSE)</f>
        <v>12</v>
      </c>
      <c r="U23" s="27">
        <f>VLOOKUP(Sheet1!W23,C40:D71,2,FALSE)</f>
        <v>12</v>
      </c>
      <c r="V23" s="27">
        <f>VLOOKUP(Sheet1!X23,C40:D71,2,FALSE)</f>
        <v>0</v>
      </c>
      <c r="W23" s="112">
        <f>VLOOKUP(Sheet1!Y23,C40:D71,2,FALSE)</f>
        <v>0</v>
      </c>
      <c r="X23" s="112">
        <f>VLOOKUP(Sheet1!Z23,C40:D71,2,FALSE)</f>
        <v>0</v>
      </c>
      <c r="Y23" s="28">
        <f>VLOOKUP(Sheet1!AA23,C40:D71,2,FALSE)</f>
        <v>0</v>
      </c>
      <c r="Z23" s="28">
        <f>VLOOKUP(Sheet1!AB23,C40:D71,2,FALSE)</f>
        <v>12</v>
      </c>
      <c r="AA23" s="112">
        <f>VLOOKUP(Sheet1!AC23,C40:D71,2,FALSE)</f>
        <v>12</v>
      </c>
      <c r="AB23" s="27">
        <f>VLOOKUP(Sheet1!AD23,C40:D71,2,FALSE)</f>
        <v>12</v>
      </c>
      <c r="AC23" s="27">
        <f>VLOOKUP(Sheet1!AE23,C40:D71,2,FALSE)</f>
        <v>12</v>
      </c>
      <c r="AD23" s="112">
        <f>VLOOKUP(Sheet1!AF23,C40:D71,2,FALSE)</f>
        <v>0</v>
      </c>
      <c r="AE23" s="112">
        <f>VLOOKUP(Sheet1!AG23,C40:D71,2,FALSE)</f>
        <v>0</v>
      </c>
      <c r="AF23" s="28">
        <f>VLOOKUP(Sheet1!AH23,C40:D71,2,FALSE)</f>
        <v>0</v>
      </c>
      <c r="AG23" s="208"/>
      <c r="AH23" s="25">
        <f t="shared" si="1"/>
        <v>176</v>
      </c>
      <c r="AI23" s="70" t="s">
        <v>66</v>
      </c>
      <c r="AJ23" s="114"/>
    </row>
    <row r="24" spans="1:36" x14ac:dyDescent="0.25">
      <c r="A24" s="95">
        <v>19</v>
      </c>
      <c r="B24" s="55" t="s">
        <v>47</v>
      </c>
      <c r="C24" s="112">
        <f>VLOOKUP(Sheet1!E24,C40:D71,2,FALSE)</f>
        <v>0</v>
      </c>
      <c r="D24" s="28">
        <f>VLOOKUP(Sheet1!F24,C40:D71,2,FALSE)</f>
        <v>12</v>
      </c>
      <c r="E24" s="28">
        <f>VLOOKUP(Sheet1!G24,C40:D71,2,FALSE)</f>
        <v>12</v>
      </c>
      <c r="F24" s="112">
        <f>VLOOKUP(Sheet1!H24,C40:D71,2,FALSE)</f>
        <v>0</v>
      </c>
      <c r="G24" s="27">
        <f>VLOOKUP(Sheet1!I24,C40:D71,2,FALSE)</f>
        <v>0</v>
      </c>
      <c r="H24" s="27">
        <f>VLOOKUP(Sheet1!J24,C40:D71,2,FALSE)</f>
        <v>12</v>
      </c>
      <c r="I24" s="112">
        <f>VLOOKUP(Sheet1!K24,C40:D71,2,FALSE)</f>
        <v>12</v>
      </c>
      <c r="J24" s="112">
        <f>VLOOKUP(Sheet1!L24,C40:D71,2,FALSE)</f>
        <v>12</v>
      </c>
      <c r="K24" s="28">
        <f>VLOOKUP(Sheet1!M24,C40:D71,2,FALSE)</f>
        <v>0</v>
      </c>
      <c r="L24" s="28">
        <f>VLOOKUP(Sheet1!N24,C40:D71,2,FALSE)</f>
        <v>0</v>
      </c>
      <c r="M24" s="112">
        <f>VLOOKUP(Sheet1!O24,C40:D71,2,FALSE)</f>
        <v>0</v>
      </c>
      <c r="N24" s="27">
        <f>VLOOKUP(Sheet1!P24,C40:D71,2,FALSE)</f>
        <v>3</v>
      </c>
      <c r="O24" s="27">
        <f>VLOOKUP(Sheet1!Q24,C40:D71,2,FALSE)</f>
        <v>12</v>
      </c>
      <c r="P24" s="112">
        <f>VLOOKUP(Sheet1!R24,C40:D71,2,FALSE)</f>
        <v>0</v>
      </c>
      <c r="Q24" s="112">
        <f>VLOOKUP(Sheet1!S24,C40:D71,2,FALSE)</f>
        <v>0</v>
      </c>
      <c r="R24" s="28">
        <f>VLOOKUP(Sheet1!T24,C40:D71,2,FALSE)</f>
        <v>12</v>
      </c>
      <c r="S24" s="28">
        <f>VLOOKUP(Sheet1!U24,C40:D71,2,FALSE)</f>
        <v>12</v>
      </c>
      <c r="T24" s="112">
        <f>VLOOKUP(Sheet1!V24,C40:D71,2,FALSE)</f>
        <v>12</v>
      </c>
      <c r="U24" s="27">
        <f>VLOOKUP(Sheet1!W24,C40:D71,2,FALSE)</f>
        <v>0</v>
      </c>
      <c r="V24" s="27">
        <f>VLOOKUP(Sheet1!X24,C40:D71,2,FALSE)</f>
        <v>0</v>
      </c>
      <c r="W24" s="112">
        <f>VLOOKUP(Sheet1!Y24,C40:D71,2,FALSE)</f>
        <v>12</v>
      </c>
      <c r="X24" s="112">
        <f>VLOOKUP(Sheet1!Z24,C40:D71,2,FALSE)</f>
        <v>12</v>
      </c>
      <c r="Y24" s="28">
        <f>VLOOKUP(Sheet1!AA24,C40:D71,2,FALSE)</f>
        <v>0</v>
      </c>
      <c r="Z24" s="28">
        <f>VLOOKUP(Sheet1!AB24,C40:D71,2,FALSE)</f>
        <v>0</v>
      </c>
      <c r="AA24" s="112">
        <f>VLOOKUP(Sheet1!AC24,C40:D71,2,FALSE)</f>
        <v>12</v>
      </c>
      <c r="AB24" s="27">
        <f>VLOOKUP(Sheet1!AD24,C40:D71,2,FALSE)</f>
        <v>0</v>
      </c>
      <c r="AC24" s="27">
        <f>VLOOKUP(Sheet1!AE24,C40:D71,2,FALSE)</f>
        <v>12</v>
      </c>
      <c r="AD24" s="112">
        <f>VLOOKUP(Sheet1!AF24,C40:D71,2,FALSE)</f>
        <v>12</v>
      </c>
      <c r="AE24" s="112">
        <f>VLOOKUP(Sheet1!AG24,C40:D71,2,FALSE)</f>
        <v>0</v>
      </c>
      <c r="AF24" s="28">
        <f>VLOOKUP(Sheet1!AH24,C40:D71,2,FALSE)</f>
        <v>0</v>
      </c>
      <c r="AG24" s="208"/>
      <c r="AH24" s="25">
        <f t="shared" si="1"/>
        <v>171</v>
      </c>
      <c r="AI24" s="70" t="s">
        <v>66</v>
      </c>
      <c r="AJ24" s="114"/>
    </row>
    <row r="25" spans="1:36" ht="14.45" customHeight="1" x14ac:dyDescent="0.25">
      <c r="A25" s="95">
        <v>20</v>
      </c>
      <c r="B25" s="55" t="s">
        <v>48</v>
      </c>
      <c r="C25" s="112">
        <f>VLOOKUP(Sheet1!E25,C40:D71,2,FALSE)</f>
        <v>0</v>
      </c>
      <c r="D25" s="28">
        <f>VLOOKUP(Sheet1!F25,C40:D71,2,FALSE)</f>
        <v>12</v>
      </c>
      <c r="E25" s="28">
        <f>VLOOKUP(Sheet1!G25,C40:D71,2,FALSE)</f>
        <v>12</v>
      </c>
      <c r="F25" s="112">
        <f>VLOOKUP(Sheet1!H25,C40:D71,2,FALSE)</f>
        <v>0</v>
      </c>
      <c r="G25" s="27">
        <f>VLOOKUP(Sheet1!I25,C40:D71,2,FALSE)</f>
        <v>12</v>
      </c>
      <c r="H25" s="27">
        <f>VLOOKUP(Sheet1!J25,C40:D71,2,FALSE)</f>
        <v>12</v>
      </c>
      <c r="I25" s="112">
        <f>VLOOKUP(Sheet1!K25,C40:D71,2,FALSE)</f>
        <v>12</v>
      </c>
      <c r="J25" s="112">
        <f>VLOOKUP(Sheet1!L25,C40:D71,2,FALSE)</f>
        <v>0</v>
      </c>
      <c r="K25" s="28">
        <f>VLOOKUP(Sheet1!M25,C40:D71,2,FALSE)</f>
        <v>12</v>
      </c>
      <c r="L25" s="28">
        <f>VLOOKUP(Sheet1!N25,C40:D71,2,FALSE)</f>
        <v>0</v>
      </c>
      <c r="M25" s="112">
        <f>VLOOKUP(Sheet1!O25,C40:D71,2,FALSE)</f>
        <v>12</v>
      </c>
      <c r="N25" s="27">
        <f>VLOOKUP(Sheet1!P25,C40:D71,2,FALSE)</f>
        <v>12</v>
      </c>
      <c r="O25" s="27">
        <f>VLOOKUP(Sheet1!Q25,C40:D71,2,FALSE)</f>
        <v>12</v>
      </c>
      <c r="P25" s="112">
        <f>VLOOKUP(Sheet1!R25,C40:D71,2,FALSE)</f>
        <v>0</v>
      </c>
      <c r="Q25" s="112">
        <f>VLOOKUP(Sheet1!S25,C40:D71,2,FALSE)</f>
        <v>0</v>
      </c>
      <c r="R25" s="28">
        <f>VLOOKUP(Sheet1!T25,C40:D71,2,FALSE)</f>
        <v>12</v>
      </c>
      <c r="S25" s="28">
        <f>VLOOKUP(Sheet1!U25,C40:D71,2,FALSE)</f>
        <v>0</v>
      </c>
      <c r="T25" s="112">
        <f>VLOOKUP(Sheet1!V25,C40:D71,2,FALSE)</f>
        <v>8</v>
      </c>
      <c r="U25" s="27">
        <f>VLOOKUP(Sheet1!W25,C40:D71,2,FALSE)</f>
        <v>8</v>
      </c>
      <c r="V25" s="27">
        <f>VLOOKUP(Sheet1!X25,C40:D71,2,FALSE)</f>
        <v>8</v>
      </c>
      <c r="W25" s="112">
        <f>VLOOKUP(Sheet1!Y25,C40:D71,2,FALSE)</f>
        <v>8</v>
      </c>
      <c r="X25" s="112">
        <f>VLOOKUP(Sheet1!Z25,C40:D71,2,FALSE)</f>
        <v>8</v>
      </c>
      <c r="Y25" s="28">
        <f>VLOOKUP(Sheet1!AA25,C40:D71,2,FALSE)</f>
        <v>0</v>
      </c>
      <c r="Z25" s="28">
        <f>VLOOKUP(Sheet1!AB25,C40:D71,2,FALSE)</f>
        <v>0</v>
      </c>
      <c r="AA25" s="112">
        <f>VLOOKUP(Sheet1!AC25,C40:D71,2,FALSE)</f>
        <v>3</v>
      </c>
      <c r="AB25" s="27">
        <f>VLOOKUP(Sheet1!AD25,C40:D71,2,FALSE)</f>
        <v>0</v>
      </c>
      <c r="AC25" s="27">
        <f>VLOOKUP(Sheet1!AE25,C40:D71,2,FALSE)</f>
        <v>12</v>
      </c>
      <c r="AD25" s="112">
        <f>VLOOKUP(Sheet1!AF25,C40:D71,2,FALSE)</f>
        <v>0</v>
      </c>
      <c r="AE25" s="112">
        <f>VLOOKUP(Sheet1!AG25,C40:D71,2,FALSE)</f>
        <v>0</v>
      </c>
      <c r="AF25" s="28">
        <f>VLOOKUP(Sheet1!AH25,C40:D71,2,FALSE)</f>
        <v>0</v>
      </c>
      <c r="AG25" s="105"/>
      <c r="AH25" s="25">
        <f t="shared" si="1"/>
        <v>175</v>
      </c>
      <c r="AI25" s="70" t="s">
        <v>66</v>
      </c>
      <c r="AJ25" s="115"/>
    </row>
    <row r="26" spans="1:36" ht="14.45" customHeight="1" x14ac:dyDescent="0.25">
      <c r="A26" s="95">
        <v>21</v>
      </c>
      <c r="B26" s="55" t="s">
        <v>49</v>
      </c>
      <c r="C26" s="112">
        <f>VLOOKUP(Sheet1!E26,C40:D71,2,FALSE)</f>
        <v>12</v>
      </c>
      <c r="D26" s="28">
        <f>VLOOKUP(Sheet1!F26,C40:D71,2,FALSE)</f>
        <v>0</v>
      </c>
      <c r="E26" s="28">
        <f>VLOOKUP(Sheet1!G26,C40:D71,2,FALSE)</f>
        <v>0</v>
      </c>
      <c r="F26" s="112">
        <f>VLOOKUP(Sheet1!H26,C40:D71,2,FALSE)</f>
        <v>12</v>
      </c>
      <c r="G26" s="27">
        <f>VLOOKUP(Sheet1!I26,C40:D71,2,FALSE)</f>
        <v>0</v>
      </c>
      <c r="H26" s="27">
        <f>VLOOKUP(Sheet1!J26,C40:D71,2,FALSE)</f>
        <v>12</v>
      </c>
      <c r="I26" s="112">
        <f>VLOOKUP(Sheet1!K26,C40:D71,2,FALSE)</f>
        <v>0</v>
      </c>
      <c r="J26" s="112">
        <f>VLOOKUP(Sheet1!L26,C40:D71,2,FALSE)</f>
        <v>12</v>
      </c>
      <c r="K26" s="28">
        <f>VLOOKUP(Sheet1!M26,C40:D71,2,FALSE)</f>
        <v>0</v>
      </c>
      <c r="L26" s="28">
        <f>VLOOKUP(Sheet1!N26,C40:D71,2,FALSE)</f>
        <v>12</v>
      </c>
      <c r="M26" s="112">
        <f>VLOOKUP(Sheet1!O26,C40:D71,2,FALSE)</f>
        <v>0</v>
      </c>
      <c r="N26" s="27">
        <f>VLOOKUP(Sheet1!P26,C40:D71,2,FALSE)</f>
        <v>3</v>
      </c>
      <c r="O26" s="27">
        <f>VLOOKUP(Sheet1!Q26,C40:D71,2,FALSE)</f>
        <v>12</v>
      </c>
      <c r="P26" s="112">
        <f>VLOOKUP(Sheet1!R26,C40:D71,2,FALSE)</f>
        <v>12</v>
      </c>
      <c r="Q26" s="112">
        <f>VLOOKUP(Sheet1!S26,C40:D71,2,FALSE)</f>
        <v>12</v>
      </c>
      <c r="R26" s="28">
        <f>VLOOKUP(Sheet1!T26,C40:D71,2,FALSE)</f>
        <v>0</v>
      </c>
      <c r="S26" s="28">
        <f>VLOOKUP(Sheet1!U26,C40:D71,2,FALSE)</f>
        <v>0</v>
      </c>
      <c r="T26" s="112">
        <f>VLOOKUP(Sheet1!V26,C40:D71,2,FALSE)</f>
        <v>0</v>
      </c>
      <c r="U26" s="27">
        <f>VLOOKUP(Sheet1!W26,C40:D71,2,FALSE)</f>
        <v>12</v>
      </c>
      <c r="V26" s="27">
        <f>VLOOKUP(Sheet1!X26,C40:D71,2,FALSE)</f>
        <v>12</v>
      </c>
      <c r="W26" s="112">
        <f>VLOOKUP(Sheet1!Y26,C40:D71,2,FALSE)</f>
        <v>12</v>
      </c>
      <c r="X26" s="112">
        <f>VLOOKUP(Sheet1!Z26,C40:D71,2,FALSE)</f>
        <v>12</v>
      </c>
      <c r="Y26" s="28">
        <f>VLOOKUP(Sheet1!AA26,C40:D71,2,FALSE)</f>
        <v>0</v>
      </c>
      <c r="Z26" s="28">
        <f>VLOOKUP(Sheet1!AB26,C40:D71,2,FALSE)</f>
        <v>0</v>
      </c>
      <c r="AA26" s="112">
        <f>VLOOKUP(Sheet1!AC26,C40:D71,2,FALSE)</f>
        <v>0</v>
      </c>
      <c r="AB26" s="27">
        <f>VLOOKUP(Sheet1!AD26,C40:D71,2,FALSE)</f>
        <v>0</v>
      </c>
      <c r="AC26" s="27">
        <f>VLOOKUP(Sheet1!AE26,C40:D71,2,FALSE)</f>
        <v>0</v>
      </c>
      <c r="AD26" s="112">
        <f>VLOOKUP(Sheet1!AF26,C40:D71,2,FALSE)</f>
        <v>0</v>
      </c>
      <c r="AE26" s="112">
        <f>VLOOKUP(Sheet1!AG26,C40:D71,2,FALSE)</f>
        <v>12</v>
      </c>
      <c r="AF26" s="28">
        <f>VLOOKUP(Sheet1!AH26,C40:D71,2,FALSE)</f>
        <v>12</v>
      </c>
      <c r="AG26" s="105"/>
      <c r="AH26" s="25">
        <f t="shared" si="1"/>
        <v>171</v>
      </c>
      <c r="AI26" s="70" t="s">
        <v>66</v>
      </c>
      <c r="AJ26" s="104"/>
    </row>
    <row r="27" spans="1:36" ht="14.45" customHeight="1" x14ac:dyDescent="0.25">
      <c r="A27" s="95">
        <v>22</v>
      </c>
      <c r="B27" s="55" t="s">
        <v>50</v>
      </c>
      <c r="C27" s="112">
        <f>VLOOKUP(Sheet1!E27,C40:D71,2,FALSE)</f>
        <v>12</v>
      </c>
      <c r="D27" s="28">
        <f>VLOOKUP(Sheet1!F27,C40:D71,2,FALSE)</f>
        <v>0</v>
      </c>
      <c r="E27" s="28">
        <f>VLOOKUP(Sheet1!G27,C40:D71,2,FALSE)</f>
        <v>0</v>
      </c>
      <c r="F27" s="112">
        <f>VLOOKUP(Sheet1!H27,C40:D71,2,FALSE)</f>
        <v>12</v>
      </c>
      <c r="G27" s="27">
        <f>VLOOKUP(Sheet1!I27,C40:D71,2,FALSE)</f>
        <v>0</v>
      </c>
      <c r="H27" s="27">
        <f>VLOOKUP(Sheet1!J27,C40:D71,2,FALSE)</f>
        <v>0</v>
      </c>
      <c r="I27" s="112">
        <f>VLOOKUP(Sheet1!K27,C40:D71,2,FALSE)</f>
        <v>0</v>
      </c>
      <c r="J27" s="112">
        <f>VLOOKUP(Sheet1!L27,C40:D71,2,FALSE)</f>
        <v>12</v>
      </c>
      <c r="K27" s="28">
        <f>VLOOKUP(Sheet1!M27,C40:D71,2,FALSE)</f>
        <v>12</v>
      </c>
      <c r="L27" s="28">
        <f>VLOOKUP(Sheet1!N27,C40:D71,2,FALSE)</f>
        <v>12</v>
      </c>
      <c r="M27" s="112">
        <f>VLOOKUP(Sheet1!O27,C40:D71,2,FALSE)</f>
        <v>0</v>
      </c>
      <c r="N27" s="27">
        <f>VLOOKUP(Sheet1!P27,C40:D71,2,FALSE)</f>
        <v>3</v>
      </c>
      <c r="O27" s="27">
        <f>VLOOKUP(Sheet1!Q27,C40:D71,2,FALSE)</f>
        <v>12</v>
      </c>
      <c r="P27" s="112">
        <f>VLOOKUP(Sheet1!R27,C40:D71,2,FALSE)</f>
        <v>12</v>
      </c>
      <c r="Q27" s="112">
        <f>VLOOKUP(Sheet1!S27,C40:D71,2,FALSE)</f>
        <v>12</v>
      </c>
      <c r="R27" s="28">
        <f>VLOOKUP(Sheet1!T27,C40:D71,2,FALSE)</f>
        <v>0</v>
      </c>
      <c r="S27" s="28">
        <f>VLOOKUP(Sheet1!U27,C40:D71,2,FALSE)</f>
        <v>0</v>
      </c>
      <c r="T27" s="112">
        <f>VLOOKUP(Sheet1!V27,C40:D71,2,FALSE)</f>
        <v>12</v>
      </c>
      <c r="U27" s="27">
        <f>VLOOKUP(Sheet1!W27,C40:D71,2,FALSE)</f>
        <v>12</v>
      </c>
      <c r="V27" s="27">
        <f>VLOOKUP(Sheet1!X27,C40:D71,2,FALSE)</f>
        <v>0</v>
      </c>
      <c r="W27" s="112">
        <f>VLOOKUP(Sheet1!Y27,C40:D71,2,FALSE)</f>
        <v>0</v>
      </c>
      <c r="X27" s="112">
        <f>VLOOKUP(Sheet1!Z27,C40:D71,2,FALSE)</f>
        <v>0</v>
      </c>
      <c r="Y27" s="28">
        <f>VLOOKUP(Sheet1!AA27,C40:D71,2,FALSE)</f>
        <v>12</v>
      </c>
      <c r="Z27" s="28">
        <f>VLOOKUP(Sheet1!AB27,C40:D71,2,FALSE)</f>
        <v>12</v>
      </c>
      <c r="AA27" s="112">
        <f>VLOOKUP(Sheet1!AC27,C40:D71,2,FALSE)</f>
        <v>0</v>
      </c>
      <c r="AB27" s="27">
        <f>VLOOKUP(Sheet1!AD27,C40:D71,2,FALSE)</f>
        <v>12</v>
      </c>
      <c r="AC27" s="27">
        <f>VLOOKUP(Sheet1!AE27,C40:D71,2,FALSE)</f>
        <v>12</v>
      </c>
      <c r="AD27" s="112">
        <f>VLOOKUP(Sheet1!AF27,C40:D71,2,FALSE)</f>
        <v>0</v>
      </c>
      <c r="AE27" s="112">
        <f>VLOOKUP(Sheet1!AG27,C40:D71,2,FALSE)</f>
        <v>0</v>
      </c>
      <c r="AF27" s="28">
        <f>VLOOKUP(Sheet1!AH27,C40:D71,2,FALSE)</f>
        <v>0</v>
      </c>
      <c r="AG27" s="105"/>
      <c r="AH27" s="25">
        <f t="shared" si="1"/>
        <v>171</v>
      </c>
      <c r="AI27" s="70" t="s">
        <v>66</v>
      </c>
      <c r="AJ27" s="115"/>
    </row>
    <row r="28" spans="1:36" ht="14.45" customHeight="1" x14ac:dyDescent="0.25">
      <c r="A28" s="95">
        <v>23</v>
      </c>
      <c r="B28" s="133" t="s">
        <v>51</v>
      </c>
      <c r="C28" s="112">
        <f>VLOOKUP(Sheet1!E28,C40:D71,2,FALSE)</f>
        <v>12</v>
      </c>
      <c r="D28" s="28">
        <f>VLOOKUP(Sheet1!F28,C40:D71,2,FALSE)</f>
        <v>0</v>
      </c>
      <c r="E28" s="28">
        <f>VLOOKUP(Sheet1!G28,C40:D71,2,FALSE)</f>
        <v>0</v>
      </c>
      <c r="F28" s="112">
        <f>VLOOKUP(Sheet1!H28,C40:D71,2,FALSE)</f>
        <v>0</v>
      </c>
      <c r="G28" s="27">
        <f>VLOOKUP(Sheet1!I28,C40:D71,2,FALSE)</f>
        <v>0</v>
      </c>
      <c r="H28" s="27">
        <f>VLOOKUP(Sheet1!J28,C40:D71,2,FALSE)</f>
        <v>12</v>
      </c>
      <c r="I28" s="112">
        <f>VLOOKUP(Sheet1!K28,C40:D71,2,FALSE)</f>
        <v>12</v>
      </c>
      <c r="J28" s="112">
        <f>VLOOKUP(Sheet1!L28,C40:D71,2,FALSE)</f>
        <v>12</v>
      </c>
      <c r="K28" s="28">
        <f>VLOOKUP(Sheet1!M28,C40:D71,2,FALSE)</f>
        <v>0</v>
      </c>
      <c r="L28" s="28">
        <f>VLOOKUP(Sheet1!N28,C40:D71,2,FALSE)</f>
        <v>0</v>
      </c>
      <c r="M28" s="112">
        <f>VLOOKUP(Sheet1!O28,C40:D71,2,FALSE)</f>
        <v>12</v>
      </c>
      <c r="N28" s="27">
        <f>VLOOKUP(Sheet1!P28,C40:D71,2,FALSE)</f>
        <v>12</v>
      </c>
      <c r="O28" s="27">
        <f>VLOOKUP(Sheet1!Q28,C40:D71,2,FALSE)</f>
        <v>0</v>
      </c>
      <c r="P28" s="112">
        <f>VLOOKUP(Sheet1!R28,C40:D71,2,FALSE)</f>
        <v>0</v>
      </c>
      <c r="Q28" s="112">
        <f>VLOOKUP(Sheet1!S28,C40:D71,2,FALSE)</f>
        <v>0</v>
      </c>
      <c r="R28" s="28">
        <f>VLOOKUP(Sheet1!T28,C40:D71,2,FALSE)</f>
        <v>12</v>
      </c>
      <c r="S28" s="28">
        <f>VLOOKUP(Sheet1!U28,C40:D71,2,FALSE)</f>
        <v>12</v>
      </c>
      <c r="T28" s="112">
        <f>VLOOKUP(Sheet1!V28,C40:D71,2,FALSE)</f>
        <v>0</v>
      </c>
      <c r="U28" s="27">
        <f>VLOOKUP(Sheet1!W28,C40:D71,2,FALSE)</f>
        <v>3</v>
      </c>
      <c r="V28" s="27">
        <f>VLOOKUP(Sheet1!X28,C40:D71,2,FALSE)</f>
        <v>12</v>
      </c>
      <c r="W28" s="112">
        <f>VLOOKUP(Sheet1!Y28,C40:D71,2,FALSE)</f>
        <v>12</v>
      </c>
      <c r="X28" s="112">
        <f>VLOOKUP(Sheet1!Z28,C40:D71,2,FALSE)</f>
        <v>12</v>
      </c>
      <c r="Y28" s="28">
        <f>VLOOKUP(Sheet1!AA28,C40:D71,2,FALSE)</f>
        <v>0</v>
      </c>
      <c r="Z28" s="28">
        <f>VLOOKUP(Sheet1!AB28,C40:D71,2,FALSE)</f>
        <v>0</v>
      </c>
      <c r="AA28" s="112">
        <f>VLOOKUP(Sheet1!AC28,C40:D71,2,FALSE)</f>
        <v>12</v>
      </c>
      <c r="AB28" s="27">
        <f>VLOOKUP(Sheet1!AD28,C40:D71,2,FALSE)</f>
        <v>0</v>
      </c>
      <c r="AC28" s="27">
        <f>VLOOKUP(Sheet1!AE28,C40:D71,2,FALSE)</f>
        <v>0</v>
      </c>
      <c r="AD28" s="112">
        <f>VLOOKUP(Sheet1!AF28,C40:D71,2,FALSE)</f>
        <v>12</v>
      </c>
      <c r="AE28" s="125">
        <f>VLOOKUP(Sheet1!AG28,C40:D71,2,FALSE)</f>
        <v>12</v>
      </c>
      <c r="AF28" s="85">
        <f>VLOOKUP(Sheet1!AH28,C40:D71,2,FALSE)</f>
        <v>0</v>
      </c>
      <c r="AG28" s="105"/>
      <c r="AH28" s="86">
        <f t="shared" si="1"/>
        <v>171</v>
      </c>
      <c r="AI28" s="70" t="s">
        <v>66</v>
      </c>
      <c r="AJ28" s="115"/>
    </row>
    <row r="29" spans="1:36" x14ac:dyDescent="0.25">
      <c r="A29" s="95">
        <v>24</v>
      </c>
      <c r="B29" s="80" t="s">
        <v>57</v>
      </c>
      <c r="C29" s="92">
        <f>VLOOKUP(Sheet1!E29,C40:D71,2,FALSE)</f>
        <v>12</v>
      </c>
      <c r="D29" s="129">
        <f>VLOOKUP(Sheet1!F29,C40:D71,2,FALSE)</f>
        <v>0</v>
      </c>
      <c r="E29" s="91">
        <f>VLOOKUP(Sheet1!G29,C40:D71,2,FALSE)</f>
        <v>12</v>
      </c>
      <c r="F29" s="92">
        <f>VLOOKUP(Sheet1!H29,C40:D71,2,FALSE)</f>
        <v>12</v>
      </c>
      <c r="G29" s="90">
        <f>VLOOKUP(Sheet1!I29,C40:D71,2,FALSE)</f>
        <v>12</v>
      </c>
      <c r="H29" s="92">
        <f>VLOOKUP(Sheet1!J29,C40:D71,2,FALSE)</f>
        <v>12</v>
      </c>
      <c r="I29" s="93">
        <f>VLOOKUP(Sheet1!K29,C40:D71,2,FALSE)</f>
        <v>0</v>
      </c>
      <c r="J29" s="93">
        <f>VLOOKUP(Sheet1!L29,C40:D71,2,FALSE)</f>
        <v>6.1</v>
      </c>
      <c r="K29" s="38">
        <f>VLOOKUP(Sheet1!M29,C40:D71,2,FALSE)</f>
        <v>6.1</v>
      </c>
      <c r="L29" s="38">
        <f>VLOOKUP(Sheet1!N29,C40:D71,2,FALSE)</f>
        <v>0</v>
      </c>
      <c r="M29" s="92">
        <f>VLOOKUP(Sheet1!O29,C40:D71,2,FALSE)</f>
        <v>6.1</v>
      </c>
      <c r="N29" s="93">
        <f>VLOOKUP(Sheet1!P29,C40:D71,2,FALSE)</f>
        <v>12</v>
      </c>
      <c r="O29" s="93">
        <f>VLOOKUP(Sheet1!Q29,C40:D71,2,FALSE)</f>
        <v>12</v>
      </c>
      <c r="P29" s="93">
        <f>VLOOKUP(Sheet1!R29,C40:D71,2,FALSE)</f>
        <v>12</v>
      </c>
      <c r="Q29" s="93">
        <f>VLOOKUP(Sheet1!S29,C40:D71,2,FALSE)</f>
        <v>12</v>
      </c>
      <c r="R29" s="38">
        <f>VLOOKUP(Sheet1!T29,C40:D71,2,FALSE)</f>
        <v>0</v>
      </c>
      <c r="S29" s="38">
        <f>VLOOKUP(Sheet1!U29,C40:D71,2,FALSE)</f>
        <v>0</v>
      </c>
      <c r="T29" s="92">
        <f>VLOOKUP(Sheet1!V29,C40:D71,2,FALSE)</f>
        <v>0</v>
      </c>
      <c r="U29" s="93">
        <f>VLOOKUP(Sheet1!W29,C40:D71,2,FALSE)</f>
        <v>0</v>
      </c>
      <c r="V29" s="93">
        <f>VLOOKUP(Sheet1!X29,C40:D71,2,FALSE)</f>
        <v>0</v>
      </c>
      <c r="W29" s="93">
        <f>VLOOKUP(Sheet1!Y29,C40:D71,2,FALSE)</f>
        <v>0</v>
      </c>
      <c r="X29" s="93">
        <f>VLOOKUP(Sheet1!Z29,C40:D71,2,FALSE)</f>
        <v>0</v>
      </c>
      <c r="Y29" s="38">
        <f>VLOOKUP(Sheet1!AA29,C40:D71,2,FALSE)</f>
        <v>0</v>
      </c>
      <c r="Z29" s="91">
        <f>VLOOKUP(Sheet1!AB29,C40:D71,2,FALSE)</f>
        <v>0</v>
      </c>
      <c r="AA29" s="92">
        <f>VLOOKUP(Sheet1!AC29,C40:D71,2,FALSE)</f>
        <v>0</v>
      </c>
      <c r="AB29" s="94">
        <f>VLOOKUP(Sheet1!AD29,C40:D71,2,FALSE)</f>
        <v>0</v>
      </c>
      <c r="AC29" s="94">
        <f>VLOOKUP(Sheet1!AE29,C40:D71,2,FALSE)</f>
        <v>0</v>
      </c>
      <c r="AD29" s="93">
        <f>VLOOKUP(Sheet1!AF29,C40:D71,2,FALSE)</f>
        <v>0</v>
      </c>
      <c r="AE29" s="93">
        <f>VLOOKUP(Sheet1!AG29,C40:D71,2,FALSE)</f>
        <v>0</v>
      </c>
      <c r="AF29" s="38">
        <f>VLOOKUP(Sheet1!AH29,C40:D71,2,FALSE)</f>
        <v>0</v>
      </c>
      <c r="AG29" s="106"/>
      <c r="AH29" s="86">
        <f t="shared" si="1"/>
        <v>126.29999999999998</v>
      </c>
      <c r="AI29" s="70" t="s">
        <v>66</v>
      </c>
      <c r="AJ29" s="118"/>
    </row>
    <row r="30" spans="1:36" x14ac:dyDescent="0.25">
      <c r="A30" s="95">
        <v>25</v>
      </c>
      <c r="B30" s="80" t="s">
        <v>58</v>
      </c>
      <c r="C30" s="92">
        <f>VLOOKUP(Sheet1!E30,C40:D71,2,FALSE)</f>
        <v>12</v>
      </c>
      <c r="D30" s="129">
        <f>VLOOKUP(Sheet1!F30,C40:D71,2,FALSE)</f>
        <v>12</v>
      </c>
      <c r="E30" s="91">
        <f>VLOOKUP(Sheet1!F30,C40:D71,2,FALSE)</f>
        <v>12</v>
      </c>
      <c r="F30" s="92">
        <f>VLOOKUP(Sheet1!H30,C40:D71,2,FALSE)</f>
        <v>0</v>
      </c>
      <c r="G30" s="90">
        <f>VLOOKUP(Sheet1!I30,C40:D71,2,FALSE)</f>
        <v>0</v>
      </c>
      <c r="H30" s="92">
        <f>VLOOKUP(Sheet1!J30,C40:D71,2,FALSE)</f>
        <v>0</v>
      </c>
      <c r="I30" s="93">
        <f>VLOOKUP(Sheet1!K30,C40:D71,2,FALSE)</f>
        <v>0</v>
      </c>
      <c r="J30" s="93">
        <f>VLOOKUP(Sheet1!L30,C40:D71,2,FALSE)</f>
        <v>12</v>
      </c>
      <c r="K30" s="38">
        <f>VLOOKUP(Sheet1!M30,C40:D71,2,FALSE)</f>
        <v>0</v>
      </c>
      <c r="L30" s="38">
        <f>VLOOKUP(Sheet1!N30,C40:D71,2,FALSE)</f>
        <v>0</v>
      </c>
      <c r="M30" s="92">
        <f>VLOOKUP(Sheet1!O30,C40:D71,2,FALSE)</f>
        <v>12</v>
      </c>
      <c r="N30" s="93">
        <f>VLOOKUP(Sheet1!P30,C40:D71,2,FALSE)</f>
        <v>12</v>
      </c>
      <c r="O30" s="93">
        <f>VLOOKUP(Sheet1!Q30,C40:D71,2,FALSE)</f>
        <v>12</v>
      </c>
      <c r="P30" s="93">
        <f>VLOOKUP(Sheet1!R30,C40:D71,2,FALSE)</f>
        <v>0</v>
      </c>
      <c r="Q30" s="93">
        <f>VLOOKUP(Sheet1!S30,C40:D71,2,FALSE)</f>
        <v>0</v>
      </c>
      <c r="R30" s="38">
        <f>VLOOKUP(Sheet1!T30,C40:D71,2,FALSE)</f>
        <v>0</v>
      </c>
      <c r="S30" s="38">
        <f>VLOOKUP(Sheet1!U30,C40:D71,2,FALSE)</f>
        <v>12</v>
      </c>
      <c r="T30" s="92">
        <f>VLOOKUP(Sheet1!V30,C40:D71,2,FALSE)</f>
        <v>8</v>
      </c>
      <c r="U30" s="93">
        <f>VLOOKUP(Sheet1!W30,C40:D71,2,FALSE)</f>
        <v>8</v>
      </c>
      <c r="V30" s="93">
        <f>VLOOKUP(Sheet1!X30,C40:D71,2,FALSE)</f>
        <v>8</v>
      </c>
      <c r="W30" s="93">
        <f>VLOOKUP(Sheet1!Y30,C40:D71,2,FALSE)</f>
        <v>8</v>
      </c>
      <c r="X30" s="93">
        <f>VLOOKUP(Sheet1!Z30,C40:D71,2,FALSE)</f>
        <v>8</v>
      </c>
      <c r="Y30" s="38">
        <f>VLOOKUP(Sheet1!AA30,C40:D71,2,FALSE)</f>
        <v>0</v>
      </c>
      <c r="Z30" s="91">
        <f>VLOOKUP(Sheet1!AB30,C40:D71,2,FALSE)</f>
        <v>0</v>
      </c>
      <c r="AA30" s="92">
        <f>VLOOKUP(Sheet1!AC30,C40:D71,2,FALSE)</f>
        <v>3</v>
      </c>
      <c r="AB30" s="94">
        <f>VLOOKUP(Sheet1!AD30,C40:D71,2,FALSE)</f>
        <v>0</v>
      </c>
      <c r="AC30" s="94">
        <f>VLOOKUP(Sheet1!AE30,C40:D71,2,FALSE)</f>
        <v>0</v>
      </c>
      <c r="AD30" s="93">
        <f>VLOOKUP(Sheet1!AF30,C40:D71,2,FALSE)</f>
        <v>12</v>
      </c>
      <c r="AE30" s="93">
        <f>VLOOKUP(Sheet1!AG30,C40:D71,2,FALSE)</f>
        <v>12</v>
      </c>
      <c r="AF30" s="38">
        <f>VLOOKUP(Sheet1!AH30,C40:D71,2,FALSE)</f>
        <v>12</v>
      </c>
      <c r="AG30" s="106"/>
      <c r="AH30" s="25">
        <f t="shared" si="1"/>
        <v>175</v>
      </c>
      <c r="AI30" s="70" t="s">
        <v>66</v>
      </c>
      <c r="AJ30" s="114"/>
    </row>
    <row r="31" spans="1:36" x14ac:dyDescent="0.25">
      <c r="A31" s="95">
        <v>26</v>
      </c>
      <c r="B31" s="80" t="s">
        <v>65</v>
      </c>
      <c r="C31" s="92">
        <f>VLOOKUP(Sheet1!E31,C40:D71,2,FALSE)</f>
        <v>0</v>
      </c>
      <c r="D31" s="91">
        <f>VLOOKUP(Sheet1!F31,C40:D71,2,FALSE)</f>
        <v>12</v>
      </c>
      <c r="E31" s="91">
        <f>VLOOKUP(Sheet1!G31,C40:D71,2,FALSE)</f>
        <v>0</v>
      </c>
      <c r="F31" s="92">
        <f>VLOOKUP(Sheet1!H31,C40:D71,2,FALSE)</f>
        <v>12</v>
      </c>
      <c r="G31" s="90">
        <f>VLOOKUP(Sheet1!I31,C40:D71,2,FALSE)</f>
        <v>0</v>
      </c>
      <c r="H31" s="92">
        <f>VLOOKUP(Sheet1!J31,C40:D71,2,FALSE)</f>
        <v>12</v>
      </c>
      <c r="I31" s="93">
        <f>VLOOKUP(Sheet1!K31,C40:D71,2,FALSE)</f>
        <v>0</v>
      </c>
      <c r="J31" s="93">
        <f>VLOOKUP(Sheet1!L31,C40:D71,2,FALSE)</f>
        <v>8</v>
      </c>
      <c r="K31" s="38">
        <f>VLOOKUP(Sheet1!M31,C40:D71,2,FALSE)</f>
        <v>0</v>
      </c>
      <c r="L31" s="38">
        <f>VLOOKUP(Sheet1!N31,C40:D71,2,FALSE)</f>
        <v>0</v>
      </c>
      <c r="M31" s="92">
        <f>VLOOKUP(Sheet1!O31,C40:D71,2,FALSE)</f>
        <v>8</v>
      </c>
      <c r="N31" s="93">
        <f>VLOOKUP(Sheet1!P31,C40:D71,2,FALSE)</f>
        <v>0</v>
      </c>
      <c r="O31" s="93">
        <f>VLOOKUP(Sheet1!Q31,C40:D71,2,FALSE)</f>
        <v>12</v>
      </c>
      <c r="P31" s="93">
        <f>VLOOKUP(Sheet1!R31,C40:D71,2,FALSE)</f>
        <v>0</v>
      </c>
      <c r="Q31" s="93">
        <f>VLOOKUP(Sheet1!S31,C40:D71,2,FALSE)</f>
        <v>0</v>
      </c>
      <c r="R31" s="38">
        <f>VLOOKUP(Sheet1!T31,C40:D71,2,FALSE)</f>
        <v>12</v>
      </c>
      <c r="S31" s="38">
        <f>VLOOKUP(Sheet1!U31,C40:D71,2,FALSE)</f>
        <v>12</v>
      </c>
      <c r="T31" s="92">
        <f>VLOOKUP(Sheet1!V31,C40:D71,2,FALSE)</f>
        <v>12</v>
      </c>
      <c r="U31" s="93">
        <f>VLOOKUP(Sheet1!W31,C40:D71,2,FALSE)</f>
        <v>12</v>
      </c>
      <c r="V31" s="93">
        <f>VLOOKUP(Sheet1!X31,C40:D71,2,FALSE)</f>
        <v>0</v>
      </c>
      <c r="W31" s="93">
        <f>VLOOKUP(Sheet1!Y31,C40:D71,2,FALSE)</f>
        <v>12</v>
      </c>
      <c r="X31" s="93">
        <f>VLOOKUP(Sheet1!Z31,C40:D71,2,FALSE)</f>
        <v>0</v>
      </c>
      <c r="Y31" s="38">
        <f>VLOOKUP(Sheet1!AA31,C40:D71,2,FALSE)</f>
        <v>0</v>
      </c>
      <c r="Z31" s="91">
        <f>VLOOKUP(Sheet1!AB31,C40:D71,2,FALSE)</f>
        <v>0</v>
      </c>
      <c r="AA31" s="92">
        <f>VLOOKUP(Sheet1!AC31,C40:D71,2,FALSE)</f>
        <v>12</v>
      </c>
      <c r="AB31" s="94">
        <f>VLOOKUP(Sheet1!AD31,C40:D71,2,FALSE)</f>
        <v>12</v>
      </c>
      <c r="AC31" s="94">
        <f>VLOOKUP(Sheet1!AE31,C40:D71,2,FALSE)</f>
        <v>0</v>
      </c>
      <c r="AD31" s="93">
        <f>VLOOKUP(Sheet1!AF31,C40:D71,2,FALSE)</f>
        <v>0</v>
      </c>
      <c r="AE31" s="93">
        <f>VLOOKUP(Sheet1!AG31,C40:D71,2,FALSE)</f>
        <v>0</v>
      </c>
      <c r="AF31" s="38">
        <f>VLOOKUP(Sheet1!AH31,C40:D71,2,FALSE)</f>
        <v>12</v>
      </c>
      <c r="AG31" s="106"/>
      <c r="AH31" s="25">
        <f t="shared" si="1"/>
        <v>160</v>
      </c>
      <c r="AI31" s="70" t="s">
        <v>66</v>
      </c>
      <c r="AJ31" s="107"/>
    </row>
    <row r="32" spans="1:36" ht="14.45" customHeight="1" x14ac:dyDescent="0.25">
      <c r="A32" s="98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3"/>
      <c r="AF32" s="203"/>
      <c r="AG32" s="66"/>
      <c r="AH32" s="25">
        <f t="shared" si="1"/>
        <v>0</v>
      </c>
      <c r="AI32" s="82"/>
      <c r="AJ32" s="83"/>
    </row>
    <row r="33" spans="2:36" ht="14.45" customHeight="1" x14ac:dyDescent="0.25">
      <c r="B33" s="55" t="s">
        <v>15</v>
      </c>
      <c r="C33" s="138">
        <v>44</v>
      </c>
      <c r="D33" s="38" t="s">
        <v>61</v>
      </c>
      <c r="E33" s="38">
        <v>0</v>
      </c>
      <c r="F33" s="93">
        <v>44</v>
      </c>
      <c r="G33" s="93">
        <v>44</v>
      </c>
      <c r="H33" s="93">
        <v>44</v>
      </c>
      <c r="I33" s="93">
        <v>44</v>
      </c>
      <c r="J33" s="93">
        <v>44</v>
      </c>
      <c r="K33" s="38">
        <v>0</v>
      </c>
      <c r="L33" s="38">
        <v>0</v>
      </c>
      <c r="M33" s="93">
        <v>44</v>
      </c>
      <c r="N33" s="93">
        <v>44</v>
      </c>
      <c r="O33" s="93">
        <v>44</v>
      </c>
      <c r="P33" s="93">
        <v>44</v>
      </c>
      <c r="Q33" s="93">
        <v>44</v>
      </c>
      <c r="R33" s="38">
        <v>0</v>
      </c>
      <c r="S33" s="38">
        <v>0</v>
      </c>
      <c r="T33" s="93">
        <v>44</v>
      </c>
      <c r="U33" s="93">
        <v>44</v>
      </c>
      <c r="V33" s="93">
        <v>44</v>
      </c>
      <c r="W33" s="93">
        <v>44</v>
      </c>
      <c r="X33" s="93">
        <v>44</v>
      </c>
      <c r="Y33" s="38">
        <v>0</v>
      </c>
      <c r="Z33" s="38">
        <v>0</v>
      </c>
      <c r="AA33" s="93">
        <v>44</v>
      </c>
      <c r="AB33" s="93">
        <v>44</v>
      </c>
      <c r="AC33" s="93">
        <v>44</v>
      </c>
      <c r="AD33" s="93">
        <v>44</v>
      </c>
      <c r="AE33" s="93">
        <v>44</v>
      </c>
      <c r="AF33" s="38">
        <v>0</v>
      </c>
      <c r="AG33" s="66"/>
      <c r="AH33" s="25">
        <f>SUM(C33:AF33)</f>
        <v>924</v>
      </c>
      <c r="AI33" s="82"/>
      <c r="AJ33" s="83"/>
    </row>
    <row r="34" spans="2:36" ht="14.45" customHeight="1" x14ac:dyDescent="0.25">
      <c r="B34" s="55" t="s">
        <v>25</v>
      </c>
      <c r="C34" s="32">
        <f>SUM(C4+C7)-COUNTIF(C7,"=12")*12-COUNTIF(C4,"=12")*12</f>
        <v>6</v>
      </c>
      <c r="D34" s="32">
        <f t="shared" ref="D34:AF34" si="2">SUM(D4+D7)-COUNTIF(D7,"=12")*12-COUNTIF(D4,"=12")*12</f>
        <v>0</v>
      </c>
      <c r="E34" s="32">
        <f t="shared" si="2"/>
        <v>0</v>
      </c>
      <c r="F34" s="32">
        <f t="shared" si="2"/>
        <v>6</v>
      </c>
      <c r="G34" s="32">
        <f t="shared" si="2"/>
        <v>0</v>
      </c>
      <c r="H34" s="32">
        <f t="shared" si="2"/>
        <v>0</v>
      </c>
      <c r="I34" s="32">
        <f t="shared" si="2"/>
        <v>0</v>
      </c>
      <c r="J34" s="32">
        <f t="shared" si="2"/>
        <v>0</v>
      </c>
      <c r="K34" s="32">
        <f t="shared" si="2"/>
        <v>0</v>
      </c>
      <c r="L34" s="32">
        <f t="shared" si="2"/>
        <v>0</v>
      </c>
      <c r="M34" s="32">
        <f t="shared" si="2"/>
        <v>6.1000000000000014</v>
      </c>
      <c r="N34" s="32">
        <f t="shared" si="2"/>
        <v>6.1000000000000014</v>
      </c>
      <c r="O34" s="32">
        <f t="shared" si="2"/>
        <v>6.1</v>
      </c>
      <c r="P34" s="32">
        <f t="shared" si="2"/>
        <v>9</v>
      </c>
      <c r="Q34" s="32">
        <f t="shared" si="2"/>
        <v>9</v>
      </c>
      <c r="R34" s="32">
        <f t="shared" si="2"/>
        <v>0</v>
      </c>
      <c r="S34" s="32">
        <f t="shared" si="2"/>
        <v>0</v>
      </c>
      <c r="T34" s="32">
        <f t="shared" si="2"/>
        <v>6</v>
      </c>
      <c r="U34" s="32">
        <f t="shared" si="2"/>
        <v>12</v>
      </c>
      <c r="V34" s="32">
        <f t="shared" si="2"/>
        <v>0</v>
      </c>
      <c r="W34" s="32">
        <f t="shared" si="2"/>
        <v>9</v>
      </c>
      <c r="X34" s="32">
        <f t="shared" si="2"/>
        <v>0</v>
      </c>
      <c r="Y34" s="32">
        <f t="shared" si="2"/>
        <v>0</v>
      </c>
      <c r="Z34" s="32">
        <f t="shared" si="2"/>
        <v>0</v>
      </c>
      <c r="AA34" s="32">
        <f t="shared" si="2"/>
        <v>6</v>
      </c>
      <c r="AB34" s="32">
        <f t="shared" si="2"/>
        <v>0</v>
      </c>
      <c r="AC34" s="32">
        <f>SUM(AC4+AC7)-COUNTIF(AC7,"=12")*12-COUNTIF(AC4,"=12")*12</f>
        <v>6</v>
      </c>
      <c r="AD34" s="32">
        <f t="shared" si="2"/>
        <v>6</v>
      </c>
      <c r="AE34" s="32">
        <f t="shared" si="2"/>
        <v>0</v>
      </c>
      <c r="AF34" s="32">
        <f t="shared" si="2"/>
        <v>0</v>
      </c>
      <c r="AG34" s="29"/>
      <c r="AH34" s="116">
        <f>SUM(C34:AF34)</f>
        <v>93.300000000000011</v>
      </c>
      <c r="AI34" s="82"/>
      <c r="AJ34" s="83"/>
    </row>
    <row r="35" spans="2:36" x14ac:dyDescent="0.25">
      <c r="B35" s="55" t="s">
        <v>26</v>
      </c>
      <c r="C35" s="36">
        <f>SUM(C8:C9,C12:C13)-COUNTIF(C8:C9,"=12")*12-COUNTIF(C12:C13,"=12")*12</f>
        <v>14</v>
      </c>
      <c r="D35" s="36">
        <f t="shared" ref="C35:AB35" si="3">SUM(D8:D9,D11:D13)-COUNTIF(D8:D9,"=12")*12-COUNTIF(D11:D13,"=12")*12</f>
        <v>6.1</v>
      </c>
      <c r="E35" s="36">
        <f t="shared" si="3"/>
        <v>0</v>
      </c>
      <c r="F35" s="36">
        <f t="shared" si="3"/>
        <v>14</v>
      </c>
      <c r="G35" s="36">
        <f t="shared" si="3"/>
        <v>20</v>
      </c>
      <c r="H35" s="36">
        <f t="shared" si="3"/>
        <v>6</v>
      </c>
      <c r="I35" s="36">
        <f t="shared" si="3"/>
        <v>20</v>
      </c>
      <c r="J35" s="36">
        <f t="shared" si="3"/>
        <v>28</v>
      </c>
      <c r="K35" s="36">
        <f t="shared" si="3"/>
        <v>0</v>
      </c>
      <c r="L35" s="36">
        <f t="shared" si="3"/>
        <v>0</v>
      </c>
      <c r="M35" s="36">
        <f t="shared" si="3"/>
        <v>28</v>
      </c>
      <c r="N35" s="36">
        <f t="shared" si="3"/>
        <v>20</v>
      </c>
      <c r="O35" s="36">
        <f t="shared" si="3"/>
        <v>20</v>
      </c>
      <c r="P35" s="36">
        <f t="shared" si="3"/>
        <v>20</v>
      </c>
      <c r="Q35" s="36">
        <f t="shared" si="3"/>
        <v>14</v>
      </c>
      <c r="R35" s="36">
        <f t="shared" si="3"/>
        <v>0</v>
      </c>
      <c r="S35" s="36">
        <f t="shared" si="3"/>
        <v>0</v>
      </c>
      <c r="T35" s="36">
        <f t="shared" si="3"/>
        <v>14</v>
      </c>
      <c r="U35" s="36">
        <f t="shared" si="3"/>
        <v>14</v>
      </c>
      <c r="V35" s="36">
        <f t="shared" si="3"/>
        <v>20</v>
      </c>
      <c r="W35" s="36">
        <f t="shared" si="3"/>
        <v>32</v>
      </c>
      <c r="X35" s="36">
        <f t="shared" si="3"/>
        <v>14</v>
      </c>
      <c r="Y35" s="36">
        <f t="shared" si="3"/>
        <v>0</v>
      </c>
      <c r="Z35" s="36">
        <f t="shared" si="3"/>
        <v>0</v>
      </c>
      <c r="AA35" s="36">
        <f t="shared" si="3"/>
        <v>8</v>
      </c>
      <c r="AB35" s="36">
        <f t="shared" si="3"/>
        <v>14</v>
      </c>
      <c r="AC35" s="36">
        <f>SUM(AC8:AC9,AC11:AC13)-COUNTIF(AC8:AC9,"=12")*12-COUNTIF(AC11:AC13,"=12")*12</f>
        <v>14</v>
      </c>
      <c r="AD35" s="36">
        <f t="shared" ref="E35:AF35" si="4">SUM(AD8+AD9+AD12+AD13)-COUNTIF(AD8:AD9,"=12")*12-COUNTIF(AD12:AD13,"=12")*12</f>
        <v>14</v>
      </c>
      <c r="AE35" s="36">
        <f t="shared" si="4"/>
        <v>12</v>
      </c>
      <c r="AF35" s="36">
        <f t="shared" si="4"/>
        <v>0</v>
      </c>
      <c r="AG35" s="66"/>
      <c r="AH35" s="36">
        <f>SUM(C35:AF35)</f>
        <v>366.1</v>
      </c>
      <c r="AI35" s="82"/>
      <c r="AJ35" s="87"/>
    </row>
    <row r="36" spans="2:36" x14ac:dyDescent="0.25">
      <c r="B36" s="55" t="s">
        <v>12</v>
      </c>
      <c r="C36" s="37">
        <f t="shared" ref="C36:AB36" si="5">SUM(C34+C35)+COUNTIF(C11:C13,"=12")*12+COUNTIF(C7:C9,"=12")*12+COUNTIF(C4,"=12")*12</f>
        <v>44</v>
      </c>
      <c r="D36" s="37">
        <f t="shared" si="5"/>
        <v>6.1</v>
      </c>
      <c r="E36" s="37">
        <f t="shared" si="5"/>
        <v>0</v>
      </c>
      <c r="F36" s="37">
        <f t="shared" si="5"/>
        <v>44</v>
      </c>
      <c r="G36" s="37">
        <f t="shared" si="5"/>
        <v>44</v>
      </c>
      <c r="H36" s="37">
        <f t="shared" si="5"/>
        <v>42</v>
      </c>
      <c r="I36" s="37">
        <f t="shared" si="5"/>
        <v>44</v>
      </c>
      <c r="J36" s="37">
        <f t="shared" si="5"/>
        <v>52</v>
      </c>
      <c r="K36" s="37">
        <f t="shared" si="5"/>
        <v>0</v>
      </c>
      <c r="L36" s="37">
        <f t="shared" si="5"/>
        <v>0</v>
      </c>
      <c r="M36" s="37">
        <f t="shared" si="5"/>
        <v>58.1</v>
      </c>
      <c r="N36" s="37">
        <f t="shared" si="5"/>
        <v>50.1</v>
      </c>
      <c r="O36" s="37">
        <f t="shared" si="5"/>
        <v>50.1</v>
      </c>
      <c r="P36" s="37">
        <f t="shared" si="5"/>
        <v>41</v>
      </c>
      <c r="Q36" s="37">
        <f t="shared" si="5"/>
        <v>59</v>
      </c>
      <c r="R36" s="37">
        <f t="shared" si="5"/>
        <v>0</v>
      </c>
      <c r="S36" s="37">
        <f t="shared" si="5"/>
        <v>0</v>
      </c>
      <c r="T36" s="37">
        <f t="shared" si="5"/>
        <v>44</v>
      </c>
      <c r="U36" s="37">
        <f t="shared" si="5"/>
        <v>38</v>
      </c>
      <c r="V36" s="37">
        <f t="shared" si="5"/>
        <v>56</v>
      </c>
      <c r="W36" s="37">
        <f t="shared" si="5"/>
        <v>53</v>
      </c>
      <c r="X36" s="37">
        <f t="shared" si="5"/>
        <v>38</v>
      </c>
      <c r="Y36" s="37">
        <f t="shared" si="5"/>
        <v>24</v>
      </c>
      <c r="Z36" s="37">
        <f t="shared" si="5"/>
        <v>24</v>
      </c>
      <c r="AA36" s="37">
        <f t="shared" si="5"/>
        <v>38</v>
      </c>
      <c r="AB36" s="37">
        <f t="shared" si="5"/>
        <v>38</v>
      </c>
      <c r="AC36" s="37">
        <f>SUM(AC34+AC35)+COUNTIF(AC11:AC13,"=12")*12+COUNTIF(AC7:AC9,"=12")*12+COUNTIF(AC4,"=12")*12</f>
        <v>44</v>
      </c>
      <c r="AD36" s="37">
        <f t="shared" ref="AD36:AF36" si="6">SUM(AD34+AD35)+COUNTIF(AD11:AD13,"=12")*12+COUNTIF(AD7:AD9,"=12")*12+COUNTIF(AD4,"=12")*12</f>
        <v>56</v>
      </c>
      <c r="AE36" s="37">
        <f t="shared" si="6"/>
        <v>48</v>
      </c>
      <c r="AF36" s="37">
        <f t="shared" si="6"/>
        <v>0</v>
      </c>
      <c r="AG36" s="67"/>
      <c r="AH36" s="36">
        <f>SUM(C36:AF36)</f>
        <v>1035.4000000000001</v>
      </c>
      <c r="AI36" s="84"/>
      <c r="AJ36" s="88"/>
    </row>
    <row r="37" spans="2:36" x14ac:dyDescent="0.25"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</row>
    <row r="38" spans="2:36" s="4" customFormat="1" ht="16.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6" s="4" customFormat="1" ht="16.5" customHeight="1" x14ac:dyDescent="0.25">
      <c r="B39"/>
      <c r="C39"/>
      <c r="D39"/>
      <c r="E39"/>
      <c r="F39"/>
      <c r="G39"/>
      <c r="H39"/>
      <c r="I39"/>
      <c r="J39"/>
      <c r="K39"/>
      <c r="L39"/>
      <c r="M39" s="6"/>
      <c r="N39" s="6"/>
      <c r="O39" s="13"/>
      <c r="P39" s="13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6" s="4" customFormat="1" ht="16.5" customHeight="1" x14ac:dyDescent="0.25">
      <c r="C40" s="11" t="s">
        <v>72</v>
      </c>
      <c r="D40" s="8">
        <v>8</v>
      </c>
      <c r="M40" s="5"/>
      <c r="N40" s="5"/>
      <c r="O40" s="5"/>
      <c r="P40" s="5"/>
    </row>
    <row r="41" spans="2:36" s="4" customFormat="1" ht="16.5" customHeight="1" x14ac:dyDescent="0.25">
      <c r="C41" s="11" t="s">
        <v>62</v>
      </c>
      <c r="D41" s="8">
        <v>6.1</v>
      </c>
      <c r="M41" s="5"/>
      <c r="N41" s="5"/>
      <c r="O41" s="5"/>
      <c r="P41" s="5"/>
    </row>
    <row r="42" spans="2:36" s="4" customFormat="1" ht="16.5" customHeight="1" x14ac:dyDescent="0.25">
      <c r="C42" s="11" t="s">
        <v>74</v>
      </c>
      <c r="D42" s="8">
        <v>8</v>
      </c>
      <c r="M42" s="5"/>
      <c r="N42" s="5"/>
      <c r="O42" s="5"/>
      <c r="P42" s="5"/>
    </row>
    <row r="43" spans="2:36" s="4" customFormat="1" ht="16.5" customHeight="1" x14ac:dyDescent="0.25">
      <c r="C43" s="11" t="s">
        <v>73</v>
      </c>
      <c r="D43" s="8">
        <v>2</v>
      </c>
      <c r="M43" s="5"/>
      <c r="N43" s="5"/>
      <c r="O43" s="5"/>
      <c r="P43" s="5"/>
    </row>
    <row r="44" spans="2:36" s="4" customFormat="1" ht="16.5" customHeight="1" x14ac:dyDescent="0.25">
      <c r="C44" s="11" t="s">
        <v>63</v>
      </c>
      <c r="D44" s="8">
        <v>8</v>
      </c>
    </row>
    <row r="45" spans="2:36" s="4" customFormat="1" ht="16.5" customHeight="1" x14ac:dyDescent="0.25">
      <c r="C45" s="11" t="s">
        <v>70</v>
      </c>
      <c r="D45" s="8">
        <v>8</v>
      </c>
    </row>
    <row r="46" spans="2:36" s="4" customFormat="1" ht="16.5" customHeight="1" x14ac:dyDescent="0.25">
      <c r="C46" s="11" t="s">
        <v>23</v>
      </c>
      <c r="D46" s="8">
        <v>6</v>
      </c>
    </row>
    <row r="47" spans="2:36" s="4" customFormat="1" ht="16.5" customHeight="1" x14ac:dyDescent="0.25">
      <c r="C47" s="11" t="s">
        <v>40</v>
      </c>
      <c r="D47" s="8">
        <v>12</v>
      </c>
    </row>
    <row r="48" spans="2:36" s="4" customFormat="1" ht="16.5" customHeight="1" x14ac:dyDescent="0.25">
      <c r="C48" s="11" t="s">
        <v>39</v>
      </c>
      <c r="D48" s="8">
        <v>12</v>
      </c>
    </row>
    <row r="49" spans="3:41" s="4" customFormat="1" ht="16.5" customHeight="1" x14ac:dyDescent="0.25">
      <c r="C49" s="11" t="s">
        <v>34</v>
      </c>
      <c r="D49" s="8">
        <v>12</v>
      </c>
    </row>
    <row r="50" spans="3:41" s="4" customFormat="1" ht="16.5" customHeight="1" x14ac:dyDescent="0.25">
      <c r="C50" s="11" t="s">
        <v>71</v>
      </c>
      <c r="D50" s="8">
        <v>3</v>
      </c>
    </row>
    <row r="51" spans="3:41" s="4" customFormat="1" ht="16.5" customHeight="1" x14ac:dyDescent="0.25">
      <c r="C51" s="8" t="s">
        <v>84</v>
      </c>
      <c r="D51" s="8">
        <v>12</v>
      </c>
    </row>
    <row r="52" spans="3:41" s="4" customFormat="1" ht="16.5" customHeight="1" x14ac:dyDescent="0.25">
      <c r="C52" s="8" t="s">
        <v>90</v>
      </c>
      <c r="D52" s="8">
        <v>9</v>
      </c>
    </row>
    <row r="53" spans="3:41" s="4" customFormat="1" ht="16.5" customHeight="1" x14ac:dyDescent="0.25">
      <c r="C53" s="8" t="s">
        <v>78</v>
      </c>
      <c r="D53" s="9">
        <v>3</v>
      </c>
      <c r="E53" s="12"/>
      <c r="F53" s="12"/>
      <c r="H53" s="12"/>
      <c r="J53" s="12"/>
      <c r="K53" s="12"/>
      <c r="L53" s="12"/>
      <c r="M53" s="12"/>
      <c r="N53" s="12"/>
      <c r="O53" s="12"/>
      <c r="P53" s="12"/>
    </row>
    <row r="54" spans="3:41" s="4" customFormat="1" ht="16.5" customHeight="1" x14ac:dyDescent="0.25">
      <c r="C54" s="8" t="s">
        <v>17</v>
      </c>
      <c r="D54" s="10">
        <v>8</v>
      </c>
      <c r="E54" s="5"/>
      <c r="F54" s="5"/>
      <c r="H54" s="5"/>
      <c r="J54" s="5"/>
      <c r="K54" s="5"/>
      <c r="L54" s="5"/>
      <c r="M54" s="5"/>
      <c r="N54" s="5"/>
      <c r="O54" s="5"/>
      <c r="P54" s="5"/>
    </row>
    <row r="55" spans="3:41" s="4" customFormat="1" ht="16.5" customHeight="1" x14ac:dyDescent="0.25">
      <c r="C55" s="8" t="s">
        <v>18</v>
      </c>
      <c r="D55" s="10">
        <v>9</v>
      </c>
      <c r="E55" s="5"/>
      <c r="F55" s="5"/>
      <c r="H55" s="5"/>
      <c r="J55" s="5"/>
      <c r="K55" s="5"/>
      <c r="L55" s="5"/>
      <c r="M55" s="5"/>
      <c r="N55" s="5"/>
      <c r="O55" s="5"/>
      <c r="P55" s="5"/>
    </row>
    <row r="56" spans="3:41" s="4" customFormat="1" ht="16.5" customHeight="1" x14ac:dyDescent="0.25">
      <c r="C56" s="8" t="s">
        <v>21</v>
      </c>
      <c r="D56" s="8">
        <v>12</v>
      </c>
    </row>
    <row r="57" spans="3:41" s="4" customFormat="1" ht="16.5" customHeight="1" x14ac:dyDescent="0.25">
      <c r="C57" s="8" t="s">
        <v>20</v>
      </c>
      <c r="D57" s="8">
        <v>10</v>
      </c>
    </row>
    <row r="58" spans="3:41" s="4" customFormat="1" ht="16.5" customHeight="1" x14ac:dyDescent="0.25">
      <c r="C58" s="8" t="s">
        <v>16</v>
      </c>
      <c r="D58" s="8">
        <v>6</v>
      </c>
    </row>
    <row r="59" spans="3:41" s="4" customFormat="1" ht="16.5" customHeight="1" x14ac:dyDescent="0.25">
      <c r="C59" s="57" t="s">
        <v>19</v>
      </c>
      <c r="D59" s="8">
        <v>6</v>
      </c>
    </row>
    <row r="60" spans="3:41" s="4" customFormat="1" ht="16.5" customHeight="1" x14ac:dyDescent="0.25">
      <c r="C60" s="58" t="s">
        <v>31</v>
      </c>
      <c r="D60" s="10">
        <v>9</v>
      </c>
      <c r="E60" s="5"/>
      <c r="F60" s="5"/>
      <c r="H60" s="5"/>
      <c r="J60" s="5"/>
      <c r="K60" s="5"/>
      <c r="L60" s="5"/>
      <c r="M60" s="5"/>
      <c r="N60" s="5"/>
      <c r="O60" s="5"/>
      <c r="P60" s="5"/>
      <c r="Q60" s="5"/>
      <c r="R60" s="5"/>
      <c r="S60" s="5"/>
      <c r="AN60"/>
      <c r="AO60"/>
    </row>
    <row r="61" spans="3:41" s="4" customFormat="1" ht="16.5" customHeight="1" x14ac:dyDescent="0.25">
      <c r="C61" s="8" t="s">
        <v>22</v>
      </c>
      <c r="D61" s="10">
        <v>11</v>
      </c>
      <c r="E61" s="5"/>
      <c r="F61" s="5"/>
      <c r="H61" s="5"/>
      <c r="J61" s="5"/>
      <c r="K61" s="5"/>
      <c r="L61" s="5"/>
      <c r="M61" s="5"/>
      <c r="N61" s="5"/>
      <c r="O61" s="5"/>
      <c r="P61" s="5"/>
      <c r="Q61" s="5"/>
      <c r="R61" s="5"/>
      <c r="S61" s="5"/>
      <c r="AN61"/>
      <c r="AO61"/>
    </row>
    <row r="62" spans="3:41" s="4" customFormat="1" ht="16.5" customHeight="1" x14ac:dyDescent="0.25">
      <c r="C62" s="8" t="s">
        <v>28</v>
      </c>
      <c r="D62" s="10">
        <v>0</v>
      </c>
      <c r="E62" s="5"/>
      <c r="F62" s="5"/>
      <c r="H62" s="5"/>
      <c r="J62" s="5"/>
      <c r="AN62"/>
      <c r="AO62"/>
    </row>
    <row r="63" spans="3:41" s="4" customFormat="1" ht="16.5" customHeight="1" x14ac:dyDescent="0.25">
      <c r="C63" s="8" t="s">
        <v>38</v>
      </c>
      <c r="D63" s="10">
        <v>12</v>
      </c>
      <c r="E63" s="5"/>
      <c r="F63" s="5"/>
      <c r="H63" s="5"/>
      <c r="J63" s="5"/>
    </row>
    <row r="64" spans="3:41" s="4" customFormat="1" ht="16.5" customHeight="1" x14ac:dyDescent="0.25">
      <c r="C64" s="8" t="s">
        <v>60</v>
      </c>
      <c r="D64" s="10">
        <v>8</v>
      </c>
      <c r="E64" s="5"/>
      <c r="F64" s="5"/>
      <c r="H64" s="5"/>
      <c r="J64" s="5"/>
    </row>
    <row r="65" spans="2:35" s="4" customFormat="1" ht="16.5" customHeight="1" x14ac:dyDescent="0.25">
      <c r="C65" s="10" t="s">
        <v>24</v>
      </c>
      <c r="D65" s="8">
        <v>7.4</v>
      </c>
      <c r="AI65"/>
    </row>
    <row r="66" spans="2:35" s="4" customFormat="1" ht="16.5" customHeight="1" x14ac:dyDescent="0.25">
      <c r="C66" s="10" t="s">
        <v>29</v>
      </c>
      <c r="D66" s="8">
        <v>6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2:35" s="4" customFormat="1" ht="16.5" customHeight="1" x14ac:dyDescent="0.25">
      <c r="C67" s="10" t="s">
        <v>30</v>
      </c>
      <c r="D67" s="8">
        <v>6.1</v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2:35" s="4" customFormat="1" ht="16.5" customHeight="1" x14ac:dyDescent="0.25">
      <c r="C68" s="10" t="s">
        <v>59</v>
      </c>
      <c r="D68" s="8">
        <v>6.17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2:35" x14ac:dyDescent="0.25">
      <c r="B69" s="4"/>
      <c r="C69" s="10" t="s">
        <v>75</v>
      </c>
      <c r="D69" s="10">
        <v>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AH69" s="4"/>
      <c r="AI69" s="4"/>
    </row>
    <row r="70" spans="2:35" x14ac:dyDescent="0.25">
      <c r="B70" s="4"/>
      <c r="C70" s="10" t="s">
        <v>13</v>
      </c>
      <c r="D70" s="10">
        <v>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AH70" s="4"/>
      <c r="AI70" s="4"/>
    </row>
    <row r="71" spans="2:35" x14ac:dyDescent="0.25">
      <c r="C71" s="8" t="s">
        <v>54</v>
      </c>
      <c r="D71" s="1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  <ignoredError sqref="S7" evalError="1"/>
    <ignoredError sqref="D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Sheet1!Zone_d_impression</vt:lpstr>
      <vt:lpstr>Sheet2!Zone_d_impression</vt:lpstr>
    </vt:vector>
  </TitlesOfParts>
  <Company>EUROCONTROL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asus</cp:lastModifiedBy>
  <cp:lastPrinted>2018-05-23T08:41:09Z</cp:lastPrinted>
  <dcterms:created xsi:type="dcterms:W3CDTF">2015-06-04T13:29:23Z</dcterms:created>
  <dcterms:modified xsi:type="dcterms:W3CDTF">2018-05-28T11:16:24Z</dcterms:modified>
</cp:coreProperties>
</file>