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9135" tabRatio="878" activeTab="2"/>
  </bookViews>
  <sheets>
    <sheet name="TCD BILAN" sheetId="15" r:id="rId1"/>
    <sheet name="TCD DU MOIS" sheetId="14" r:id="rId2"/>
    <sheet name="SAISIES" sheetId="11" r:id="rId3"/>
    <sheet name="LOYER " sheetId="2" r:id="rId4"/>
    <sheet name="ADHESION" sheetId="3" r:id="rId5"/>
    <sheet name="VIREMENTS EXPOSANTS" sheetId="6" r:id="rId6"/>
    <sheet name="BILAN" sheetId="12" r:id="rId7"/>
  </sheets>
  <definedNames>
    <definedName name="_xlnm.Print_Area" localSheetId="5">'VIREMENTS EXPOSANTS'!$A$1:$I$16</definedName>
  </definedNames>
  <calcPr calcId="152511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" i="11" l="1"/>
  <c r="I3" i="6" l="1"/>
  <c r="I4" i="6"/>
  <c r="I5" i="6"/>
  <c r="I6" i="6"/>
  <c r="I7" i="6"/>
  <c r="I8" i="6"/>
  <c r="I9" i="6"/>
  <c r="I10" i="6"/>
  <c r="I11" i="6"/>
  <c r="I12" i="6"/>
  <c r="I13" i="6"/>
  <c r="I14" i="6"/>
  <c r="I15" i="6"/>
  <c r="I2" i="6"/>
  <c r="C16" i="6"/>
  <c r="D16" i="6"/>
  <c r="E16" i="6"/>
  <c r="F16" i="6"/>
  <c r="G16" i="6"/>
  <c r="H16" i="6"/>
  <c r="B16" i="6"/>
  <c r="C2" i="15"/>
  <c r="I16" i="6" l="1"/>
  <c r="J19" i="12"/>
  <c r="H31" i="12"/>
  <c r="F31" i="12"/>
  <c r="D31" i="12"/>
  <c r="B31" i="12"/>
  <c r="I27" i="12"/>
  <c r="I31" i="12" s="1"/>
  <c r="H27" i="12"/>
  <c r="G27" i="12"/>
  <c r="G31" i="12" s="1"/>
  <c r="F27" i="12"/>
  <c r="E27" i="12"/>
  <c r="E31" i="12" s="1"/>
  <c r="D27" i="12"/>
  <c r="C27" i="12"/>
  <c r="C31" i="12" s="1"/>
  <c r="B27" i="12"/>
  <c r="J26" i="12"/>
  <c r="J25" i="12"/>
  <c r="J24" i="12"/>
  <c r="J23" i="12"/>
  <c r="J22" i="12"/>
  <c r="J21" i="12"/>
  <c r="J20" i="12"/>
  <c r="J18" i="12"/>
  <c r="J17" i="12"/>
  <c r="J16" i="12"/>
  <c r="J15" i="12"/>
  <c r="J14" i="12"/>
  <c r="J13" i="12"/>
  <c r="J12" i="12"/>
  <c r="J11" i="12"/>
  <c r="J10" i="12"/>
  <c r="I7" i="12"/>
  <c r="I30" i="12" s="1"/>
  <c r="H7" i="12"/>
  <c r="H30" i="12" s="1"/>
  <c r="G7" i="12"/>
  <c r="G30" i="12" s="1"/>
  <c r="F7" i="12"/>
  <c r="F30" i="12" s="1"/>
  <c r="E7" i="12"/>
  <c r="E30" i="12" s="1"/>
  <c r="D7" i="12"/>
  <c r="D30" i="12" s="1"/>
  <c r="C7" i="12"/>
  <c r="C30" i="12" s="1"/>
  <c r="B7" i="12"/>
  <c r="B30" i="12" s="1"/>
  <c r="J6" i="12"/>
  <c r="J5" i="12"/>
  <c r="J4" i="12"/>
  <c r="J3" i="12"/>
  <c r="J2" i="12"/>
  <c r="B32" i="12" l="1"/>
  <c r="C29" i="12" s="1"/>
  <c r="C32" i="12" s="1"/>
  <c r="D29" i="12" s="1"/>
  <c r="D32" i="12" s="1"/>
  <c r="E29" i="12" s="1"/>
  <c r="E32" i="12" s="1"/>
  <c r="F29" i="12" s="1"/>
  <c r="F32" i="12" s="1"/>
  <c r="G29" i="12" s="1"/>
  <c r="G32" i="12" s="1"/>
  <c r="H29" i="12" s="1"/>
  <c r="H32" i="12" s="1"/>
  <c r="I29" i="12" s="1"/>
  <c r="I32" i="12" s="1"/>
  <c r="J7" i="12"/>
  <c r="B16" i="3"/>
  <c r="B16" i="2"/>
  <c r="G16" i="2" l="1"/>
  <c r="D16" i="2"/>
  <c r="E16" i="2"/>
  <c r="F16" i="2"/>
  <c r="H16" i="2"/>
  <c r="D16" i="3"/>
  <c r="C16" i="2" l="1"/>
  <c r="I16" i="2" s="1"/>
  <c r="C16" i="3"/>
  <c r="E16" i="3" s="1"/>
</calcChain>
</file>

<file path=xl/sharedStrings.xml><?xml version="1.0" encoding="utf-8"?>
<sst xmlns="http://schemas.openxmlformats.org/spreadsheetml/2006/main" count="615" uniqueCount="140">
  <si>
    <t>DESIGNATION</t>
  </si>
  <si>
    <t>AVRIL</t>
  </si>
  <si>
    <t>MAI</t>
  </si>
  <si>
    <t>JUIN</t>
  </si>
  <si>
    <t>JUILLET</t>
  </si>
  <si>
    <t>AOUT</t>
  </si>
  <si>
    <t>SEPTEMBRE</t>
  </si>
  <si>
    <t>OCTOBRE</t>
  </si>
  <si>
    <t>NOMS</t>
  </si>
  <si>
    <t>Adélaïde</t>
  </si>
  <si>
    <t>Agnès</t>
  </si>
  <si>
    <t>Aurélien</t>
  </si>
  <si>
    <t>Cécile</t>
  </si>
  <si>
    <t>Eve</t>
  </si>
  <si>
    <t>Kourgane</t>
  </si>
  <si>
    <t>Lise</t>
  </si>
  <si>
    <t>Mathy</t>
  </si>
  <si>
    <t>Nicole</t>
  </si>
  <si>
    <t>Roselyne</t>
  </si>
  <si>
    <t>Samuel</t>
  </si>
  <si>
    <t>Valentin</t>
  </si>
  <si>
    <t>Véronique</t>
  </si>
  <si>
    <t>Virginie</t>
  </si>
  <si>
    <t xml:space="preserve"> </t>
  </si>
  <si>
    <t>TOTAL</t>
  </si>
  <si>
    <t>CHEQUES</t>
  </si>
  <si>
    <t>RECETTES</t>
  </si>
  <si>
    <t>DEPENSES</t>
  </si>
  <si>
    <t>Frais de notaire</t>
  </si>
  <si>
    <t>Remise de chèques</t>
  </si>
  <si>
    <t>Versement d'espèces</t>
  </si>
  <si>
    <t>Encaissement Carte Bancaire</t>
  </si>
  <si>
    <t>Facture Free</t>
  </si>
  <si>
    <t>Cotisation AXA Assurances</t>
  </si>
  <si>
    <t>Facture de souscription EDF</t>
  </si>
  <si>
    <t>Remise de Chèques</t>
  </si>
  <si>
    <t>SOLDE</t>
  </si>
  <si>
    <t xml:space="preserve">Chèque de banque </t>
  </si>
  <si>
    <t>Remboursement Fact Le Comptoir du Bureau</t>
  </si>
  <si>
    <t>Chèque n° 1228690</t>
  </si>
  <si>
    <t>MODE DE REGLEMENT</t>
  </si>
  <si>
    <t>Remboursement Fact Action</t>
  </si>
  <si>
    <t>Chèque n° 1228686</t>
  </si>
  <si>
    <t>Facture de souscription Crédit Agricole</t>
  </si>
  <si>
    <t>Virement Valentin François</t>
  </si>
  <si>
    <t>Virement Kourgane</t>
  </si>
  <si>
    <t>Virement Aurélien Sitolle</t>
  </si>
  <si>
    <t>Virement Virginie &amp; Xavier Rousseau</t>
  </si>
  <si>
    <t>Virement Agnès Gorson</t>
  </si>
  <si>
    <t>Virement Adélaïde Liot</t>
  </si>
  <si>
    <t>Virement Roselyne Hellé</t>
  </si>
  <si>
    <t>Virement Nicole Van Dorsselaere</t>
  </si>
  <si>
    <t>Virement Eve Pecullo</t>
  </si>
  <si>
    <t>Virement Lise Renaux</t>
  </si>
  <si>
    <t>Virement Véronique Le Boucher</t>
  </si>
  <si>
    <t>Prélèvement</t>
  </si>
  <si>
    <t>Remboursement Facture Cordonnerie Jeannette</t>
  </si>
  <si>
    <t>Chèque n° 1228681</t>
  </si>
  <si>
    <t>Remboursement Facture La Maison.fr</t>
  </si>
  <si>
    <t>Chèque n° 1228688</t>
  </si>
  <si>
    <t>Retrait d'espèces</t>
  </si>
  <si>
    <t>Prélèvement Facture Free</t>
  </si>
  <si>
    <t>Facture Sumup</t>
  </si>
  <si>
    <t>Billet douteux</t>
  </si>
  <si>
    <t>Quittance Loyer</t>
  </si>
  <si>
    <t>Chèque n° 1228691</t>
  </si>
  <si>
    <t>Facture Auchan</t>
  </si>
  <si>
    <t>Chèque n° 1228693</t>
  </si>
  <si>
    <t>Prélèvement Mensuel EDF</t>
  </si>
  <si>
    <t>Chèque n° 1228692</t>
  </si>
  <si>
    <t>Chèque n° 1228694</t>
  </si>
  <si>
    <t>Chèque n° 1228696</t>
  </si>
  <si>
    <t>Virement Eve Pécullo</t>
  </si>
  <si>
    <t>Virement Samuel Rott</t>
  </si>
  <si>
    <t>Frais Bancaires</t>
  </si>
  <si>
    <t>Remise de Chèques Loyer</t>
  </si>
  <si>
    <t>Facture Cycle de l'Eau</t>
  </si>
  <si>
    <t>Facture Journal Officiel</t>
  </si>
  <si>
    <t>Chèque n° 1228699</t>
  </si>
  <si>
    <t>Chèque n° 1228700</t>
  </si>
  <si>
    <t>Prélèvement Facture EDF</t>
  </si>
  <si>
    <t>Remboursement Facture Carrefour Market</t>
  </si>
  <si>
    <t>Cotisations &amp; Loyers</t>
  </si>
  <si>
    <t>Virement Mathy</t>
  </si>
  <si>
    <t>Chèque n° 1228701</t>
  </si>
  <si>
    <t>Chèque n° 1228704</t>
  </si>
  <si>
    <t>Remsoursement Facture Retif</t>
  </si>
  <si>
    <t>Chèque n° 1228695</t>
  </si>
  <si>
    <t>Virement Cécile Berneron</t>
  </si>
  <si>
    <t>Remboursement Facture Retif</t>
  </si>
  <si>
    <t>Chèque n° 1228705</t>
  </si>
  <si>
    <t>Remise Chèques</t>
  </si>
  <si>
    <t>Remboursement trop perçu loyer Samuel Rott</t>
  </si>
  <si>
    <t>Chèque n° 1228707</t>
  </si>
  <si>
    <t>Ventes d'avril Cécile Berneron</t>
  </si>
  <si>
    <t>Chèque n° 1228697</t>
  </si>
  <si>
    <t>Chèque n° 1228698</t>
  </si>
  <si>
    <t>Ventes de Mai Mathy</t>
  </si>
  <si>
    <t>Ventes de Mai Kourgane</t>
  </si>
  <si>
    <t>ESPECES</t>
  </si>
  <si>
    <t>Prélèvement AXA Assurances</t>
  </si>
  <si>
    <t>MARS</t>
  </si>
  <si>
    <t>ADHESION</t>
  </si>
  <si>
    <t>LOYER EXPOSANT</t>
  </si>
  <si>
    <t>SUMUP</t>
  </si>
  <si>
    <t>FRAIS BANCAIRES</t>
  </si>
  <si>
    <t>FRAIS DE NOTAIRE</t>
  </si>
  <si>
    <t>LOYER LOCAL</t>
  </si>
  <si>
    <t>FOURNITURES VERNISSAGE</t>
  </si>
  <si>
    <t xml:space="preserve">Remise de chèques </t>
  </si>
  <si>
    <t>VIREMENTS EXPOSANTS</t>
  </si>
  <si>
    <t>FACTURES FOURNITURES</t>
  </si>
  <si>
    <t>FREE</t>
  </si>
  <si>
    <t>EDF</t>
  </si>
  <si>
    <t>CYCLE DE L'EAU</t>
  </si>
  <si>
    <t>FOND DE CAISSE</t>
  </si>
  <si>
    <t>ASSURANCE AXA</t>
  </si>
  <si>
    <t>Remise de Chèques (Loyers &amp; Cotisations)</t>
  </si>
  <si>
    <t>Remise de Chèques (Loyer)</t>
  </si>
  <si>
    <t>Remise de Chèques (Cotisation &amp; Loyer)</t>
  </si>
  <si>
    <t>RETRAIT D'ESPECES</t>
  </si>
  <si>
    <t>BILLET DOUTEUX</t>
  </si>
  <si>
    <t>CARTES BANCAIRES</t>
  </si>
  <si>
    <t>TITRE DE PERCEPTION</t>
  </si>
  <si>
    <t xml:space="preserve">Remise de Chèques </t>
  </si>
  <si>
    <t>TROP PERÇU LOYER</t>
  </si>
  <si>
    <t>Chèque n° 1228706</t>
  </si>
  <si>
    <t xml:space="preserve">SOLDE </t>
  </si>
  <si>
    <t>Frais postaux</t>
  </si>
  <si>
    <t>Chèque n° 1228708</t>
  </si>
  <si>
    <t>FRAIS POSTAUX</t>
  </si>
  <si>
    <t>EXPOSANTS</t>
  </si>
  <si>
    <t xml:space="preserve">AOUT </t>
  </si>
  <si>
    <t>DATES</t>
  </si>
  <si>
    <t>(vide)</t>
  </si>
  <si>
    <t>Total général</t>
  </si>
  <si>
    <t>Valeurs</t>
  </si>
  <si>
    <t>Somme de RECETTES</t>
  </si>
  <si>
    <t>Somme de DEPENSES</t>
  </si>
  <si>
    <t>Résultat Exercice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</si>
</sst>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€_-;\-* #,##0.00\ _€_-;_-* &quot;-&quot;??\ _€_-;_-@_-"/>
    <numFmt numFmtId="164" formatCode="dd/mm/yy"/>
  </numFmts>
  <fonts count="10" x14ac:knownFonts="1">
    <font>
      <sz val="10"/>
      <color theme="1"/>
      <name val="MS Reference Sans Serif"/>
      <family val="2"/>
    </font>
    <font>
      <sz val="10"/>
      <color theme="1"/>
      <name val="MS Reference Sans Serif"/>
      <family val="2"/>
    </font>
    <font>
      <sz val="9"/>
      <color theme="5" tint="-0.499984740745262"/>
      <name val="MS Reference Sans Serif"/>
      <family val="2"/>
    </font>
    <font>
      <sz val="10"/>
      <color theme="5" tint="-0.499984740745262"/>
      <name val="MS Reference Sans Serif"/>
      <family val="2"/>
    </font>
    <font>
      <sz val="9"/>
      <color theme="9" tint="-0.499984740745262"/>
      <name val="MS Reference Sans Serif"/>
      <family val="2"/>
    </font>
    <font>
      <sz val="10"/>
      <color theme="9" tint="-0.499984740745262"/>
      <name val="MS Reference Sans Serif"/>
      <family val="2"/>
    </font>
    <font>
      <sz val="9"/>
      <color theme="1"/>
      <name val="MS Reference Sans Serif"/>
      <family val="2"/>
    </font>
    <font>
      <sz val="9"/>
      <color theme="4" tint="-0.499984740745262"/>
      <name val="MS Reference Sans Serif"/>
      <family val="2"/>
    </font>
    <font>
      <b/>
      <sz val="10"/>
      <color theme="1"/>
      <name val="MS Reference Sans Serif"/>
      <family val="2"/>
    </font>
    <font>
      <b/>
      <sz val="10"/>
      <color theme="6" tint="0.79998168889431442"/>
      <name val="MS Reference Sans Serif"/>
      <family val="2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7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43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164" fontId="0" fillId="0" borderId="1" xfId="0" applyNumberFormat="1" applyFont="1" applyBorder="1" applyAlignment="1">
      <alignment horizontal="center" vertical="center"/>
    </xf>
    <xf numFmtId="43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43" fontId="4" fillId="3" borderId="1" xfId="0" applyNumberFormat="1" applyFont="1" applyFill="1" applyBorder="1" applyAlignment="1">
      <alignment horizontal="center" vertical="center"/>
    </xf>
    <xf numFmtId="43" fontId="5" fillId="3" borderId="1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43" fontId="2" fillId="3" borderId="1" xfId="0" applyNumberFormat="1" applyFont="1" applyFill="1" applyBorder="1" applyAlignment="1">
      <alignment horizontal="center" vertical="center"/>
    </xf>
    <xf numFmtId="43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center"/>
    </xf>
    <xf numFmtId="43" fontId="7" fillId="4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43" fontId="3" fillId="2" borderId="1" xfId="0" applyNumberFormat="1" applyFont="1" applyFill="1" applyBorder="1" applyAlignment="1">
      <alignment horizontal="center" vertical="center"/>
    </xf>
    <xf numFmtId="164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horizontal="center" vertical="center"/>
    </xf>
    <xf numFmtId="43" fontId="0" fillId="3" borderId="1" xfId="0" applyNumberFormat="1" applyFont="1" applyFill="1" applyBorder="1" applyAlignment="1">
      <alignment horizontal="center" vertical="center"/>
    </xf>
    <xf numFmtId="43" fontId="0" fillId="3" borderId="4" xfId="0" applyNumberFormat="1" applyFont="1" applyFill="1" applyBorder="1" applyAlignment="1">
      <alignment horizontal="center" vertical="center"/>
    </xf>
    <xf numFmtId="43" fontId="0" fillId="3" borderId="2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43" fontId="0" fillId="3" borderId="1" xfId="0" applyNumberFormat="1" applyFill="1" applyBorder="1" applyAlignment="1">
      <alignment horizontal="center" vertical="center"/>
    </xf>
    <xf numFmtId="43" fontId="0" fillId="5" borderId="3" xfId="0" applyNumberFormat="1" applyFill="1" applyBorder="1" applyAlignment="1">
      <alignment horizontal="center" vertical="center"/>
    </xf>
    <xf numFmtId="43" fontId="0" fillId="5" borderId="3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43" fontId="0" fillId="6" borderId="1" xfId="0" applyNumberFormat="1" applyFill="1" applyBorder="1" applyAlignment="1">
      <alignment horizontal="center" vertical="center"/>
    </xf>
    <xf numFmtId="0" fontId="0" fillId="0" borderId="0" xfId="0" applyNumberFormat="1"/>
    <xf numFmtId="0" fontId="0" fillId="0" borderId="0" xfId="0" pivotButton="1"/>
    <xf numFmtId="14" fontId="0" fillId="0" borderId="0" xfId="0" applyNumberFormat="1"/>
    <xf numFmtId="0" fontId="9" fillId="0" borderId="0" xfId="0" applyFont="1" applyAlignment="1">
      <alignment horizontal="center" vertical="center"/>
    </xf>
    <xf numFmtId="0" fontId="9" fillId="7" borderId="0" xfId="0" applyFont="1" applyFill="1" applyAlignment="1">
      <alignment horizontal="center" vertical="center"/>
    </xf>
    <xf numFmtId="43" fontId="8" fillId="8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AVALLEZ Pascal" refreshedDate="43759.496718518516" createdVersion="5" refreshedVersion="5" minRefreshableVersion="3" recordCount="360">
  <cacheSource type="worksheet">
    <worksheetSource ref="A1:E5000" sheet="SAISIES"/>
  </cacheSource>
  <cacheFields count="5">
    <cacheField name="DATES" numFmtId="0">
      <sharedItems containsNonDate="0" containsDate="1" containsString="0" containsBlank="1" minDate="2019-03-26T00:00:00" maxDate="2019-10-29T00:00:00" count="134">
        <d v="2019-03-26T00:00:00"/>
        <d v="2019-04-06T00:00:00"/>
        <d v="2019-04-13T00:00:00"/>
        <d v="2019-04-14T00:00:00"/>
        <d v="2019-04-15T00:00:00"/>
        <d v="2019-04-16T00:00:00"/>
        <d v="2019-04-17T00:00:00"/>
        <d v="2019-04-18T00:00:00"/>
        <d v="2019-04-23T00:00:00"/>
        <d v="2019-04-24T00:00:00"/>
        <d v="2019-04-25T00:00:00"/>
        <d v="2019-04-30T00:00:00"/>
        <d v="2019-05-02T00:00:00"/>
        <d v="2019-05-03T00:00:00"/>
        <d v="2019-05-04T00:00:00"/>
        <d v="2019-05-06T00:00:00"/>
        <d v="2019-05-07T00:00:00"/>
        <d v="2019-05-09T00:00:00"/>
        <d v="2019-05-10T00:00:00"/>
        <d v="2019-05-13T00:00:00"/>
        <d v="2019-05-14T00:00:00"/>
        <d v="2019-05-15T00:00:00"/>
        <d v="2019-05-17T00:00:00"/>
        <d v="2019-05-20T00:00:00"/>
        <d v="2019-05-21T00:00:00"/>
        <d v="2019-05-22T00:00:00"/>
        <d v="2019-05-23T00:00:00"/>
        <d v="2019-05-24T00:00:00"/>
        <d v="2019-05-27T00:00:00"/>
        <d v="2019-05-28T00:00:00"/>
        <d v="2019-05-29T00:00:00"/>
        <d v="2019-05-31T00:00:00"/>
        <d v="2019-06-03T00:00:00"/>
        <d v="2019-06-04T00:00:00"/>
        <d v="2019-06-05T00:00:00"/>
        <d v="2019-06-06T00:00:00"/>
        <d v="2019-06-07T00:00:00"/>
        <d v="2019-06-11T00:00:00"/>
        <d v="2019-06-12T00:00:00"/>
        <d v="2019-06-13T00:00:00"/>
        <d v="2019-06-14T00:00:00"/>
        <d v="2019-06-15T00:00:00"/>
        <d v="2019-06-17T00:00:00"/>
        <d v="2019-06-19T00:00:00"/>
        <d v="2019-06-20T00:00:00"/>
        <d v="2019-06-21T00:00:00"/>
        <d v="2019-06-22T00:00:00"/>
        <d v="2019-06-24T00:00:00"/>
        <d v="2019-06-25T00:00:00"/>
        <d v="2019-06-26T00:00:00"/>
        <d v="2019-06-27T00:00:00"/>
        <d v="2019-06-28T00:00:00"/>
        <d v="2019-06-29T00:00:00"/>
        <d v="2019-07-01T00:00:00"/>
        <d v="2019-07-02T00:00:00"/>
        <d v="2019-07-03T00:00:00"/>
        <d v="2019-07-05T00:00:00"/>
        <d v="2019-07-06T00:00:00"/>
        <d v="2019-07-08T00:00:00"/>
        <d v="2019-07-09T00:00:00"/>
        <d v="2019-07-11T00:00:00"/>
        <d v="2019-07-12T00:00:00"/>
        <d v="2019-07-15T00:00:00"/>
        <d v="2019-07-16T00:00:00"/>
        <d v="2019-07-17T00:00:00"/>
        <d v="2019-07-18T00:00:00"/>
        <d v="2019-07-19T00:00:00"/>
        <d v="2019-07-22T00:00:00"/>
        <d v="2019-07-23T00:00:00"/>
        <d v="2019-07-24T00:00:00"/>
        <d v="2019-07-25T00:00:00"/>
        <d v="2019-07-26T00:00:00"/>
        <d v="2019-07-27T00:00:00"/>
        <d v="2019-07-29T00:00:00"/>
        <d v="2019-07-30T00:00:00"/>
        <d v="2019-07-31T00:00:00"/>
        <d v="2019-08-01T00:00:00"/>
        <d v="2019-08-02T00:00:00"/>
        <d v="2019-08-05T00:00:00"/>
        <d v="2019-08-06T00:00:00"/>
        <d v="2019-08-07T00:00:00"/>
        <d v="2019-08-08T00:00:00"/>
        <d v="2019-08-09T00:00:00"/>
        <d v="2019-08-12T00:00:00"/>
        <d v="2019-08-13T00:00:00"/>
        <d v="2019-08-14T00:00:00"/>
        <d v="2019-08-16T00:00:00"/>
        <d v="2019-08-19T00:00:00"/>
        <d v="2019-08-20T00:00:00"/>
        <d v="2019-08-21T00:00:00"/>
        <d v="2019-08-22T00:00:00"/>
        <d v="2019-08-23T00:00:00"/>
        <d v="2019-08-27T00:00:00"/>
        <d v="2019-08-28T00:00:00"/>
        <d v="2019-08-29T00:00:00"/>
        <d v="2019-08-30T00:00:00"/>
        <d v="2019-09-02T00:00:00"/>
        <d v="2019-09-03T00:00:00"/>
        <d v="2019-09-04T00:00:00"/>
        <d v="2019-09-05T00:00:00"/>
        <d v="2019-09-06T00:00:00"/>
        <d v="2019-09-07T00:00:00"/>
        <d v="2019-09-09T00:00:00"/>
        <d v="2019-09-10T00:00:00"/>
        <d v="2019-09-11T00:00:00"/>
        <d v="2019-09-12T00:00:00"/>
        <d v="2019-09-13T00:00:00"/>
        <d v="2019-09-16T00:00:00"/>
        <d v="2019-09-17T00:00:00"/>
        <d v="2019-09-18T00:00:00"/>
        <d v="2019-09-19T00:00:00"/>
        <d v="2019-09-20T00:00:00"/>
        <d v="2019-09-23T00:00:00"/>
        <d v="2019-09-24T00:00:00"/>
        <d v="2019-09-25T00:00:00"/>
        <d v="2019-09-26T00:00:00"/>
        <d v="2019-09-27T00:00:00"/>
        <d v="2019-09-29T00:00:00"/>
        <d v="2019-09-30T00:00:00"/>
        <d v="2019-10-01T00:00:00"/>
        <d v="2019-10-02T00:00:00"/>
        <d v="2019-10-03T00:00:00"/>
        <d v="2019-10-04T00:00:00"/>
        <d v="2019-10-05T00:00:00"/>
        <d v="2019-10-07T00:00:00"/>
        <d v="2019-10-08T00:00:00"/>
        <d v="2019-10-10T00:00:00"/>
        <d v="2019-10-11T00:00:00"/>
        <d v="2019-10-14T00:00:00"/>
        <d v="2019-10-15T00:00:00"/>
        <d v="2019-10-16T00:00:00"/>
        <d v="2019-10-17T00:00:00"/>
        <d v="2019-10-28T00:00:00"/>
        <m/>
      </sharedItems>
    </cacheField>
    <cacheField name="DESIGNATION" numFmtId="0">
      <sharedItems containsBlank="1" count="56">
        <s v="Facture de souscription Crédit Agricole"/>
        <s v="Remise de chèques "/>
        <s v="Versement d'espèces"/>
        <s v="Quittance Loyer"/>
        <s v="Frais de notaire"/>
        <s v="Facture de souscription EDF"/>
        <s v="Remboursement Fact Action"/>
        <s v="Remise de chèques"/>
        <s v="Encaissement Carte Bancaire"/>
        <s v="Remboursement Fact Le Comptoir du Bureau"/>
        <s v="Facture Free"/>
        <s v="Remise de Chèques (Loyers &amp; Cotisations)"/>
        <s v="Cotisation AXA Assurances"/>
        <s v="Virement Valentin François"/>
        <s v="Virement Kourgane"/>
        <s v="Virement Aurélien Sitolle"/>
        <s v="Virement Virginie &amp; Xavier Rousseau"/>
        <s v="Virement Agnès Gorson"/>
        <s v="Virement Adélaïde Liot"/>
        <s v="Virement Roselyne Hellé"/>
        <s v="Virement Nicole Van Dorsselaere"/>
        <s v="Virement Eve Pecullo"/>
        <s v="Virement Lise Renaux"/>
        <s v="Virement Véronique Le Boucher"/>
        <s v="Prélèvement"/>
        <s v="Remise de Chèques (Loyer)"/>
        <s v="Remboursement Facture La Maison.fr"/>
        <s v="Remboursement Facture Cordonnerie Jeannette"/>
        <s v="Retrait d'espèces"/>
        <s v="Prélèvement Facture Free"/>
        <s v="Ventes d'avril Cécile Berneron"/>
        <s v="Facture Sumup"/>
        <s v="Billet douteux"/>
        <s v="Facture Auchan"/>
        <s v="Remise de Chèques (Cotisation &amp; Loyer)"/>
        <s v="Prélèvement Mensuel EDF"/>
        <s v="Remboursement Facture Carrefour Market"/>
        <s v="Ventes de Mai Kourgane"/>
        <s v="Virement Eve Pécullo"/>
        <s v="Virement Samuel Rott"/>
        <s v="Frais Bancaires"/>
        <s v="Remise de Chèques Loyer"/>
        <s v="Facture Cycle de l'Eau"/>
        <s v="Facture Journal Officiel"/>
        <s v="Ventes de Mai Mathy"/>
        <s v="Prélèvement Facture EDF"/>
        <s v="Cotisations &amp; Loyers"/>
        <s v="Virement Mathy"/>
        <s v="Virement Cécile Berneron"/>
        <s v="Remsoursement Facture Retif"/>
        <s v="Remboursement Facture Retif"/>
        <s v="Remise Chèques"/>
        <s v="Remboursement trop perçu loyer Samuel Rott"/>
        <s v="Prélèvement AXA Assurances"/>
        <s v="Frais postaux"/>
        <m/>
      </sharedItems>
    </cacheField>
    <cacheField name="MODE DE REGLEMENT" numFmtId="0">
      <sharedItems containsBlank="1"/>
    </cacheField>
    <cacheField name="RECETTES" numFmtId="0">
      <sharedItems containsString="0" containsBlank="1" containsNumber="1" minValue="2" maxValue="1440"/>
    </cacheField>
    <cacheField name="DEPENSES" numFmtId="0">
      <sharedItems containsString="0" containsBlank="1" containsNumber="1" minValue="1" maxValue="2545.219999999999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60">
  <r>
    <x v="0"/>
    <x v="0"/>
    <m/>
    <m/>
    <n v="15.3"/>
  </r>
  <r>
    <x v="0"/>
    <x v="1"/>
    <m/>
    <n v="1440"/>
    <m/>
  </r>
  <r>
    <x v="0"/>
    <x v="2"/>
    <m/>
    <n v="260"/>
    <m/>
  </r>
  <r>
    <x v="1"/>
    <x v="3"/>
    <s v="Chèque de banque "/>
    <m/>
    <n v="720"/>
  </r>
  <r>
    <x v="2"/>
    <x v="4"/>
    <s v="Chèque de banque "/>
    <m/>
    <n v="120"/>
  </r>
  <r>
    <x v="3"/>
    <x v="5"/>
    <m/>
    <m/>
    <n v="150.97999999999999"/>
  </r>
  <r>
    <x v="4"/>
    <x v="6"/>
    <s v="Chèque n° 1228686"/>
    <m/>
    <n v="5.17"/>
  </r>
  <r>
    <x v="5"/>
    <x v="7"/>
    <m/>
    <n v="72"/>
    <m/>
  </r>
  <r>
    <x v="5"/>
    <x v="2"/>
    <m/>
    <n v="330"/>
    <m/>
  </r>
  <r>
    <x v="5"/>
    <x v="2"/>
    <m/>
    <n v="10"/>
    <m/>
  </r>
  <r>
    <x v="5"/>
    <x v="8"/>
    <m/>
    <n v="683.3"/>
    <m/>
  </r>
  <r>
    <x v="5"/>
    <x v="9"/>
    <s v="Chèque n° 1228690"/>
    <m/>
    <n v="26.54"/>
  </r>
  <r>
    <x v="6"/>
    <x v="8"/>
    <m/>
    <n v="137.55000000000001"/>
    <m/>
  </r>
  <r>
    <x v="6"/>
    <x v="10"/>
    <m/>
    <m/>
    <n v="19.989999999999998"/>
  </r>
  <r>
    <x v="7"/>
    <x v="8"/>
    <m/>
    <n v="30.46"/>
    <m/>
  </r>
  <r>
    <x v="8"/>
    <x v="8"/>
    <m/>
    <n v="160.13999999999999"/>
    <m/>
  </r>
  <r>
    <x v="8"/>
    <x v="7"/>
    <m/>
    <n v="32"/>
    <m/>
  </r>
  <r>
    <x v="8"/>
    <x v="2"/>
    <m/>
    <n v="500"/>
    <m/>
  </r>
  <r>
    <x v="8"/>
    <x v="2"/>
    <m/>
    <n v="28.5"/>
    <m/>
  </r>
  <r>
    <x v="8"/>
    <x v="11"/>
    <m/>
    <n v="360"/>
    <m/>
  </r>
  <r>
    <x v="9"/>
    <x v="8"/>
    <m/>
    <n v="296.70999999999998"/>
    <m/>
  </r>
  <r>
    <x v="9"/>
    <x v="8"/>
    <m/>
    <n v="263.29000000000002"/>
    <m/>
  </r>
  <r>
    <x v="9"/>
    <x v="12"/>
    <m/>
    <m/>
    <n v="183.48"/>
  </r>
  <r>
    <x v="10"/>
    <x v="8"/>
    <m/>
    <n v="24.56"/>
    <m/>
  </r>
  <r>
    <x v="11"/>
    <x v="8"/>
    <m/>
    <n v="353.69"/>
    <m/>
  </r>
  <r>
    <x v="11"/>
    <x v="7"/>
    <m/>
    <n v="270"/>
    <m/>
  </r>
  <r>
    <x v="11"/>
    <x v="2"/>
    <m/>
    <n v="430"/>
    <m/>
  </r>
  <r>
    <x v="11"/>
    <x v="2"/>
    <m/>
    <n v="34.5"/>
    <m/>
  </r>
  <r>
    <x v="12"/>
    <x v="8"/>
    <m/>
    <n v="90.38"/>
    <m/>
  </r>
  <r>
    <x v="12"/>
    <x v="13"/>
    <m/>
    <m/>
    <n v="343.87"/>
  </r>
  <r>
    <x v="12"/>
    <x v="14"/>
    <m/>
    <m/>
    <n v="217.79"/>
  </r>
  <r>
    <x v="12"/>
    <x v="15"/>
    <m/>
    <m/>
    <n v="441.05"/>
  </r>
  <r>
    <x v="12"/>
    <x v="16"/>
    <m/>
    <m/>
    <n v="703.16"/>
  </r>
  <r>
    <x v="12"/>
    <x v="17"/>
    <m/>
    <m/>
    <n v="119.94"/>
  </r>
  <r>
    <x v="12"/>
    <x v="18"/>
    <m/>
    <m/>
    <n v="138.08000000000001"/>
  </r>
  <r>
    <x v="12"/>
    <x v="19"/>
    <m/>
    <m/>
    <n v="257.58999999999997"/>
  </r>
  <r>
    <x v="12"/>
    <x v="20"/>
    <m/>
    <m/>
    <n v="276.02999999999997"/>
  </r>
  <r>
    <x v="12"/>
    <x v="21"/>
    <m/>
    <m/>
    <n v="275.92"/>
  </r>
  <r>
    <x v="12"/>
    <x v="22"/>
    <m/>
    <m/>
    <n v="371.8"/>
  </r>
  <r>
    <x v="12"/>
    <x v="23"/>
    <m/>
    <m/>
    <n v="496.55"/>
  </r>
  <r>
    <x v="13"/>
    <x v="8"/>
    <m/>
    <n v="433.27"/>
    <m/>
  </r>
  <r>
    <x v="14"/>
    <x v="7"/>
    <m/>
    <n v="108"/>
    <m/>
  </r>
  <r>
    <x v="14"/>
    <x v="2"/>
    <m/>
    <n v="8"/>
    <m/>
  </r>
  <r>
    <x v="14"/>
    <x v="2"/>
    <m/>
    <n v="550"/>
    <m/>
  </r>
  <r>
    <x v="15"/>
    <x v="24"/>
    <m/>
    <m/>
    <n v="17.05"/>
  </r>
  <r>
    <x v="15"/>
    <x v="8"/>
    <m/>
    <n v="148.35"/>
    <m/>
  </r>
  <r>
    <x v="16"/>
    <x v="8"/>
    <m/>
    <n v="795.8"/>
    <m/>
  </r>
  <r>
    <x v="16"/>
    <x v="25"/>
    <m/>
    <n v="720"/>
    <m/>
  </r>
  <r>
    <x v="16"/>
    <x v="26"/>
    <s v="Chèque n° 1228688"/>
    <m/>
    <n v="25.4"/>
  </r>
  <r>
    <x v="16"/>
    <x v="27"/>
    <s v="Chèque n° 1228681"/>
    <m/>
    <n v="84"/>
  </r>
  <r>
    <x v="17"/>
    <x v="8"/>
    <m/>
    <n v="18.670000000000002"/>
    <m/>
  </r>
  <r>
    <x v="18"/>
    <x v="28"/>
    <m/>
    <m/>
    <n v="75"/>
  </r>
  <r>
    <x v="18"/>
    <x v="29"/>
    <m/>
    <m/>
    <n v="6"/>
  </r>
  <r>
    <x v="19"/>
    <x v="8"/>
    <m/>
    <n v="99.71"/>
    <m/>
  </r>
  <r>
    <x v="20"/>
    <x v="30"/>
    <s v="Chèque n° 1228692"/>
    <m/>
    <n v="127.72"/>
  </r>
  <r>
    <x v="20"/>
    <x v="8"/>
    <m/>
    <n v="238.72"/>
    <m/>
  </r>
  <r>
    <x v="20"/>
    <x v="7"/>
    <m/>
    <n v="127.5"/>
    <m/>
  </r>
  <r>
    <x v="20"/>
    <x v="2"/>
    <m/>
    <n v="610"/>
    <m/>
  </r>
  <r>
    <x v="21"/>
    <x v="8"/>
    <m/>
    <n v="58.95"/>
    <m/>
  </r>
  <r>
    <x v="21"/>
    <x v="31"/>
    <m/>
    <m/>
    <n v="30"/>
  </r>
  <r>
    <x v="21"/>
    <x v="2"/>
    <m/>
    <n v="32"/>
    <m/>
  </r>
  <r>
    <x v="21"/>
    <x v="32"/>
    <m/>
    <m/>
    <n v="100"/>
  </r>
  <r>
    <x v="22"/>
    <x v="3"/>
    <s v="Chèque n° 1228691"/>
    <m/>
    <n v="720"/>
  </r>
  <r>
    <x v="22"/>
    <x v="7"/>
    <m/>
    <n v="141"/>
    <m/>
  </r>
  <r>
    <x v="22"/>
    <x v="8"/>
    <m/>
    <n v="245.62"/>
    <m/>
  </r>
  <r>
    <x v="22"/>
    <x v="2"/>
    <m/>
    <n v="370"/>
    <m/>
  </r>
  <r>
    <x v="22"/>
    <x v="2"/>
    <m/>
    <n v="32"/>
    <m/>
  </r>
  <r>
    <x v="23"/>
    <x v="33"/>
    <s v="Chèque n° 1228693"/>
    <m/>
    <n v="58.55"/>
  </r>
  <r>
    <x v="23"/>
    <x v="29"/>
    <m/>
    <m/>
    <n v="19.989999999999998"/>
  </r>
  <r>
    <x v="24"/>
    <x v="7"/>
    <m/>
    <n v="57"/>
    <m/>
  </r>
  <r>
    <x v="24"/>
    <x v="8"/>
    <m/>
    <n v="482.38"/>
    <m/>
  </r>
  <r>
    <x v="24"/>
    <x v="2"/>
    <m/>
    <n v="180"/>
    <m/>
  </r>
  <r>
    <x v="24"/>
    <x v="2"/>
    <m/>
    <n v="17"/>
    <m/>
  </r>
  <r>
    <x v="25"/>
    <x v="34"/>
    <m/>
    <n v="180"/>
    <m/>
  </r>
  <r>
    <x v="26"/>
    <x v="8"/>
    <m/>
    <n v="94.32"/>
    <m/>
  </r>
  <r>
    <x v="27"/>
    <x v="7"/>
    <m/>
    <n v="69"/>
    <m/>
  </r>
  <r>
    <x v="27"/>
    <x v="2"/>
    <m/>
    <n v="10"/>
    <m/>
  </r>
  <r>
    <x v="27"/>
    <x v="8"/>
    <m/>
    <n v="134.6"/>
    <m/>
  </r>
  <r>
    <x v="27"/>
    <x v="2"/>
    <m/>
    <n v="230"/>
    <m/>
  </r>
  <r>
    <x v="28"/>
    <x v="8"/>
    <m/>
    <n v="87.44"/>
    <m/>
  </r>
  <r>
    <x v="29"/>
    <x v="8"/>
    <m/>
    <n v="19.649999999999999"/>
    <m/>
  </r>
  <r>
    <x v="29"/>
    <x v="2"/>
    <m/>
    <n v="560"/>
    <m/>
  </r>
  <r>
    <x v="29"/>
    <x v="7"/>
    <m/>
    <n v="87"/>
    <m/>
  </r>
  <r>
    <x v="29"/>
    <x v="28"/>
    <m/>
    <m/>
    <n v="75"/>
  </r>
  <r>
    <x v="29"/>
    <x v="35"/>
    <m/>
    <m/>
    <n v="45"/>
  </r>
  <r>
    <x v="30"/>
    <x v="8"/>
    <m/>
    <n v="283.93"/>
    <m/>
  </r>
  <r>
    <x v="30"/>
    <x v="36"/>
    <s v="Chèque n° 1228694"/>
    <m/>
    <n v="4.24"/>
  </r>
  <r>
    <x v="30"/>
    <x v="37"/>
    <s v="Chèque n° 1228696"/>
    <m/>
    <n v="655.71"/>
  </r>
  <r>
    <x v="31"/>
    <x v="8"/>
    <m/>
    <n v="121.83"/>
    <m/>
  </r>
  <r>
    <x v="32"/>
    <x v="14"/>
    <m/>
    <m/>
    <n v="655.81"/>
  </r>
  <r>
    <x v="32"/>
    <x v="22"/>
    <m/>
    <m/>
    <n v="532.65"/>
  </r>
  <r>
    <x v="32"/>
    <x v="16"/>
    <m/>
    <m/>
    <n v="1421.44"/>
  </r>
  <r>
    <x v="32"/>
    <x v="15"/>
    <m/>
    <m/>
    <n v="408.59"/>
  </r>
  <r>
    <x v="32"/>
    <x v="13"/>
    <m/>
    <m/>
    <n v="872.11"/>
  </r>
  <r>
    <x v="32"/>
    <x v="18"/>
    <m/>
    <m/>
    <n v="291.22000000000003"/>
  </r>
  <r>
    <x v="32"/>
    <x v="19"/>
    <m/>
    <m/>
    <n v="692.45"/>
  </r>
  <r>
    <x v="32"/>
    <x v="23"/>
    <m/>
    <m/>
    <n v="480.32"/>
  </r>
  <r>
    <x v="32"/>
    <x v="17"/>
    <m/>
    <m/>
    <n v="391.79"/>
  </r>
  <r>
    <x v="32"/>
    <x v="20"/>
    <m/>
    <m/>
    <n v="381.68"/>
  </r>
  <r>
    <x v="32"/>
    <x v="38"/>
    <m/>
    <m/>
    <n v="266.3"/>
  </r>
  <r>
    <x v="32"/>
    <x v="8"/>
    <m/>
    <n v="274.11"/>
    <m/>
  </r>
  <r>
    <x v="33"/>
    <x v="39"/>
    <m/>
    <m/>
    <n v="147.37"/>
  </r>
  <r>
    <x v="33"/>
    <x v="8"/>
    <m/>
    <n v="239.72"/>
    <m/>
  </r>
  <r>
    <x v="33"/>
    <x v="7"/>
    <m/>
    <n v="63"/>
    <m/>
  </r>
  <r>
    <x v="33"/>
    <x v="2"/>
    <m/>
    <n v="425"/>
    <m/>
  </r>
  <r>
    <x v="34"/>
    <x v="40"/>
    <m/>
    <m/>
    <n v="3.05"/>
  </r>
  <r>
    <x v="34"/>
    <x v="2"/>
    <m/>
    <n v="265"/>
    <m/>
  </r>
  <r>
    <x v="35"/>
    <x v="8"/>
    <m/>
    <n v="57.97"/>
    <m/>
  </r>
  <r>
    <x v="35"/>
    <x v="2"/>
    <m/>
    <n v="19.5"/>
    <m/>
  </r>
  <r>
    <x v="35"/>
    <x v="2"/>
    <m/>
    <n v="22"/>
    <m/>
  </r>
  <r>
    <x v="35"/>
    <x v="8"/>
    <m/>
    <n v="232.84"/>
    <m/>
  </r>
  <r>
    <x v="36"/>
    <x v="8"/>
    <m/>
    <n v="131.66"/>
    <m/>
  </r>
  <r>
    <x v="36"/>
    <x v="7"/>
    <m/>
    <n v="56"/>
    <m/>
  </r>
  <r>
    <x v="36"/>
    <x v="2"/>
    <m/>
    <n v="155"/>
    <m/>
  </r>
  <r>
    <x v="37"/>
    <x v="8"/>
    <m/>
    <n v="68.77"/>
    <m/>
  </r>
  <r>
    <x v="37"/>
    <x v="2"/>
    <m/>
    <n v="360"/>
    <m/>
  </r>
  <r>
    <x v="37"/>
    <x v="7"/>
    <m/>
    <n v="149"/>
    <m/>
  </r>
  <r>
    <x v="37"/>
    <x v="8"/>
    <m/>
    <n v="104.14"/>
    <m/>
  </r>
  <r>
    <x v="38"/>
    <x v="8"/>
    <m/>
    <n v="480.39"/>
    <m/>
  </r>
  <r>
    <x v="38"/>
    <x v="41"/>
    <m/>
    <n v="780"/>
    <m/>
  </r>
  <r>
    <x v="39"/>
    <x v="28"/>
    <m/>
    <m/>
    <n v="75"/>
  </r>
  <r>
    <x v="40"/>
    <x v="8"/>
    <m/>
    <n v="147.37"/>
    <m/>
  </r>
  <r>
    <x v="41"/>
    <x v="2"/>
    <m/>
    <n v="14"/>
    <m/>
  </r>
  <r>
    <x v="42"/>
    <x v="2"/>
    <m/>
    <n v="21"/>
    <m/>
  </r>
  <r>
    <x v="42"/>
    <x v="8"/>
    <m/>
    <n v="157.19"/>
    <m/>
  </r>
  <r>
    <x v="43"/>
    <x v="7"/>
    <m/>
    <n v="114"/>
    <m/>
  </r>
  <r>
    <x v="43"/>
    <x v="8"/>
    <m/>
    <n v="58.95"/>
    <m/>
  </r>
  <r>
    <x v="43"/>
    <x v="42"/>
    <s v="Chèque n° 1228698"/>
    <m/>
    <n v="42.75"/>
  </r>
  <r>
    <x v="43"/>
    <x v="2"/>
    <m/>
    <n v="12"/>
    <m/>
  </r>
  <r>
    <x v="43"/>
    <x v="2"/>
    <m/>
    <n v="550"/>
    <m/>
  </r>
  <r>
    <x v="43"/>
    <x v="8"/>
    <m/>
    <n v="548.23"/>
    <m/>
  </r>
  <r>
    <x v="43"/>
    <x v="29"/>
    <m/>
    <m/>
    <n v="19.989999999999998"/>
  </r>
  <r>
    <x v="44"/>
    <x v="8"/>
    <m/>
    <n v="9.82"/>
    <m/>
  </r>
  <r>
    <x v="45"/>
    <x v="7"/>
    <m/>
    <n v="95"/>
    <m/>
  </r>
  <r>
    <x v="45"/>
    <x v="2"/>
    <m/>
    <n v="270"/>
    <m/>
  </r>
  <r>
    <x v="45"/>
    <x v="43"/>
    <s v="Chèque n° 1228697"/>
    <m/>
    <n v="44"/>
  </r>
  <r>
    <x v="46"/>
    <x v="3"/>
    <s v="Chèque n° 1228699"/>
    <m/>
    <n v="720"/>
  </r>
  <r>
    <x v="46"/>
    <x v="2"/>
    <m/>
    <n v="22.5"/>
    <m/>
  </r>
  <r>
    <x v="47"/>
    <x v="8"/>
    <m/>
    <n v="113.96"/>
    <m/>
  </r>
  <r>
    <x v="48"/>
    <x v="8"/>
    <m/>
    <n v="271.16000000000003"/>
    <m/>
  </r>
  <r>
    <x v="48"/>
    <x v="7"/>
    <m/>
    <n v="100"/>
    <m/>
  </r>
  <r>
    <x v="48"/>
    <x v="2"/>
    <m/>
    <n v="330"/>
    <m/>
  </r>
  <r>
    <x v="49"/>
    <x v="8"/>
    <m/>
    <n v="40.28"/>
    <m/>
  </r>
  <r>
    <x v="50"/>
    <x v="8"/>
    <m/>
    <n v="129.69"/>
    <m/>
  </r>
  <r>
    <x v="51"/>
    <x v="8"/>
    <m/>
    <n v="186.67"/>
    <m/>
  </r>
  <r>
    <x v="51"/>
    <x v="28"/>
    <m/>
    <m/>
    <n v="1"/>
  </r>
  <r>
    <x v="51"/>
    <x v="44"/>
    <s v="Chèque n° 1228700"/>
    <m/>
    <n v="140"/>
  </r>
  <r>
    <x v="51"/>
    <x v="45"/>
    <m/>
    <m/>
    <n v="45"/>
  </r>
  <r>
    <x v="52"/>
    <x v="2"/>
    <m/>
    <n v="6"/>
    <m/>
  </r>
  <r>
    <x v="53"/>
    <x v="8"/>
    <m/>
    <n v="256.43"/>
    <m/>
  </r>
  <r>
    <x v="54"/>
    <x v="38"/>
    <m/>
    <m/>
    <n v="525.94000000000005"/>
  </r>
  <r>
    <x v="54"/>
    <x v="39"/>
    <m/>
    <m/>
    <n v="395.1"/>
  </r>
  <r>
    <x v="54"/>
    <x v="14"/>
    <m/>
    <m/>
    <n v="546.49"/>
  </r>
  <r>
    <x v="54"/>
    <x v="22"/>
    <m/>
    <m/>
    <n v="449.2"/>
  </r>
  <r>
    <x v="54"/>
    <x v="16"/>
    <m/>
    <m/>
    <n v="1243.45"/>
  </r>
  <r>
    <x v="54"/>
    <x v="15"/>
    <m/>
    <m/>
    <n v="915.12"/>
  </r>
  <r>
    <x v="54"/>
    <x v="13"/>
    <m/>
    <m/>
    <n v="480.62"/>
  </r>
  <r>
    <x v="54"/>
    <x v="19"/>
    <m/>
    <m/>
    <n v="450.46"/>
  </r>
  <r>
    <x v="54"/>
    <x v="17"/>
    <m/>
    <m/>
    <n v="617.63"/>
  </r>
  <r>
    <x v="54"/>
    <x v="20"/>
    <m/>
    <m/>
    <n v="628.14"/>
  </r>
  <r>
    <x v="54"/>
    <x v="7"/>
    <m/>
    <n v="32"/>
    <m/>
  </r>
  <r>
    <x v="54"/>
    <x v="2"/>
    <m/>
    <n v="395"/>
    <m/>
  </r>
  <r>
    <x v="54"/>
    <x v="2"/>
    <m/>
    <n v="10"/>
    <m/>
  </r>
  <r>
    <x v="55"/>
    <x v="8"/>
    <m/>
    <n v="31.44"/>
    <m/>
  </r>
  <r>
    <x v="55"/>
    <x v="2"/>
    <m/>
    <n v="25"/>
    <m/>
  </r>
  <r>
    <x v="55"/>
    <x v="8"/>
    <m/>
    <n v="770.26"/>
    <m/>
  </r>
  <r>
    <x v="56"/>
    <x v="40"/>
    <m/>
    <m/>
    <n v="3.05"/>
  </r>
  <r>
    <x v="56"/>
    <x v="8"/>
    <m/>
    <n v="213.19"/>
    <m/>
  </r>
  <r>
    <x v="56"/>
    <x v="2"/>
    <m/>
    <n v="30"/>
    <m/>
  </r>
  <r>
    <x v="57"/>
    <x v="2"/>
    <m/>
    <n v="210"/>
    <m/>
  </r>
  <r>
    <x v="58"/>
    <x v="8"/>
    <m/>
    <n v="79.58"/>
    <m/>
  </r>
  <r>
    <x v="59"/>
    <x v="7"/>
    <m/>
    <n v="20"/>
    <m/>
  </r>
  <r>
    <x v="59"/>
    <x v="8"/>
    <m/>
    <n v="639.59"/>
    <m/>
  </r>
  <r>
    <x v="60"/>
    <x v="8"/>
    <m/>
    <n v="117.9"/>
    <m/>
  </r>
  <r>
    <x v="61"/>
    <x v="8"/>
    <m/>
    <n v="81.55"/>
    <m/>
  </r>
  <r>
    <x v="62"/>
    <x v="8"/>
    <m/>
    <n v="79.58"/>
    <m/>
  </r>
  <r>
    <x v="63"/>
    <x v="7"/>
    <m/>
    <n v="52"/>
    <m/>
  </r>
  <r>
    <x v="63"/>
    <x v="8"/>
    <m/>
    <n v="373.34"/>
    <m/>
  </r>
  <r>
    <x v="63"/>
    <x v="2"/>
    <m/>
    <n v="650"/>
    <m/>
  </r>
  <r>
    <x v="63"/>
    <x v="18"/>
    <m/>
    <m/>
    <n v="107.44"/>
  </r>
  <r>
    <x v="63"/>
    <x v="23"/>
    <m/>
    <m/>
    <n v="170.06"/>
  </r>
  <r>
    <x v="64"/>
    <x v="8"/>
    <m/>
    <n v="29.47"/>
    <m/>
  </r>
  <r>
    <x v="64"/>
    <x v="29"/>
    <m/>
    <m/>
    <n v="19.989999999999998"/>
  </r>
  <r>
    <x v="65"/>
    <x v="46"/>
    <m/>
    <n v="320"/>
    <m/>
  </r>
  <r>
    <x v="65"/>
    <x v="8"/>
    <m/>
    <n v="282.94"/>
    <m/>
  </r>
  <r>
    <x v="65"/>
    <x v="41"/>
    <m/>
    <n v="840"/>
    <m/>
  </r>
  <r>
    <x v="66"/>
    <x v="8"/>
    <m/>
    <n v="181.75"/>
    <m/>
  </r>
  <r>
    <x v="66"/>
    <x v="2"/>
    <m/>
    <n v="26.5"/>
    <m/>
  </r>
  <r>
    <x v="67"/>
    <x v="8"/>
    <m/>
    <n v="65.83"/>
    <m/>
  </r>
  <r>
    <x v="67"/>
    <x v="47"/>
    <m/>
    <m/>
    <n v="160.83000000000001"/>
  </r>
  <r>
    <x v="68"/>
    <x v="8"/>
    <m/>
    <n v="787.94"/>
    <m/>
  </r>
  <r>
    <x v="69"/>
    <x v="8"/>
    <m/>
    <n v="16.7"/>
    <m/>
  </r>
  <r>
    <x v="70"/>
    <x v="3"/>
    <s v="Chèque n° 1228701"/>
    <m/>
    <n v="720"/>
  </r>
  <r>
    <x v="70"/>
    <x v="2"/>
    <m/>
    <n v="335"/>
    <m/>
  </r>
  <r>
    <x v="70"/>
    <x v="8"/>
    <m/>
    <n v="180.29"/>
    <m/>
  </r>
  <r>
    <x v="71"/>
    <x v="7"/>
    <m/>
    <n v="167"/>
    <m/>
  </r>
  <r>
    <x v="71"/>
    <x v="8"/>
    <m/>
    <n v="164.07"/>
    <m/>
  </r>
  <r>
    <x v="71"/>
    <x v="2"/>
    <m/>
    <n v="125"/>
    <m/>
  </r>
  <r>
    <x v="72"/>
    <x v="2"/>
    <m/>
    <n v="7.5"/>
    <m/>
  </r>
  <r>
    <x v="73"/>
    <x v="8"/>
    <m/>
    <n v="340.92"/>
    <m/>
  </r>
  <r>
    <x v="73"/>
    <x v="45"/>
    <m/>
    <m/>
    <n v="45"/>
  </r>
  <r>
    <x v="74"/>
    <x v="8"/>
    <m/>
    <n v="567.85"/>
    <m/>
  </r>
  <r>
    <x v="74"/>
    <x v="7"/>
    <m/>
    <n v="38"/>
    <m/>
  </r>
  <r>
    <x v="74"/>
    <x v="2"/>
    <m/>
    <n v="13"/>
    <m/>
  </r>
  <r>
    <x v="74"/>
    <x v="2"/>
    <m/>
    <n v="325"/>
    <m/>
  </r>
  <r>
    <x v="75"/>
    <x v="8"/>
    <m/>
    <n v="287.86"/>
    <m/>
  </r>
  <r>
    <x v="76"/>
    <x v="8"/>
    <m/>
    <n v="248.56"/>
    <m/>
  </r>
  <r>
    <x v="76"/>
    <x v="2"/>
    <m/>
    <n v="3"/>
    <m/>
  </r>
  <r>
    <x v="76"/>
    <x v="2"/>
    <m/>
    <n v="50"/>
    <m/>
  </r>
  <r>
    <x v="77"/>
    <x v="8"/>
    <m/>
    <n v="295.73"/>
    <m/>
  </r>
  <r>
    <x v="78"/>
    <x v="40"/>
    <m/>
    <m/>
    <n v="3.05"/>
  </r>
  <r>
    <x v="78"/>
    <x v="8"/>
    <m/>
    <n v="30.46"/>
    <m/>
  </r>
  <r>
    <x v="79"/>
    <x v="13"/>
    <m/>
    <m/>
    <n v="1517.05"/>
  </r>
  <r>
    <x v="79"/>
    <x v="8"/>
    <m/>
    <n v="821.83"/>
    <m/>
  </r>
  <r>
    <x v="79"/>
    <x v="16"/>
    <m/>
    <m/>
    <n v="1218.08"/>
  </r>
  <r>
    <x v="79"/>
    <x v="22"/>
    <m/>
    <m/>
    <n v="553.94000000000005"/>
  </r>
  <r>
    <x v="79"/>
    <x v="38"/>
    <m/>
    <m/>
    <n v="443.49"/>
  </r>
  <r>
    <x v="79"/>
    <x v="14"/>
    <m/>
    <m/>
    <n v="586.01"/>
  </r>
  <r>
    <x v="79"/>
    <x v="18"/>
    <m/>
    <m/>
    <n v="86.18"/>
  </r>
  <r>
    <x v="79"/>
    <x v="47"/>
    <m/>
    <m/>
    <n v="95.25"/>
  </r>
  <r>
    <x v="80"/>
    <x v="8"/>
    <m/>
    <n v="269.19"/>
    <m/>
  </r>
  <r>
    <x v="81"/>
    <x v="8"/>
    <m/>
    <n v="250.53"/>
    <m/>
  </r>
  <r>
    <x v="82"/>
    <x v="8"/>
    <m/>
    <n v="276.07"/>
    <m/>
  </r>
  <r>
    <x v="83"/>
    <x v="8"/>
    <m/>
    <n v="669.06"/>
    <m/>
  </r>
  <r>
    <x v="83"/>
    <x v="39"/>
    <m/>
    <m/>
    <n v="34.869999999999997"/>
  </r>
  <r>
    <x v="83"/>
    <x v="15"/>
    <m/>
    <m/>
    <n v="763.26"/>
  </r>
  <r>
    <x v="83"/>
    <x v="19"/>
    <m/>
    <m/>
    <n v="625.04999999999995"/>
  </r>
  <r>
    <x v="83"/>
    <x v="23"/>
    <m/>
    <m/>
    <n v="438.62"/>
  </r>
  <r>
    <x v="83"/>
    <x v="17"/>
    <m/>
    <m/>
    <n v="287.44"/>
  </r>
  <r>
    <x v="83"/>
    <x v="20"/>
    <m/>
    <m/>
    <n v="603.29"/>
  </r>
  <r>
    <x v="83"/>
    <x v="48"/>
    <m/>
    <m/>
    <n v="145"/>
  </r>
  <r>
    <x v="83"/>
    <x v="48"/>
    <m/>
    <m/>
    <n v="24.56"/>
  </r>
  <r>
    <x v="84"/>
    <x v="2"/>
    <m/>
    <n v="935"/>
    <m/>
  </r>
  <r>
    <x v="84"/>
    <x v="8"/>
    <m/>
    <n v="867.53"/>
    <m/>
  </r>
  <r>
    <x v="84"/>
    <x v="41"/>
    <m/>
    <n v="840"/>
    <m/>
  </r>
  <r>
    <x v="84"/>
    <x v="7"/>
    <m/>
    <n v="284"/>
    <m/>
  </r>
  <r>
    <x v="85"/>
    <x v="8"/>
    <m/>
    <n v="210.24"/>
    <m/>
  </r>
  <r>
    <x v="86"/>
    <x v="3"/>
    <s v="Chèque n° 1228704"/>
    <m/>
    <n v="720"/>
  </r>
  <r>
    <x v="86"/>
    <x v="8"/>
    <m/>
    <n v="293.76"/>
    <m/>
  </r>
  <r>
    <x v="86"/>
    <x v="8"/>
    <m/>
    <n v="196.49"/>
    <m/>
  </r>
  <r>
    <x v="87"/>
    <x v="8"/>
    <m/>
    <n v="676.44"/>
    <m/>
  </r>
  <r>
    <x v="88"/>
    <x v="29"/>
    <m/>
    <m/>
    <n v="19.989999999999998"/>
  </r>
  <r>
    <x v="88"/>
    <x v="8"/>
    <m/>
    <n v="1117.08"/>
    <m/>
  </r>
  <r>
    <x v="89"/>
    <x v="2"/>
    <m/>
    <n v="705"/>
    <m/>
  </r>
  <r>
    <x v="89"/>
    <x v="2"/>
    <m/>
    <n v="2"/>
    <m/>
  </r>
  <r>
    <x v="89"/>
    <x v="7"/>
    <m/>
    <n v="279"/>
    <m/>
  </r>
  <r>
    <x v="89"/>
    <x v="49"/>
    <s v="Chèque n° 1228695"/>
    <m/>
    <n v="56.71"/>
  </r>
  <r>
    <x v="89"/>
    <x v="8"/>
    <m/>
    <n v="437.2"/>
    <m/>
  </r>
  <r>
    <x v="90"/>
    <x v="8"/>
    <m/>
    <n v="59.93"/>
    <m/>
  </r>
  <r>
    <x v="91"/>
    <x v="8"/>
    <m/>
    <n v="226.95"/>
    <m/>
  </r>
  <r>
    <x v="91"/>
    <x v="8"/>
    <m/>
    <n v="49.12"/>
    <m/>
  </r>
  <r>
    <x v="92"/>
    <x v="8"/>
    <m/>
    <n v="670.06"/>
    <m/>
  </r>
  <r>
    <x v="93"/>
    <x v="45"/>
    <m/>
    <m/>
    <n v="45"/>
  </r>
  <r>
    <x v="93"/>
    <x v="8"/>
    <m/>
    <n v="443.09"/>
    <m/>
  </r>
  <r>
    <x v="94"/>
    <x v="8"/>
    <m/>
    <n v="97.26"/>
    <m/>
  </r>
  <r>
    <x v="95"/>
    <x v="2"/>
    <m/>
    <n v="840"/>
    <m/>
  </r>
  <r>
    <x v="95"/>
    <x v="7"/>
    <m/>
    <n v="325"/>
    <m/>
  </r>
  <r>
    <x v="95"/>
    <x v="8"/>
    <m/>
    <n v="265.27"/>
    <m/>
  </r>
  <r>
    <x v="95"/>
    <x v="2"/>
    <m/>
    <n v="28"/>
    <m/>
  </r>
  <r>
    <x v="96"/>
    <x v="8"/>
    <m/>
    <n v="202.39"/>
    <m/>
  </r>
  <r>
    <x v="97"/>
    <x v="8"/>
    <m/>
    <n v="361.55"/>
    <m/>
  </r>
  <r>
    <x v="98"/>
    <x v="8"/>
    <m/>
    <n v="23.58"/>
    <m/>
  </r>
  <r>
    <x v="98"/>
    <x v="48"/>
    <m/>
    <m/>
    <n v="137.55000000000001"/>
  </r>
  <r>
    <x v="98"/>
    <x v="38"/>
    <m/>
    <m/>
    <n v="720.32"/>
  </r>
  <r>
    <x v="98"/>
    <x v="20"/>
    <m/>
    <m/>
    <n v="668.29"/>
  </r>
  <r>
    <x v="98"/>
    <x v="17"/>
    <m/>
    <m/>
    <n v="251.83"/>
  </r>
  <r>
    <x v="98"/>
    <x v="23"/>
    <m/>
    <m/>
    <n v="452.76"/>
  </r>
  <r>
    <x v="98"/>
    <x v="19"/>
    <m/>
    <m/>
    <n v="1181.04"/>
  </r>
  <r>
    <x v="98"/>
    <x v="13"/>
    <m/>
    <m/>
    <n v="1796.03"/>
  </r>
  <r>
    <x v="98"/>
    <x v="15"/>
    <m/>
    <m/>
    <n v="960.44"/>
  </r>
  <r>
    <x v="98"/>
    <x v="16"/>
    <m/>
    <m/>
    <n v="2545.2199999999998"/>
  </r>
  <r>
    <x v="98"/>
    <x v="22"/>
    <m/>
    <m/>
    <n v="789.18"/>
  </r>
  <r>
    <x v="98"/>
    <x v="14"/>
    <m/>
    <m/>
    <n v="1309.06"/>
  </r>
  <r>
    <x v="98"/>
    <x v="18"/>
    <m/>
    <m/>
    <n v="242.09"/>
  </r>
  <r>
    <x v="98"/>
    <x v="47"/>
    <m/>
    <m/>
    <n v="340.58"/>
  </r>
  <r>
    <x v="98"/>
    <x v="39"/>
    <m/>
    <m/>
    <n v="287.68"/>
  </r>
  <r>
    <x v="99"/>
    <x v="2"/>
    <m/>
    <n v="465"/>
    <m/>
  </r>
  <r>
    <x v="99"/>
    <x v="8"/>
    <m/>
    <n v="561.97"/>
    <m/>
  </r>
  <r>
    <x v="100"/>
    <x v="8"/>
    <m/>
    <n v="271.14999999999998"/>
    <m/>
  </r>
  <r>
    <x v="100"/>
    <x v="40"/>
    <m/>
    <m/>
    <n v="3.05"/>
  </r>
  <r>
    <x v="101"/>
    <x v="2"/>
    <m/>
    <n v="7"/>
    <m/>
  </r>
  <r>
    <x v="102"/>
    <x v="8"/>
    <m/>
    <n v="18.670000000000002"/>
    <m/>
  </r>
  <r>
    <x v="102"/>
    <x v="41"/>
    <m/>
    <n v="840"/>
    <m/>
  </r>
  <r>
    <x v="103"/>
    <x v="2"/>
    <m/>
    <n v="235"/>
    <m/>
  </r>
  <r>
    <x v="103"/>
    <x v="2"/>
    <m/>
    <n v="3.5"/>
    <m/>
  </r>
  <r>
    <x v="103"/>
    <x v="2"/>
    <m/>
    <n v="97"/>
    <m/>
  </r>
  <r>
    <x v="104"/>
    <x v="8"/>
    <m/>
    <n v="13.75"/>
    <m/>
  </r>
  <r>
    <x v="104"/>
    <x v="8"/>
    <m/>
    <n v="602.25"/>
    <m/>
  </r>
  <r>
    <x v="104"/>
    <x v="1"/>
    <m/>
    <n v="20"/>
    <m/>
  </r>
  <r>
    <x v="105"/>
    <x v="50"/>
    <s v="Chèque n° 1228705"/>
    <m/>
    <n v="57.31"/>
  </r>
  <r>
    <x v="105"/>
    <x v="8"/>
    <m/>
    <n v="219.09"/>
    <m/>
  </r>
  <r>
    <x v="106"/>
    <x v="8"/>
    <m/>
    <n v="61.9"/>
    <m/>
  </r>
  <r>
    <x v="107"/>
    <x v="8"/>
    <m/>
    <n v="221.06"/>
    <m/>
  </r>
  <r>
    <x v="107"/>
    <x v="3"/>
    <s v="Chèque n° 1228706"/>
    <m/>
    <n v="720"/>
  </r>
  <r>
    <x v="108"/>
    <x v="2"/>
    <m/>
    <n v="340"/>
    <m/>
  </r>
  <r>
    <x v="108"/>
    <x v="8"/>
    <m/>
    <n v="829.2"/>
    <m/>
  </r>
  <r>
    <x v="108"/>
    <x v="51"/>
    <m/>
    <n v="25"/>
    <m/>
  </r>
  <r>
    <x v="109"/>
    <x v="29"/>
    <m/>
    <m/>
    <n v="19.989999999999998"/>
  </r>
  <r>
    <x v="109"/>
    <x v="8"/>
    <m/>
    <n v="17.68"/>
    <m/>
  </r>
  <r>
    <x v="109"/>
    <x v="2"/>
    <m/>
    <n v="4.5"/>
    <m/>
  </r>
  <r>
    <x v="110"/>
    <x v="8"/>
    <m/>
    <n v="206.32"/>
    <m/>
  </r>
  <r>
    <x v="111"/>
    <x v="8"/>
    <m/>
    <n v="139.51"/>
    <m/>
  </r>
  <r>
    <x v="112"/>
    <x v="8"/>
    <m/>
    <n v="206.32"/>
    <m/>
  </r>
  <r>
    <x v="113"/>
    <x v="2"/>
    <m/>
    <n v="450"/>
    <m/>
  </r>
  <r>
    <x v="113"/>
    <x v="8"/>
    <m/>
    <n v="505.97"/>
    <m/>
  </r>
  <r>
    <x v="113"/>
    <x v="2"/>
    <m/>
    <n v="17.5"/>
    <m/>
  </r>
  <r>
    <x v="114"/>
    <x v="8"/>
    <m/>
    <n v="149.34"/>
    <m/>
  </r>
  <r>
    <x v="115"/>
    <x v="8"/>
    <m/>
    <n v="157.19999999999999"/>
    <m/>
  </r>
  <r>
    <x v="116"/>
    <x v="2"/>
    <m/>
    <n v="155"/>
    <m/>
  </r>
  <r>
    <x v="116"/>
    <x v="8"/>
    <m/>
    <n v="183.72"/>
    <m/>
  </r>
  <r>
    <x v="117"/>
    <x v="52"/>
    <s v="Chèque n° 1228707"/>
    <m/>
    <n v="40"/>
  </r>
  <r>
    <x v="118"/>
    <x v="45"/>
    <m/>
    <m/>
    <n v="45"/>
  </r>
  <r>
    <x v="119"/>
    <x v="7"/>
    <m/>
    <n v="20"/>
    <m/>
  </r>
  <r>
    <x v="119"/>
    <x v="8"/>
    <m/>
    <n v="193.53"/>
    <m/>
  </r>
  <r>
    <x v="119"/>
    <x v="2"/>
    <m/>
    <n v="285"/>
    <m/>
  </r>
  <r>
    <x v="120"/>
    <x v="2"/>
    <m/>
    <n v="6.5"/>
    <m/>
  </r>
  <r>
    <x v="121"/>
    <x v="39"/>
    <m/>
    <m/>
    <n v="103.73"/>
  </r>
  <r>
    <x v="121"/>
    <x v="47"/>
    <m/>
    <m/>
    <n v="186.4"/>
  </r>
  <r>
    <x v="121"/>
    <x v="18"/>
    <m/>
    <m/>
    <n v="76.540000000000006"/>
  </r>
  <r>
    <x v="121"/>
    <x v="14"/>
    <m/>
    <m/>
    <n v="797.77"/>
  </r>
  <r>
    <x v="121"/>
    <x v="22"/>
    <m/>
    <m/>
    <n v="310.63"/>
  </r>
  <r>
    <x v="121"/>
    <x v="16"/>
    <m/>
    <m/>
    <n v="1201.5999999999999"/>
  </r>
  <r>
    <x v="121"/>
    <x v="15"/>
    <m/>
    <m/>
    <n v="657.1"/>
  </r>
  <r>
    <x v="121"/>
    <x v="13"/>
    <m/>
    <m/>
    <n v="434.64"/>
  </r>
  <r>
    <x v="121"/>
    <x v="19"/>
    <m/>
    <m/>
    <n v="766.69"/>
  </r>
  <r>
    <x v="121"/>
    <x v="23"/>
    <m/>
    <m/>
    <n v="528.09"/>
  </r>
  <r>
    <x v="121"/>
    <x v="17"/>
    <m/>
    <m/>
    <n v="425.93"/>
  </r>
  <r>
    <x v="121"/>
    <x v="20"/>
    <m/>
    <m/>
    <n v="611.58000000000004"/>
  </r>
  <r>
    <x v="121"/>
    <x v="38"/>
    <m/>
    <m/>
    <n v="415.75"/>
  </r>
  <r>
    <x v="121"/>
    <x v="48"/>
    <m/>
    <m/>
    <n v="45"/>
  </r>
  <r>
    <x v="121"/>
    <x v="8"/>
    <m/>
    <n v="96.28"/>
    <m/>
  </r>
  <r>
    <x v="122"/>
    <x v="8"/>
    <m/>
    <n v="111.02"/>
    <m/>
  </r>
  <r>
    <x v="123"/>
    <x v="53"/>
    <m/>
    <m/>
    <n v="188.95"/>
  </r>
  <r>
    <x v="124"/>
    <x v="40"/>
    <m/>
    <m/>
    <n v="3.05"/>
  </r>
  <r>
    <x v="124"/>
    <x v="8"/>
    <m/>
    <n v="146.38999999999999"/>
    <m/>
  </r>
  <r>
    <x v="125"/>
    <x v="8"/>
    <m/>
    <n v="98.25"/>
    <m/>
  </r>
  <r>
    <x v="126"/>
    <x v="8"/>
    <m/>
    <n v="97.26"/>
    <m/>
  </r>
  <r>
    <x v="127"/>
    <x v="8"/>
    <m/>
    <n v="36.35"/>
    <m/>
  </r>
  <r>
    <x v="128"/>
    <x v="8"/>
    <m/>
    <n v="93.34"/>
    <m/>
  </r>
  <r>
    <x v="129"/>
    <x v="7"/>
    <m/>
    <n v="19"/>
    <m/>
  </r>
  <r>
    <x v="129"/>
    <x v="8"/>
    <m/>
    <n v="159.16"/>
    <m/>
  </r>
  <r>
    <x v="129"/>
    <x v="8"/>
    <m/>
    <n v="485"/>
    <m/>
  </r>
  <r>
    <x v="130"/>
    <x v="8"/>
    <m/>
    <n v="244.14"/>
    <m/>
  </r>
  <r>
    <x v="130"/>
    <x v="39"/>
    <m/>
    <m/>
    <n v="78.95"/>
  </r>
  <r>
    <x v="130"/>
    <x v="47"/>
    <m/>
    <m/>
    <n v="42.54"/>
  </r>
  <r>
    <x v="130"/>
    <x v="14"/>
    <m/>
    <m/>
    <n v="21.61"/>
  </r>
  <r>
    <x v="130"/>
    <x v="22"/>
    <m/>
    <m/>
    <n v="59.31"/>
  </r>
  <r>
    <x v="130"/>
    <x v="16"/>
    <m/>
    <m/>
    <n v="223.36"/>
  </r>
  <r>
    <x v="130"/>
    <x v="15"/>
    <m/>
    <m/>
    <n v="267.57"/>
  </r>
  <r>
    <x v="130"/>
    <x v="13"/>
    <m/>
    <m/>
    <n v="58.95"/>
  </r>
  <r>
    <x v="130"/>
    <x v="19"/>
    <m/>
    <m/>
    <n v="222.6"/>
  </r>
  <r>
    <x v="130"/>
    <x v="23"/>
    <m/>
    <m/>
    <n v="203.79"/>
  </r>
  <r>
    <x v="130"/>
    <x v="17"/>
    <m/>
    <m/>
    <n v="44.91"/>
  </r>
  <r>
    <x v="130"/>
    <x v="20"/>
    <m/>
    <m/>
    <n v="155.91999999999999"/>
  </r>
  <r>
    <x v="130"/>
    <x v="38"/>
    <m/>
    <m/>
    <n v="105"/>
  </r>
  <r>
    <x v="130"/>
    <x v="48"/>
    <m/>
    <m/>
    <n v="20"/>
  </r>
  <r>
    <x v="130"/>
    <x v="29"/>
    <m/>
    <m/>
    <n v="19.989999999999998"/>
  </r>
  <r>
    <x v="131"/>
    <x v="54"/>
    <s v="Chèque n° 1228708"/>
    <m/>
    <n v="7.2"/>
  </r>
  <r>
    <x v="132"/>
    <x v="45"/>
    <m/>
    <m/>
    <n v="45"/>
  </r>
  <r>
    <x v="133"/>
    <x v="55"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C61" firstHeaderRow="1" firstDataRow="2" firstDataCol="1"/>
  <pivotFields count="5">
    <pivotField compact="0" outline="0" showAll="0" defaultSubtotal="0">
      <items count="1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</items>
    </pivotField>
    <pivotField axis="axisRow" compact="0" outline="0" showAll="0">
      <items count="57">
        <item x="32"/>
        <item x="12"/>
        <item x="46"/>
        <item x="8"/>
        <item x="33"/>
        <item x="42"/>
        <item x="0"/>
        <item x="5"/>
        <item x="10"/>
        <item x="43"/>
        <item x="31"/>
        <item x="40"/>
        <item x="4"/>
        <item x="54"/>
        <item x="24"/>
        <item x="53"/>
        <item x="45"/>
        <item x="29"/>
        <item x="35"/>
        <item x="3"/>
        <item x="6"/>
        <item x="9"/>
        <item x="36"/>
        <item x="27"/>
        <item x="26"/>
        <item x="50"/>
        <item x="52"/>
        <item x="51"/>
        <item x="7"/>
        <item x="1"/>
        <item x="34"/>
        <item x="25"/>
        <item x="11"/>
        <item x="41"/>
        <item x="49"/>
        <item x="28"/>
        <item x="30"/>
        <item x="37"/>
        <item x="44"/>
        <item x="2"/>
        <item x="18"/>
        <item x="17"/>
        <item x="15"/>
        <item x="48"/>
        <item x="21"/>
        <item x="38"/>
        <item x="14"/>
        <item x="22"/>
        <item x="47"/>
        <item x="20"/>
        <item x="19"/>
        <item x="39"/>
        <item x="13"/>
        <item x="23"/>
        <item x="16"/>
        <item x="55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1">
    <field x="1"/>
  </rowFields>
  <rowItems count="57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CETTES" fld="3" baseField="1" baseItem="39"/>
    <dataField name="Somme de DEPENSES" fld="4" baseField="1" baseItem="39"/>
  </dataFields>
  <pivotTableStyleInfo name="PivotStyleLight16" showRowHeaders="1" showColHeaders="1" showRowStripes="0" showColStripes="0" showLastColumn="1"/>
  <filters count="1">
    <filter fld="0" type="thisMonth" evalOrder="-1" id="1">
      <autoFilter ref="A1">
        <filterColumn colId="0">
          <dynamicFilter type="thisMonth" val="43739" maxVal="4377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5" minRefreshableVersion="3" showDrill="0" useAutoFormatting="1" itemPrintTitles="1" createdVersion="5" indent="0" compact="0" compactData="0" gridDropZones="1" multipleFieldFilters="0">
  <location ref="A3:D51" firstHeaderRow="1" firstDataRow="2" firstDataCol="2"/>
  <pivotFields count="5">
    <pivotField axis="axisRow" compact="0" outline="0" showAll="0" defaultSubtotal="0">
      <items count="13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</items>
    </pivotField>
    <pivotField axis="axisRow" compact="0" outline="0" showAll="0">
      <items count="57">
        <item x="32"/>
        <item x="12"/>
        <item x="46"/>
        <item x="8"/>
        <item x="33"/>
        <item x="42"/>
        <item x="0"/>
        <item x="5"/>
        <item x="10"/>
        <item x="43"/>
        <item x="31"/>
        <item x="40"/>
        <item x="4"/>
        <item x="54"/>
        <item x="24"/>
        <item x="53"/>
        <item x="45"/>
        <item x="29"/>
        <item x="35"/>
        <item x="3"/>
        <item x="6"/>
        <item x="9"/>
        <item x="36"/>
        <item x="27"/>
        <item x="26"/>
        <item x="50"/>
        <item x="52"/>
        <item x="51"/>
        <item x="7"/>
        <item x="1"/>
        <item x="34"/>
        <item x="25"/>
        <item x="11"/>
        <item x="41"/>
        <item x="49"/>
        <item x="28"/>
        <item x="30"/>
        <item x="37"/>
        <item x="44"/>
        <item x="2"/>
        <item x="18"/>
        <item x="17"/>
        <item x="15"/>
        <item x="48"/>
        <item x="21"/>
        <item x="38"/>
        <item x="14"/>
        <item x="22"/>
        <item x="47"/>
        <item x="20"/>
        <item x="19"/>
        <item x="39"/>
        <item x="13"/>
        <item x="23"/>
        <item x="16"/>
        <item x="55"/>
        <item t="default"/>
      </items>
    </pivotField>
    <pivotField compact="0" outline="0" showAll="0"/>
    <pivotField dataField="1" compact="0" outline="0" showAll="0"/>
    <pivotField dataField="1" compact="0" outline="0" showAll="0"/>
  </pivotFields>
  <rowFields count="2">
    <field x="0"/>
    <field x="1"/>
  </rowFields>
  <rowItems count="47">
    <i>
      <x v="119"/>
      <x v="3"/>
    </i>
    <i r="1">
      <x v="28"/>
    </i>
    <i r="1">
      <x v="39"/>
    </i>
    <i>
      <x v="120"/>
      <x v="39"/>
    </i>
    <i>
      <x v="121"/>
      <x v="3"/>
    </i>
    <i r="1">
      <x v="40"/>
    </i>
    <i r="1">
      <x v="41"/>
    </i>
    <i r="1">
      <x v="42"/>
    </i>
    <i r="1">
      <x v="43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>
      <x v="122"/>
      <x v="3"/>
    </i>
    <i>
      <x v="123"/>
      <x v="15"/>
    </i>
    <i>
      <x v="124"/>
      <x v="3"/>
    </i>
    <i r="1">
      <x v="11"/>
    </i>
    <i>
      <x v="125"/>
      <x v="3"/>
    </i>
    <i>
      <x v="126"/>
      <x v="3"/>
    </i>
    <i>
      <x v="127"/>
      <x v="3"/>
    </i>
    <i>
      <x v="128"/>
      <x v="3"/>
    </i>
    <i>
      <x v="129"/>
      <x v="3"/>
    </i>
    <i r="1">
      <x v="28"/>
    </i>
    <i>
      <x v="130"/>
      <x v="3"/>
    </i>
    <i r="1">
      <x v="17"/>
    </i>
    <i r="1">
      <x v="41"/>
    </i>
    <i r="1">
      <x v="42"/>
    </i>
    <i r="1">
      <x v="43"/>
    </i>
    <i r="1">
      <x v="45"/>
    </i>
    <i r="1">
      <x v="46"/>
    </i>
    <i r="1">
      <x v="47"/>
    </i>
    <i r="1">
      <x v="48"/>
    </i>
    <i r="1">
      <x v="49"/>
    </i>
    <i r="1">
      <x v="50"/>
    </i>
    <i r="1">
      <x v="51"/>
    </i>
    <i r="1">
      <x v="52"/>
    </i>
    <i r="1">
      <x v="53"/>
    </i>
    <i r="1">
      <x v="54"/>
    </i>
    <i>
      <x v="131"/>
      <x v="13"/>
    </i>
    <i>
      <x v="132"/>
      <x v="16"/>
    </i>
    <i t="grand">
      <x/>
    </i>
  </rowItems>
  <colFields count="1">
    <field x="-2"/>
  </colFields>
  <colItems count="2">
    <i>
      <x/>
    </i>
    <i i="1">
      <x v="1"/>
    </i>
  </colItems>
  <dataFields count="2">
    <dataField name="Somme de RECETTES" fld="3" baseField="1" baseItem="39"/>
    <dataField name="Somme de DEPENSES" fld="4" baseField="1" baseItem="39"/>
  </dataFields>
  <pivotTableStyleInfo name="PivotStyleLight16" showRowHeaders="1" showColHeaders="1" showRowStripes="0" showColStripes="0" showLastColumn="1"/>
  <filters count="1">
    <filter fld="0" type="thisMonth" evalOrder="-1" id="1">
      <autoFilter ref="A1">
        <filterColumn colId="0">
          <dynamicFilter type="thisMonth" val="43739" maxVal="43770"/>
        </filterColumn>
      </autoFilter>
    </filter>
  </filters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1"/>
  <sheetViews>
    <sheetView workbookViewId="0">
      <selection activeCell="A2" sqref="A2"/>
    </sheetView>
  </sheetViews>
  <sheetFormatPr baseColWidth="10" defaultRowHeight="12.75" x14ac:dyDescent="0.2"/>
  <cols>
    <col min="1" max="1" width="40.75" customWidth="1"/>
    <col min="2" max="4" width="21" customWidth="1"/>
  </cols>
  <sheetData>
    <row r="2" spans="1:3" s="40" customFormat="1" ht="29.25" customHeight="1" x14ac:dyDescent="0.2">
      <c r="B2" s="41" t="s">
        <v>139</v>
      </c>
      <c r="C2" s="41">
        <f>GETPIVOTDATA("Somme de RECETTES",$A$3)-GETPIVOTDATA("Somme de DEPENSES",$A$3)</f>
        <v>674.06000000001222</v>
      </c>
    </row>
    <row r="3" spans="1:3" x14ac:dyDescent="0.2">
      <c r="B3" s="38" t="s">
        <v>136</v>
      </c>
    </row>
    <row r="4" spans="1:3" x14ac:dyDescent="0.2">
      <c r="A4" s="38" t="s">
        <v>0</v>
      </c>
      <c r="B4" t="s">
        <v>137</v>
      </c>
      <c r="C4" t="s">
        <v>138</v>
      </c>
    </row>
    <row r="5" spans="1:3" x14ac:dyDescent="0.2">
      <c r="A5" t="s">
        <v>63</v>
      </c>
      <c r="B5" s="37"/>
      <c r="C5" s="37">
        <v>100</v>
      </c>
    </row>
    <row r="6" spans="1:3" x14ac:dyDescent="0.2">
      <c r="A6" t="s">
        <v>33</v>
      </c>
      <c r="B6" s="37"/>
      <c r="C6" s="37">
        <v>183.48</v>
      </c>
    </row>
    <row r="7" spans="1:3" x14ac:dyDescent="0.2">
      <c r="A7" t="s">
        <v>82</v>
      </c>
      <c r="B7" s="37">
        <v>320</v>
      </c>
      <c r="C7" s="37"/>
    </row>
    <row r="8" spans="1:3" x14ac:dyDescent="0.2">
      <c r="A8" t="s">
        <v>31</v>
      </c>
      <c r="B8" s="37">
        <v>29289.910000000003</v>
      </c>
      <c r="C8" s="37"/>
    </row>
    <row r="9" spans="1:3" x14ac:dyDescent="0.2">
      <c r="A9" t="s">
        <v>66</v>
      </c>
      <c r="B9" s="37"/>
      <c r="C9" s="37">
        <v>58.55</v>
      </c>
    </row>
    <row r="10" spans="1:3" x14ac:dyDescent="0.2">
      <c r="A10" t="s">
        <v>76</v>
      </c>
      <c r="B10" s="37"/>
      <c r="C10" s="37">
        <v>42.75</v>
      </c>
    </row>
    <row r="11" spans="1:3" x14ac:dyDescent="0.2">
      <c r="A11" t="s">
        <v>43</v>
      </c>
      <c r="B11" s="37"/>
      <c r="C11" s="37">
        <v>15.3</v>
      </c>
    </row>
    <row r="12" spans="1:3" x14ac:dyDescent="0.2">
      <c r="A12" t="s">
        <v>34</v>
      </c>
      <c r="B12" s="37"/>
      <c r="C12" s="37">
        <v>150.97999999999999</v>
      </c>
    </row>
    <row r="13" spans="1:3" x14ac:dyDescent="0.2">
      <c r="A13" t="s">
        <v>32</v>
      </c>
      <c r="B13" s="37"/>
      <c r="C13" s="37">
        <v>19.989999999999998</v>
      </c>
    </row>
    <row r="14" spans="1:3" x14ac:dyDescent="0.2">
      <c r="A14" t="s">
        <v>77</v>
      </c>
      <c r="B14" s="37"/>
      <c r="C14" s="37">
        <v>44</v>
      </c>
    </row>
    <row r="15" spans="1:3" x14ac:dyDescent="0.2">
      <c r="A15" t="s">
        <v>62</v>
      </c>
      <c r="B15" s="37"/>
      <c r="C15" s="37">
        <v>30</v>
      </c>
    </row>
    <row r="16" spans="1:3" x14ac:dyDescent="0.2">
      <c r="A16" t="s">
        <v>74</v>
      </c>
      <c r="B16" s="37"/>
      <c r="C16" s="37">
        <v>15.25</v>
      </c>
    </row>
    <row r="17" spans="1:3" x14ac:dyDescent="0.2">
      <c r="A17" t="s">
        <v>28</v>
      </c>
      <c r="B17" s="37"/>
      <c r="C17" s="37">
        <v>120</v>
      </c>
    </row>
    <row r="18" spans="1:3" x14ac:dyDescent="0.2">
      <c r="A18" t="s">
        <v>128</v>
      </c>
      <c r="B18" s="37"/>
      <c r="C18" s="37">
        <v>7.2</v>
      </c>
    </row>
    <row r="19" spans="1:3" x14ac:dyDescent="0.2">
      <c r="A19" t="s">
        <v>55</v>
      </c>
      <c r="B19" s="37"/>
      <c r="C19" s="37">
        <v>17.05</v>
      </c>
    </row>
    <row r="20" spans="1:3" x14ac:dyDescent="0.2">
      <c r="A20" t="s">
        <v>100</v>
      </c>
      <c r="B20" s="37"/>
      <c r="C20" s="37">
        <v>188.95</v>
      </c>
    </row>
    <row r="21" spans="1:3" x14ac:dyDescent="0.2">
      <c r="A21" t="s">
        <v>80</v>
      </c>
      <c r="B21" s="37"/>
      <c r="C21" s="37">
        <v>225</v>
      </c>
    </row>
    <row r="22" spans="1:3" x14ac:dyDescent="0.2">
      <c r="A22" t="s">
        <v>61</v>
      </c>
      <c r="B22" s="37"/>
      <c r="C22" s="37">
        <v>125.93999999999998</v>
      </c>
    </row>
    <row r="23" spans="1:3" x14ac:dyDescent="0.2">
      <c r="A23" t="s">
        <v>68</v>
      </c>
      <c r="B23" s="37"/>
      <c r="C23" s="37">
        <v>45</v>
      </c>
    </row>
    <row r="24" spans="1:3" x14ac:dyDescent="0.2">
      <c r="A24" t="s">
        <v>64</v>
      </c>
      <c r="B24" s="37"/>
      <c r="C24" s="37">
        <v>4320</v>
      </c>
    </row>
    <row r="25" spans="1:3" x14ac:dyDescent="0.2">
      <c r="A25" t="s">
        <v>41</v>
      </c>
      <c r="B25" s="37"/>
      <c r="C25" s="37">
        <v>5.17</v>
      </c>
    </row>
    <row r="26" spans="1:3" x14ac:dyDescent="0.2">
      <c r="A26" t="s">
        <v>38</v>
      </c>
      <c r="B26" s="37"/>
      <c r="C26" s="37">
        <v>26.54</v>
      </c>
    </row>
    <row r="27" spans="1:3" x14ac:dyDescent="0.2">
      <c r="A27" t="s">
        <v>81</v>
      </c>
      <c r="B27" s="37"/>
      <c r="C27" s="37">
        <v>4.24</v>
      </c>
    </row>
    <row r="28" spans="1:3" x14ac:dyDescent="0.2">
      <c r="A28" t="s">
        <v>56</v>
      </c>
      <c r="B28" s="37"/>
      <c r="C28" s="37">
        <v>84</v>
      </c>
    </row>
    <row r="29" spans="1:3" x14ac:dyDescent="0.2">
      <c r="A29" t="s">
        <v>58</v>
      </c>
      <c r="B29" s="37"/>
      <c r="C29" s="37">
        <v>25.4</v>
      </c>
    </row>
    <row r="30" spans="1:3" x14ac:dyDescent="0.2">
      <c r="A30" t="s">
        <v>89</v>
      </c>
      <c r="B30" s="37"/>
      <c r="C30" s="37">
        <v>57.31</v>
      </c>
    </row>
    <row r="31" spans="1:3" x14ac:dyDescent="0.2">
      <c r="A31" t="s">
        <v>92</v>
      </c>
      <c r="B31" s="37"/>
      <c r="C31" s="37">
        <v>40</v>
      </c>
    </row>
    <row r="32" spans="1:3" x14ac:dyDescent="0.2">
      <c r="A32" t="s">
        <v>91</v>
      </c>
      <c r="B32" s="37">
        <v>25</v>
      </c>
      <c r="C32" s="37"/>
    </row>
    <row r="33" spans="1:3" x14ac:dyDescent="0.2">
      <c r="A33" t="s">
        <v>29</v>
      </c>
      <c r="B33" s="37">
        <v>2776.5</v>
      </c>
      <c r="C33" s="37"/>
    </row>
    <row r="34" spans="1:3" x14ac:dyDescent="0.2">
      <c r="A34" t="s">
        <v>109</v>
      </c>
      <c r="B34" s="37">
        <v>1460</v>
      </c>
      <c r="C34" s="37"/>
    </row>
    <row r="35" spans="1:3" x14ac:dyDescent="0.2">
      <c r="A35" t="s">
        <v>119</v>
      </c>
      <c r="B35" s="37">
        <v>180</v>
      </c>
      <c r="C35" s="37"/>
    </row>
    <row r="36" spans="1:3" x14ac:dyDescent="0.2">
      <c r="A36" t="s">
        <v>118</v>
      </c>
      <c r="B36" s="37">
        <v>720</v>
      </c>
      <c r="C36" s="37"/>
    </row>
    <row r="37" spans="1:3" x14ac:dyDescent="0.2">
      <c r="A37" t="s">
        <v>117</v>
      </c>
      <c r="B37" s="37">
        <v>360</v>
      </c>
      <c r="C37" s="37"/>
    </row>
    <row r="38" spans="1:3" x14ac:dyDescent="0.2">
      <c r="A38" t="s">
        <v>75</v>
      </c>
      <c r="B38" s="37">
        <v>3300</v>
      </c>
      <c r="C38" s="37"/>
    </row>
    <row r="39" spans="1:3" x14ac:dyDescent="0.2">
      <c r="A39" t="s">
        <v>86</v>
      </c>
      <c r="B39" s="37"/>
      <c r="C39" s="37">
        <v>56.71</v>
      </c>
    </row>
    <row r="40" spans="1:3" x14ac:dyDescent="0.2">
      <c r="A40" t="s">
        <v>60</v>
      </c>
      <c r="B40" s="37"/>
      <c r="C40" s="37">
        <v>226</v>
      </c>
    </row>
    <row r="41" spans="1:3" x14ac:dyDescent="0.2">
      <c r="A41" t="s">
        <v>94</v>
      </c>
      <c r="B41" s="37"/>
      <c r="C41" s="37">
        <v>127.72</v>
      </c>
    </row>
    <row r="42" spans="1:3" x14ac:dyDescent="0.2">
      <c r="A42" t="s">
        <v>98</v>
      </c>
      <c r="B42" s="37"/>
      <c r="C42" s="37">
        <v>655.71</v>
      </c>
    </row>
    <row r="43" spans="1:3" x14ac:dyDescent="0.2">
      <c r="A43" t="s">
        <v>97</v>
      </c>
      <c r="B43" s="37"/>
      <c r="C43" s="37">
        <v>140</v>
      </c>
    </row>
    <row r="44" spans="1:3" x14ac:dyDescent="0.2">
      <c r="A44" t="s">
        <v>30</v>
      </c>
      <c r="B44" s="37">
        <v>13445</v>
      </c>
      <c r="C44" s="37"/>
    </row>
    <row r="45" spans="1:3" x14ac:dyDescent="0.2">
      <c r="A45" t="s">
        <v>49</v>
      </c>
      <c r="B45" s="37"/>
      <c r="C45" s="37">
        <v>941.55000000000007</v>
      </c>
    </row>
    <row r="46" spans="1:3" x14ac:dyDescent="0.2">
      <c r="A46" t="s">
        <v>48</v>
      </c>
      <c r="B46" s="37"/>
      <c r="C46" s="37">
        <v>2139.4699999999998</v>
      </c>
    </row>
    <row r="47" spans="1:3" x14ac:dyDescent="0.2">
      <c r="A47" t="s">
        <v>46</v>
      </c>
      <c r="B47" s="37"/>
      <c r="C47" s="37">
        <v>4413.13</v>
      </c>
    </row>
    <row r="48" spans="1:3" x14ac:dyDescent="0.2">
      <c r="A48" t="s">
        <v>88</v>
      </c>
      <c r="B48" s="37"/>
      <c r="C48" s="37">
        <v>372.11</v>
      </c>
    </row>
    <row r="49" spans="1:3" x14ac:dyDescent="0.2">
      <c r="A49" t="s">
        <v>52</v>
      </c>
      <c r="B49" s="37"/>
      <c r="C49" s="37">
        <v>275.92</v>
      </c>
    </row>
    <row r="50" spans="1:3" x14ac:dyDescent="0.2">
      <c r="A50" t="s">
        <v>72</v>
      </c>
      <c r="B50" s="37"/>
      <c r="C50" s="37">
        <v>2476.8000000000002</v>
      </c>
    </row>
    <row r="51" spans="1:3" x14ac:dyDescent="0.2">
      <c r="A51" t="s">
        <v>45</v>
      </c>
      <c r="B51" s="37"/>
      <c r="C51" s="37">
        <v>4134.54</v>
      </c>
    </row>
    <row r="52" spans="1:3" x14ac:dyDescent="0.2">
      <c r="A52" t="s">
        <v>53</v>
      </c>
      <c r="B52" s="37"/>
      <c r="C52" s="37">
        <v>3066.71</v>
      </c>
    </row>
    <row r="53" spans="1:3" x14ac:dyDescent="0.2">
      <c r="A53" t="s">
        <v>83</v>
      </c>
      <c r="B53" s="37"/>
      <c r="C53" s="37">
        <v>825.6</v>
      </c>
    </row>
    <row r="54" spans="1:3" x14ac:dyDescent="0.2">
      <c r="A54" t="s">
        <v>51</v>
      </c>
      <c r="B54" s="37"/>
      <c r="C54" s="37">
        <v>3324.93</v>
      </c>
    </row>
    <row r="55" spans="1:3" x14ac:dyDescent="0.2">
      <c r="A55" t="s">
        <v>50</v>
      </c>
      <c r="B55" s="37"/>
      <c r="C55" s="37">
        <v>4195.88</v>
      </c>
    </row>
    <row r="56" spans="1:3" x14ac:dyDescent="0.2">
      <c r="A56" t="s">
        <v>73</v>
      </c>
      <c r="B56" s="37"/>
      <c r="C56" s="37">
        <v>1047.7</v>
      </c>
    </row>
    <row r="57" spans="1:3" x14ac:dyDescent="0.2">
      <c r="A57" t="s">
        <v>44</v>
      </c>
      <c r="B57" s="37"/>
      <c r="C57" s="37">
        <v>5503.2699999999995</v>
      </c>
    </row>
    <row r="58" spans="1:3" x14ac:dyDescent="0.2">
      <c r="A58" t="s">
        <v>54</v>
      </c>
      <c r="B58" s="37"/>
      <c r="C58" s="37">
        <v>2770.19</v>
      </c>
    </row>
    <row r="59" spans="1:3" x14ac:dyDescent="0.2">
      <c r="A59" t="s">
        <v>47</v>
      </c>
      <c r="B59" s="37"/>
      <c r="C59" s="37">
        <v>8556.3100000000013</v>
      </c>
    </row>
    <row r="60" spans="1:3" x14ac:dyDescent="0.2">
      <c r="A60" t="s">
        <v>134</v>
      </c>
      <c r="B60" s="37"/>
      <c r="C60" s="37"/>
    </row>
    <row r="61" spans="1:3" x14ac:dyDescent="0.2">
      <c r="A61" t="s">
        <v>135</v>
      </c>
      <c r="B61" s="37">
        <v>51876.41</v>
      </c>
      <c r="C61" s="37">
        <v>51202.349999999991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D51"/>
  <sheetViews>
    <sheetView topLeftCell="A7" workbookViewId="0">
      <selection activeCell="A60" sqref="A60"/>
    </sheetView>
  </sheetViews>
  <sheetFormatPr baseColWidth="10" defaultRowHeight="12.75" x14ac:dyDescent="0.2"/>
  <cols>
    <col min="1" max="1" width="14.25" customWidth="1"/>
    <col min="2" max="2" width="30.875" customWidth="1"/>
    <col min="3" max="4" width="21" customWidth="1"/>
  </cols>
  <sheetData>
    <row r="3" spans="1:4" x14ac:dyDescent="0.2">
      <c r="C3" s="38" t="s">
        <v>136</v>
      </c>
    </row>
    <row r="4" spans="1:4" x14ac:dyDescent="0.2">
      <c r="A4" s="38" t="s">
        <v>133</v>
      </c>
      <c r="B4" s="38" t="s">
        <v>0</v>
      </c>
      <c r="C4" t="s">
        <v>137</v>
      </c>
      <c r="D4" t="s">
        <v>138</v>
      </c>
    </row>
    <row r="5" spans="1:4" x14ac:dyDescent="0.2">
      <c r="A5" s="39">
        <v>43739</v>
      </c>
      <c r="B5" t="s">
        <v>31</v>
      </c>
      <c r="C5" s="37">
        <v>193.53</v>
      </c>
      <c r="D5" s="37"/>
    </row>
    <row r="6" spans="1:4" x14ac:dyDescent="0.2">
      <c r="B6" t="s">
        <v>29</v>
      </c>
      <c r="C6" s="37">
        <v>20</v>
      </c>
      <c r="D6" s="37"/>
    </row>
    <row r="7" spans="1:4" x14ac:dyDescent="0.2">
      <c r="B7" t="s">
        <v>30</v>
      </c>
      <c r="C7" s="37">
        <v>285</v>
      </c>
      <c r="D7" s="37"/>
    </row>
    <row r="8" spans="1:4" x14ac:dyDescent="0.2">
      <c r="A8" s="39">
        <v>43740</v>
      </c>
      <c r="B8" t="s">
        <v>30</v>
      </c>
      <c r="C8" s="37">
        <v>6.5</v>
      </c>
      <c r="D8" s="37"/>
    </row>
    <row r="9" spans="1:4" x14ac:dyDescent="0.2">
      <c r="A9" s="39">
        <v>43741</v>
      </c>
      <c r="B9" t="s">
        <v>31</v>
      </c>
      <c r="C9" s="37">
        <v>96.28</v>
      </c>
      <c r="D9" s="37"/>
    </row>
    <row r="10" spans="1:4" x14ac:dyDescent="0.2">
      <c r="B10" t="s">
        <v>49</v>
      </c>
      <c r="C10" s="37"/>
      <c r="D10" s="37">
        <v>76.540000000000006</v>
      </c>
    </row>
    <row r="11" spans="1:4" x14ac:dyDescent="0.2">
      <c r="B11" t="s">
        <v>48</v>
      </c>
      <c r="C11" s="37"/>
      <c r="D11" s="37">
        <v>425.93</v>
      </c>
    </row>
    <row r="12" spans="1:4" x14ac:dyDescent="0.2">
      <c r="B12" t="s">
        <v>46</v>
      </c>
      <c r="C12" s="37"/>
      <c r="D12" s="37">
        <v>657.1</v>
      </c>
    </row>
    <row r="13" spans="1:4" x14ac:dyDescent="0.2">
      <c r="B13" t="s">
        <v>88</v>
      </c>
      <c r="C13" s="37"/>
      <c r="D13" s="37">
        <v>45</v>
      </c>
    </row>
    <row r="14" spans="1:4" x14ac:dyDescent="0.2">
      <c r="B14" t="s">
        <v>72</v>
      </c>
      <c r="C14" s="37"/>
      <c r="D14" s="37">
        <v>415.75</v>
      </c>
    </row>
    <row r="15" spans="1:4" x14ac:dyDescent="0.2">
      <c r="B15" t="s">
        <v>45</v>
      </c>
      <c r="C15" s="37"/>
      <c r="D15" s="37">
        <v>797.77</v>
      </c>
    </row>
    <row r="16" spans="1:4" x14ac:dyDescent="0.2">
      <c r="B16" t="s">
        <v>53</v>
      </c>
      <c r="C16" s="37"/>
      <c r="D16" s="37">
        <v>310.63</v>
      </c>
    </row>
    <row r="17" spans="1:4" x14ac:dyDescent="0.2">
      <c r="B17" t="s">
        <v>83</v>
      </c>
      <c r="C17" s="37"/>
      <c r="D17" s="37">
        <v>186.4</v>
      </c>
    </row>
    <row r="18" spans="1:4" x14ac:dyDescent="0.2">
      <c r="B18" t="s">
        <v>51</v>
      </c>
      <c r="C18" s="37"/>
      <c r="D18" s="37">
        <v>611.58000000000004</v>
      </c>
    </row>
    <row r="19" spans="1:4" x14ac:dyDescent="0.2">
      <c r="B19" t="s">
        <v>50</v>
      </c>
      <c r="C19" s="37"/>
      <c r="D19" s="37">
        <v>766.69</v>
      </c>
    </row>
    <row r="20" spans="1:4" x14ac:dyDescent="0.2">
      <c r="B20" t="s">
        <v>73</v>
      </c>
      <c r="C20" s="37"/>
      <c r="D20" s="37">
        <v>103.73</v>
      </c>
    </row>
    <row r="21" spans="1:4" x14ac:dyDescent="0.2">
      <c r="B21" t="s">
        <v>44</v>
      </c>
      <c r="C21" s="37"/>
      <c r="D21" s="37">
        <v>434.64</v>
      </c>
    </row>
    <row r="22" spans="1:4" x14ac:dyDescent="0.2">
      <c r="B22" t="s">
        <v>54</v>
      </c>
      <c r="C22" s="37"/>
      <c r="D22" s="37">
        <v>528.09</v>
      </c>
    </row>
    <row r="23" spans="1:4" x14ac:dyDescent="0.2">
      <c r="B23" t="s">
        <v>47</v>
      </c>
      <c r="C23" s="37"/>
      <c r="D23" s="37">
        <v>1201.5999999999999</v>
      </c>
    </row>
    <row r="24" spans="1:4" x14ac:dyDescent="0.2">
      <c r="A24" s="39">
        <v>43742</v>
      </c>
      <c r="B24" t="s">
        <v>31</v>
      </c>
      <c r="C24" s="37">
        <v>111.02</v>
      </c>
      <c r="D24" s="37"/>
    </row>
    <row r="25" spans="1:4" x14ac:dyDescent="0.2">
      <c r="A25" s="39">
        <v>43743</v>
      </c>
      <c r="B25" t="s">
        <v>100</v>
      </c>
      <c r="C25" s="37"/>
      <c r="D25" s="37">
        <v>188.95</v>
      </c>
    </row>
    <row r="26" spans="1:4" x14ac:dyDescent="0.2">
      <c r="A26" s="39">
        <v>43745</v>
      </c>
      <c r="B26" t="s">
        <v>31</v>
      </c>
      <c r="C26" s="37">
        <v>146.38999999999999</v>
      </c>
      <c r="D26" s="37"/>
    </row>
    <row r="27" spans="1:4" x14ac:dyDescent="0.2">
      <c r="B27" t="s">
        <v>74</v>
      </c>
      <c r="C27" s="37"/>
      <c r="D27" s="37">
        <v>3.05</v>
      </c>
    </row>
    <row r="28" spans="1:4" x14ac:dyDescent="0.2">
      <c r="A28" s="39">
        <v>43746</v>
      </c>
      <c r="B28" t="s">
        <v>31</v>
      </c>
      <c r="C28" s="37">
        <v>98.25</v>
      </c>
      <c r="D28" s="37"/>
    </row>
    <row r="29" spans="1:4" x14ac:dyDescent="0.2">
      <c r="A29" s="39">
        <v>43748</v>
      </c>
      <c r="B29" t="s">
        <v>31</v>
      </c>
      <c r="C29" s="37">
        <v>97.26</v>
      </c>
      <c r="D29" s="37"/>
    </row>
    <row r="30" spans="1:4" x14ac:dyDescent="0.2">
      <c r="A30" s="39">
        <v>43749</v>
      </c>
      <c r="B30" t="s">
        <v>31</v>
      </c>
      <c r="C30" s="37">
        <v>36.35</v>
      </c>
      <c r="D30" s="37"/>
    </row>
    <row r="31" spans="1:4" x14ac:dyDescent="0.2">
      <c r="A31" s="39">
        <v>43752</v>
      </c>
      <c r="B31" t="s">
        <v>31</v>
      </c>
      <c r="C31" s="37">
        <v>93.34</v>
      </c>
      <c r="D31" s="37"/>
    </row>
    <row r="32" spans="1:4" x14ac:dyDescent="0.2">
      <c r="A32" s="39">
        <v>43753</v>
      </c>
      <c r="B32" t="s">
        <v>31</v>
      </c>
      <c r="C32" s="37">
        <v>644.16</v>
      </c>
      <c r="D32" s="37"/>
    </row>
    <row r="33" spans="1:4" x14ac:dyDescent="0.2">
      <c r="B33" t="s">
        <v>29</v>
      </c>
      <c r="C33" s="37">
        <v>19</v>
      </c>
      <c r="D33" s="37"/>
    </row>
    <row r="34" spans="1:4" x14ac:dyDescent="0.2">
      <c r="A34" s="39">
        <v>43754</v>
      </c>
      <c r="B34" t="s">
        <v>31</v>
      </c>
      <c r="C34" s="37">
        <v>244.14</v>
      </c>
      <c r="D34" s="37"/>
    </row>
    <row r="35" spans="1:4" x14ac:dyDescent="0.2">
      <c r="B35" t="s">
        <v>61</v>
      </c>
      <c r="C35" s="37"/>
      <c r="D35" s="37">
        <v>19.989999999999998</v>
      </c>
    </row>
    <row r="36" spans="1:4" x14ac:dyDescent="0.2">
      <c r="B36" t="s">
        <v>48</v>
      </c>
      <c r="C36" s="37"/>
      <c r="D36" s="37">
        <v>44.91</v>
      </c>
    </row>
    <row r="37" spans="1:4" x14ac:dyDescent="0.2">
      <c r="B37" t="s">
        <v>46</v>
      </c>
      <c r="C37" s="37"/>
      <c r="D37" s="37">
        <v>267.57</v>
      </c>
    </row>
    <row r="38" spans="1:4" x14ac:dyDescent="0.2">
      <c r="B38" t="s">
        <v>88</v>
      </c>
      <c r="C38" s="37"/>
      <c r="D38" s="37">
        <v>20</v>
      </c>
    </row>
    <row r="39" spans="1:4" x14ac:dyDescent="0.2">
      <c r="B39" t="s">
        <v>72</v>
      </c>
      <c r="C39" s="37"/>
      <c r="D39" s="37">
        <v>105</v>
      </c>
    </row>
    <row r="40" spans="1:4" x14ac:dyDescent="0.2">
      <c r="B40" t="s">
        <v>45</v>
      </c>
      <c r="C40" s="37"/>
      <c r="D40" s="37">
        <v>21.61</v>
      </c>
    </row>
    <row r="41" spans="1:4" x14ac:dyDescent="0.2">
      <c r="B41" t="s">
        <v>53</v>
      </c>
      <c r="C41" s="37"/>
      <c r="D41" s="37">
        <v>59.31</v>
      </c>
    </row>
    <row r="42" spans="1:4" x14ac:dyDescent="0.2">
      <c r="B42" t="s">
        <v>83</v>
      </c>
      <c r="C42" s="37"/>
      <c r="D42" s="37">
        <v>42.54</v>
      </c>
    </row>
    <row r="43" spans="1:4" x14ac:dyDescent="0.2">
      <c r="B43" t="s">
        <v>51</v>
      </c>
      <c r="C43" s="37"/>
      <c r="D43" s="37">
        <v>155.91999999999999</v>
      </c>
    </row>
    <row r="44" spans="1:4" x14ac:dyDescent="0.2">
      <c r="B44" t="s">
        <v>50</v>
      </c>
      <c r="C44" s="37"/>
      <c r="D44" s="37">
        <v>222.6</v>
      </c>
    </row>
    <row r="45" spans="1:4" x14ac:dyDescent="0.2">
      <c r="B45" t="s">
        <v>73</v>
      </c>
      <c r="C45" s="37"/>
      <c r="D45" s="37">
        <v>78.95</v>
      </c>
    </row>
    <row r="46" spans="1:4" x14ac:dyDescent="0.2">
      <c r="B46" t="s">
        <v>44</v>
      </c>
      <c r="C46" s="37"/>
      <c r="D46" s="37">
        <v>58.95</v>
      </c>
    </row>
    <row r="47" spans="1:4" x14ac:dyDescent="0.2">
      <c r="B47" t="s">
        <v>54</v>
      </c>
      <c r="C47" s="37"/>
      <c r="D47" s="37">
        <v>203.79</v>
      </c>
    </row>
    <row r="48" spans="1:4" x14ac:dyDescent="0.2">
      <c r="B48" t="s">
        <v>47</v>
      </c>
      <c r="C48" s="37"/>
      <c r="D48" s="37">
        <v>223.36</v>
      </c>
    </row>
    <row r="49" spans="1:4" x14ac:dyDescent="0.2">
      <c r="A49" s="39">
        <v>43755</v>
      </c>
      <c r="B49" t="s">
        <v>128</v>
      </c>
      <c r="C49" s="37"/>
      <c r="D49" s="37">
        <v>7.2</v>
      </c>
    </row>
    <row r="50" spans="1:4" x14ac:dyDescent="0.2">
      <c r="A50" s="39">
        <v>43766</v>
      </c>
      <c r="B50" t="s">
        <v>80</v>
      </c>
      <c r="C50" s="37"/>
      <c r="D50" s="37">
        <v>45</v>
      </c>
    </row>
    <row r="51" spans="1:4" x14ac:dyDescent="0.2">
      <c r="A51" t="s">
        <v>135</v>
      </c>
      <c r="C51" s="37">
        <v>2091.2199999999998</v>
      </c>
      <c r="D51" s="37">
        <v>8330.1500000000015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</sheetPr>
  <dimension ref="A1:F360"/>
  <sheetViews>
    <sheetView tabSelected="1" workbookViewId="0">
      <pane ySplit="1" topLeftCell="A2" activePane="bottomLeft" state="frozen"/>
      <selection pane="bottomLeft" activeCell="B6" sqref="B6"/>
    </sheetView>
  </sheetViews>
  <sheetFormatPr baseColWidth="10" defaultRowHeight="19.5" customHeight="1" x14ac:dyDescent="0.2"/>
  <cols>
    <col min="1" max="1" width="11.625" customWidth="1"/>
    <col min="2" max="2" width="43.625" customWidth="1"/>
    <col min="3" max="3" width="18.75" bestFit="1" customWidth="1"/>
    <col min="4" max="5" width="15.625" customWidth="1"/>
    <col min="6" max="6" width="14.5" customWidth="1"/>
  </cols>
  <sheetData>
    <row r="1" spans="1:6" ht="36.75" customHeight="1" x14ac:dyDescent="0.2">
      <c r="A1" s="23" t="s">
        <v>133</v>
      </c>
      <c r="B1" s="10" t="s">
        <v>0</v>
      </c>
      <c r="C1" s="10" t="s">
        <v>40</v>
      </c>
      <c r="D1" s="24" t="s">
        <v>26</v>
      </c>
      <c r="E1" s="24" t="s">
        <v>27</v>
      </c>
      <c r="F1" s="42">
        <f>SUM(D2:D5000)-SUM(E2:E5000)</f>
        <v>674.0599999999904</v>
      </c>
    </row>
    <row r="2" spans="1:6" ht="19.5" customHeight="1" x14ac:dyDescent="0.2">
      <c r="A2" s="25">
        <v>43550</v>
      </c>
      <c r="B2" s="26" t="s">
        <v>43</v>
      </c>
      <c r="C2" s="27"/>
      <c r="D2" s="28"/>
      <c r="E2" s="28">
        <v>15.3</v>
      </c>
    </row>
    <row r="3" spans="1:6" ht="19.5" customHeight="1" x14ac:dyDescent="0.2">
      <c r="A3" s="25">
        <v>43550</v>
      </c>
      <c r="B3" s="26" t="s">
        <v>109</v>
      </c>
      <c r="C3" s="27"/>
      <c r="D3" s="28">
        <v>1440</v>
      </c>
      <c r="E3" s="28"/>
    </row>
    <row r="4" spans="1:6" ht="19.5" customHeight="1" x14ac:dyDescent="0.2">
      <c r="A4" s="25">
        <v>43550</v>
      </c>
      <c r="B4" s="26" t="s">
        <v>30</v>
      </c>
      <c r="C4" s="27"/>
      <c r="D4" s="28">
        <v>260</v>
      </c>
      <c r="E4" s="28"/>
    </row>
    <row r="5" spans="1:6" ht="19.5" customHeight="1" x14ac:dyDescent="0.2">
      <c r="A5" s="7">
        <v>43561</v>
      </c>
      <c r="B5" s="26" t="s">
        <v>64</v>
      </c>
      <c r="C5" s="27" t="s">
        <v>37</v>
      </c>
      <c r="D5" s="28"/>
      <c r="E5" s="28">
        <v>720</v>
      </c>
    </row>
    <row r="6" spans="1:6" ht="19.5" customHeight="1" x14ac:dyDescent="0.2">
      <c r="A6" s="7">
        <v>43568</v>
      </c>
      <c r="B6" s="26" t="s">
        <v>28</v>
      </c>
      <c r="C6" s="27" t="s">
        <v>37</v>
      </c>
      <c r="D6" s="28"/>
      <c r="E6" s="28">
        <v>120</v>
      </c>
    </row>
    <row r="7" spans="1:6" ht="19.5" customHeight="1" x14ac:dyDescent="0.2">
      <c r="A7" s="7">
        <v>43569</v>
      </c>
      <c r="B7" s="26" t="s">
        <v>34</v>
      </c>
      <c r="C7" s="27"/>
      <c r="D7" s="28"/>
      <c r="E7" s="28">
        <v>150.97999999999999</v>
      </c>
    </row>
    <row r="8" spans="1:6" ht="19.5" customHeight="1" x14ac:dyDescent="0.2">
      <c r="A8" s="7">
        <v>43570</v>
      </c>
      <c r="B8" s="26" t="s">
        <v>41</v>
      </c>
      <c r="C8" s="27" t="s">
        <v>42</v>
      </c>
      <c r="D8" s="28"/>
      <c r="E8" s="28">
        <v>5.17</v>
      </c>
    </row>
    <row r="9" spans="1:6" ht="19.5" customHeight="1" x14ac:dyDescent="0.2">
      <c r="A9" s="7">
        <v>43571</v>
      </c>
      <c r="B9" s="26" t="s">
        <v>29</v>
      </c>
      <c r="C9" s="27"/>
      <c r="D9" s="28">
        <v>72</v>
      </c>
      <c r="E9" s="28"/>
    </row>
    <row r="10" spans="1:6" ht="19.5" customHeight="1" x14ac:dyDescent="0.2">
      <c r="A10" s="7">
        <v>43571</v>
      </c>
      <c r="B10" s="26" t="s">
        <v>30</v>
      </c>
      <c r="C10" s="27"/>
      <c r="D10" s="28">
        <v>330</v>
      </c>
      <c r="E10" s="28"/>
    </row>
    <row r="11" spans="1:6" ht="19.5" customHeight="1" x14ac:dyDescent="0.2">
      <c r="A11" s="7">
        <v>43571</v>
      </c>
      <c r="B11" s="26" t="s">
        <v>30</v>
      </c>
      <c r="C11" s="27"/>
      <c r="D11" s="28">
        <v>10</v>
      </c>
      <c r="E11" s="28"/>
    </row>
    <row r="12" spans="1:6" ht="19.5" customHeight="1" x14ac:dyDescent="0.2">
      <c r="A12" s="7">
        <v>43571</v>
      </c>
      <c r="B12" s="26" t="s">
        <v>31</v>
      </c>
      <c r="C12" s="27"/>
      <c r="D12" s="28">
        <v>683.3</v>
      </c>
      <c r="E12" s="28"/>
    </row>
    <row r="13" spans="1:6" ht="19.5" customHeight="1" x14ac:dyDescent="0.2">
      <c r="A13" s="7">
        <v>43571</v>
      </c>
      <c r="B13" s="26" t="s">
        <v>38</v>
      </c>
      <c r="C13" s="27" t="s">
        <v>39</v>
      </c>
      <c r="D13" s="28"/>
      <c r="E13" s="28">
        <v>26.54</v>
      </c>
    </row>
    <row r="14" spans="1:6" ht="19.5" customHeight="1" x14ac:dyDescent="0.2">
      <c r="A14" s="7">
        <v>43572</v>
      </c>
      <c r="B14" s="26" t="s">
        <v>31</v>
      </c>
      <c r="C14" s="27"/>
      <c r="D14" s="28">
        <v>137.55000000000001</v>
      </c>
      <c r="E14" s="28"/>
    </row>
    <row r="15" spans="1:6" ht="19.5" customHeight="1" x14ac:dyDescent="0.2">
      <c r="A15" s="7">
        <v>43572</v>
      </c>
      <c r="B15" s="26" t="s">
        <v>32</v>
      </c>
      <c r="C15" s="27"/>
      <c r="D15" s="28"/>
      <c r="E15" s="28">
        <v>19.989999999999998</v>
      </c>
    </row>
    <row r="16" spans="1:6" ht="19.5" customHeight="1" x14ac:dyDescent="0.2">
      <c r="A16" s="7">
        <v>43573</v>
      </c>
      <c r="B16" s="26" t="s">
        <v>31</v>
      </c>
      <c r="C16" s="27"/>
      <c r="D16" s="28">
        <v>30.46</v>
      </c>
      <c r="E16" s="28"/>
    </row>
    <row r="17" spans="1:5" ht="19.5" customHeight="1" x14ac:dyDescent="0.2">
      <c r="A17" s="7">
        <v>43578</v>
      </c>
      <c r="B17" s="26" t="s">
        <v>31</v>
      </c>
      <c r="C17" s="27"/>
      <c r="D17" s="28">
        <v>160.13999999999999</v>
      </c>
      <c r="E17" s="28"/>
    </row>
    <row r="18" spans="1:5" ht="19.5" customHeight="1" x14ac:dyDescent="0.2">
      <c r="A18" s="7">
        <v>43578</v>
      </c>
      <c r="B18" s="26" t="s">
        <v>29</v>
      </c>
      <c r="C18" s="27"/>
      <c r="D18" s="28">
        <v>32</v>
      </c>
      <c r="E18" s="28"/>
    </row>
    <row r="19" spans="1:5" ht="19.5" customHeight="1" x14ac:dyDescent="0.2">
      <c r="A19" s="7">
        <v>43578</v>
      </c>
      <c r="B19" s="26" t="s">
        <v>30</v>
      </c>
      <c r="C19" s="27"/>
      <c r="D19" s="28">
        <v>500</v>
      </c>
      <c r="E19" s="28"/>
    </row>
    <row r="20" spans="1:5" ht="19.5" customHeight="1" x14ac:dyDescent="0.2">
      <c r="A20" s="7">
        <v>43578</v>
      </c>
      <c r="B20" s="26" t="s">
        <v>30</v>
      </c>
      <c r="C20" s="27"/>
      <c r="D20" s="28">
        <v>28.5</v>
      </c>
      <c r="E20" s="28"/>
    </row>
    <row r="21" spans="1:5" ht="19.5" customHeight="1" x14ac:dyDescent="0.2">
      <c r="A21" s="7">
        <v>43578</v>
      </c>
      <c r="B21" s="26" t="s">
        <v>117</v>
      </c>
      <c r="C21" s="27"/>
      <c r="D21" s="28">
        <v>360</v>
      </c>
      <c r="E21" s="28"/>
    </row>
    <row r="22" spans="1:5" ht="19.5" customHeight="1" x14ac:dyDescent="0.2">
      <c r="A22" s="7">
        <v>43579</v>
      </c>
      <c r="B22" s="26" t="s">
        <v>31</v>
      </c>
      <c r="C22" s="27"/>
      <c r="D22" s="28">
        <v>296.70999999999998</v>
      </c>
      <c r="E22" s="28"/>
    </row>
    <row r="23" spans="1:5" ht="19.5" customHeight="1" x14ac:dyDescent="0.2">
      <c r="A23" s="7">
        <v>43579</v>
      </c>
      <c r="B23" s="26" t="s">
        <v>31</v>
      </c>
      <c r="C23" s="27"/>
      <c r="D23" s="28">
        <v>263.29000000000002</v>
      </c>
      <c r="E23" s="28"/>
    </row>
    <row r="24" spans="1:5" ht="19.5" customHeight="1" x14ac:dyDescent="0.2">
      <c r="A24" s="7">
        <v>43579</v>
      </c>
      <c r="B24" s="26" t="s">
        <v>33</v>
      </c>
      <c r="C24" s="27"/>
      <c r="D24" s="28"/>
      <c r="E24" s="28">
        <v>183.48</v>
      </c>
    </row>
    <row r="25" spans="1:5" ht="19.5" customHeight="1" x14ac:dyDescent="0.2">
      <c r="A25" s="7">
        <v>43580</v>
      </c>
      <c r="B25" s="26" t="s">
        <v>31</v>
      </c>
      <c r="C25" s="27"/>
      <c r="D25" s="28">
        <v>24.56</v>
      </c>
      <c r="E25" s="28"/>
    </row>
    <row r="26" spans="1:5" ht="19.5" customHeight="1" x14ac:dyDescent="0.2">
      <c r="A26" s="7">
        <v>43585</v>
      </c>
      <c r="B26" s="26" t="s">
        <v>31</v>
      </c>
      <c r="C26" s="27"/>
      <c r="D26" s="28">
        <v>353.69</v>
      </c>
      <c r="E26" s="28"/>
    </row>
    <row r="27" spans="1:5" ht="19.5" customHeight="1" x14ac:dyDescent="0.2">
      <c r="A27" s="7">
        <v>43585</v>
      </c>
      <c r="B27" s="26" t="s">
        <v>29</v>
      </c>
      <c r="C27" s="27"/>
      <c r="D27" s="28">
        <v>270</v>
      </c>
      <c r="E27" s="28"/>
    </row>
    <row r="28" spans="1:5" ht="19.5" customHeight="1" x14ac:dyDescent="0.2">
      <c r="A28" s="7">
        <v>43585</v>
      </c>
      <c r="B28" s="26" t="s">
        <v>30</v>
      </c>
      <c r="C28" s="27"/>
      <c r="D28" s="28">
        <v>430</v>
      </c>
      <c r="E28" s="28"/>
    </row>
    <row r="29" spans="1:5" ht="19.5" customHeight="1" x14ac:dyDescent="0.2">
      <c r="A29" s="7">
        <v>43585</v>
      </c>
      <c r="B29" s="26" t="s">
        <v>30</v>
      </c>
      <c r="C29" s="27"/>
      <c r="D29" s="28">
        <v>34.5</v>
      </c>
      <c r="E29" s="28"/>
    </row>
    <row r="30" spans="1:5" ht="19.5" customHeight="1" x14ac:dyDescent="0.2">
      <c r="A30" s="25">
        <v>43587</v>
      </c>
      <c r="B30" s="26" t="s">
        <v>31</v>
      </c>
      <c r="C30" s="26"/>
      <c r="D30" s="28">
        <v>90.38</v>
      </c>
      <c r="E30" s="28"/>
    </row>
    <row r="31" spans="1:5" ht="19.5" customHeight="1" x14ac:dyDescent="0.2">
      <c r="A31" s="25">
        <v>43587</v>
      </c>
      <c r="B31" s="26" t="s">
        <v>44</v>
      </c>
      <c r="C31" s="26"/>
      <c r="D31" s="28"/>
      <c r="E31" s="28">
        <v>343.87</v>
      </c>
    </row>
    <row r="32" spans="1:5" ht="19.5" customHeight="1" x14ac:dyDescent="0.2">
      <c r="A32" s="25">
        <v>43587</v>
      </c>
      <c r="B32" s="26" t="s">
        <v>45</v>
      </c>
      <c r="C32" s="26"/>
      <c r="D32" s="28"/>
      <c r="E32" s="28">
        <v>217.79</v>
      </c>
    </row>
    <row r="33" spans="1:5" ht="19.5" customHeight="1" x14ac:dyDescent="0.2">
      <c r="A33" s="25">
        <v>43587</v>
      </c>
      <c r="B33" s="26" t="s">
        <v>46</v>
      </c>
      <c r="C33" s="26"/>
      <c r="D33" s="28"/>
      <c r="E33" s="28">
        <v>441.05</v>
      </c>
    </row>
    <row r="34" spans="1:5" ht="19.5" customHeight="1" x14ac:dyDescent="0.2">
      <c r="A34" s="25">
        <v>43587</v>
      </c>
      <c r="B34" s="26" t="s">
        <v>47</v>
      </c>
      <c r="C34" s="26"/>
      <c r="D34" s="28"/>
      <c r="E34" s="28">
        <v>703.16</v>
      </c>
    </row>
    <row r="35" spans="1:5" ht="19.5" customHeight="1" x14ac:dyDescent="0.2">
      <c r="A35" s="25">
        <v>43587</v>
      </c>
      <c r="B35" s="26" t="s">
        <v>48</v>
      </c>
      <c r="C35" s="26"/>
      <c r="D35" s="28"/>
      <c r="E35" s="28">
        <v>119.94</v>
      </c>
    </row>
    <row r="36" spans="1:5" ht="19.5" customHeight="1" x14ac:dyDescent="0.2">
      <c r="A36" s="25">
        <v>43587</v>
      </c>
      <c r="B36" s="26" t="s">
        <v>49</v>
      </c>
      <c r="C36" s="26"/>
      <c r="D36" s="28"/>
      <c r="E36" s="28">
        <v>138.08000000000001</v>
      </c>
    </row>
    <row r="37" spans="1:5" ht="19.5" customHeight="1" x14ac:dyDescent="0.2">
      <c r="A37" s="25">
        <v>43587</v>
      </c>
      <c r="B37" s="26" t="s">
        <v>50</v>
      </c>
      <c r="C37" s="26"/>
      <c r="D37" s="28"/>
      <c r="E37" s="28">
        <v>257.58999999999997</v>
      </c>
    </row>
    <row r="38" spans="1:5" ht="19.5" customHeight="1" x14ac:dyDescent="0.2">
      <c r="A38" s="25">
        <v>43587</v>
      </c>
      <c r="B38" s="26" t="s">
        <v>51</v>
      </c>
      <c r="C38" s="26"/>
      <c r="D38" s="28"/>
      <c r="E38" s="28">
        <v>276.02999999999997</v>
      </c>
    </row>
    <row r="39" spans="1:5" ht="19.5" customHeight="1" x14ac:dyDescent="0.2">
      <c r="A39" s="25">
        <v>43587</v>
      </c>
      <c r="B39" s="26" t="s">
        <v>52</v>
      </c>
      <c r="C39" s="26"/>
      <c r="D39" s="28"/>
      <c r="E39" s="28">
        <v>275.92</v>
      </c>
    </row>
    <row r="40" spans="1:5" ht="19.5" customHeight="1" x14ac:dyDescent="0.2">
      <c r="A40" s="25">
        <v>43587</v>
      </c>
      <c r="B40" s="26" t="s">
        <v>53</v>
      </c>
      <c r="C40" s="26"/>
      <c r="D40" s="28"/>
      <c r="E40" s="28">
        <v>371.8</v>
      </c>
    </row>
    <row r="41" spans="1:5" ht="19.5" customHeight="1" x14ac:dyDescent="0.2">
      <c r="A41" s="25">
        <v>43587</v>
      </c>
      <c r="B41" s="26" t="s">
        <v>54</v>
      </c>
      <c r="C41" s="26"/>
      <c r="D41" s="28"/>
      <c r="E41" s="28">
        <v>496.55</v>
      </c>
    </row>
    <row r="42" spans="1:5" ht="19.5" customHeight="1" x14ac:dyDescent="0.2">
      <c r="A42" s="25">
        <v>43588</v>
      </c>
      <c r="B42" s="26" t="s">
        <v>31</v>
      </c>
      <c r="C42" s="26"/>
      <c r="D42" s="28">
        <v>433.27</v>
      </c>
      <c r="E42" s="28"/>
    </row>
    <row r="43" spans="1:5" ht="19.5" customHeight="1" x14ac:dyDescent="0.2">
      <c r="A43" s="25">
        <v>43589</v>
      </c>
      <c r="B43" s="26" t="s">
        <v>35</v>
      </c>
      <c r="C43" s="27"/>
      <c r="D43" s="28">
        <v>108</v>
      </c>
      <c r="E43" s="28"/>
    </row>
    <row r="44" spans="1:5" ht="19.5" customHeight="1" x14ac:dyDescent="0.2">
      <c r="A44" s="25">
        <v>43589</v>
      </c>
      <c r="B44" s="26" t="s">
        <v>30</v>
      </c>
      <c r="C44" s="27"/>
      <c r="D44" s="28">
        <v>8</v>
      </c>
      <c r="E44" s="28"/>
    </row>
    <row r="45" spans="1:5" ht="19.5" customHeight="1" x14ac:dyDescent="0.2">
      <c r="A45" s="25">
        <v>43589</v>
      </c>
      <c r="B45" s="26" t="s">
        <v>30</v>
      </c>
      <c r="C45" s="27"/>
      <c r="D45" s="28">
        <v>550</v>
      </c>
      <c r="E45" s="28"/>
    </row>
    <row r="46" spans="1:5" ht="19.5" customHeight="1" x14ac:dyDescent="0.2">
      <c r="A46" s="25">
        <v>43591</v>
      </c>
      <c r="B46" s="26" t="s">
        <v>55</v>
      </c>
      <c r="C46" s="27"/>
      <c r="D46" s="28"/>
      <c r="E46" s="28">
        <v>17.05</v>
      </c>
    </row>
    <row r="47" spans="1:5" ht="19.5" customHeight="1" x14ac:dyDescent="0.2">
      <c r="A47" s="25">
        <v>43591</v>
      </c>
      <c r="B47" s="26" t="s">
        <v>31</v>
      </c>
      <c r="C47" s="27"/>
      <c r="D47" s="28">
        <v>148.35</v>
      </c>
      <c r="E47" s="28"/>
    </row>
    <row r="48" spans="1:5" ht="19.5" customHeight="1" x14ac:dyDescent="0.2">
      <c r="A48" s="25">
        <v>43592</v>
      </c>
      <c r="B48" s="26" t="s">
        <v>31</v>
      </c>
      <c r="C48" s="27"/>
      <c r="D48" s="28">
        <v>795.8</v>
      </c>
      <c r="E48" s="28"/>
    </row>
    <row r="49" spans="1:5" ht="19.5" customHeight="1" x14ac:dyDescent="0.2">
      <c r="A49" s="25">
        <v>43592</v>
      </c>
      <c r="B49" s="26" t="s">
        <v>118</v>
      </c>
      <c r="C49" s="27"/>
      <c r="D49" s="28">
        <v>720</v>
      </c>
      <c r="E49" s="28"/>
    </row>
    <row r="50" spans="1:5" ht="19.5" customHeight="1" x14ac:dyDescent="0.2">
      <c r="A50" s="25">
        <v>43592</v>
      </c>
      <c r="B50" s="26" t="s">
        <v>58</v>
      </c>
      <c r="C50" s="27" t="s">
        <v>59</v>
      </c>
      <c r="D50" s="28"/>
      <c r="E50" s="28">
        <v>25.4</v>
      </c>
    </row>
    <row r="51" spans="1:5" ht="19.5" customHeight="1" x14ac:dyDescent="0.2">
      <c r="A51" s="25">
        <v>43592</v>
      </c>
      <c r="B51" s="26" t="s">
        <v>56</v>
      </c>
      <c r="C51" s="27" t="s">
        <v>57</v>
      </c>
      <c r="D51" s="28"/>
      <c r="E51" s="28">
        <v>84</v>
      </c>
    </row>
    <row r="52" spans="1:5" ht="19.5" customHeight="1" x14ac:dyDescent="0.2">
      <c r="A52" s="25">
        <v>43594</v>
      </c>
      <c r="B52" s="26" t="s">
        <v>31</v>
      </c>
      <c r="C52" s="27"/>
      <c r="D52" s="28">
        <v>18.670000000000002</v>
      </c>
      <c r="E52" s="28"/>
    </row>
    <row r="53" spans="1:5" ht="19.5" customHeight="1" x14ac:dyDescent="0.2">
      <c r="A53" s="25">
        <v>43595</v>
      </c>
      <c r="B53" s="26" t="s">
        <v>60</v>
      </c>
      <c r="C53" s="27"/>
      <c r="D53" s="28"/>
      <c r="E53" s="28">
        <v>75</v>
      </c>
    </row>
    <row r="54" spans="1:5" ht="19.5" customHeight="1" x14ac:dyDescent="0.2">
      <c r="A54" s="25">
        <v>43595</v>
      </c>
      <c r="B54" s="26" t="s">
        <v>61</v>
      </c>
      <c r="C54" s="27"/>
      <c r="D54" s="28"/>
      <c r="E54" s="28">
        <v>6</v>
      </c>
    </row>
    <row r="55" spans="1:5" ht="19.5" customHeight="1" x14ac:dyDescent="0.2">
      <c r="A55" s="25">
        <v>43598</v>
      </c>
      <c r="B55" s="26" t="s">
        <v>31</v>
      </c>
      <c r="C55" s="27"/>
      <c r="D55" s="28">
        <v>99.71</v>
      </c>
      <c r="E55" s="28"/>
    </row>
    <row r="56" spans="1:5" ht="19.5" customHeight="1" x14ac:dyDescent="0.2">
      <c r="A56" s="25">
        <v>43599</v>
      </c>
      <c r="B56" s="26" t="s">
        <v>94</v>
      </c>
      <c r="C56" s="27" t="s">
        <v>69</v>
      </c>
      <c r="D56" s="28"/>
      <c r="E56" s="28">
        <v>127.72</v>
      </c>
    </row>
    <row r="57" spans="1:5" ht="19.5" customHeight="1" x14ac:dyDescent="0.2">
      <c r="A57" s="25">
        <v>43599</v>
      </c>
      <c r="B57" s="26" t="s">
        <v>31</v>
      </c>
      <c r="C57" s="27"/>
      <c r="D57" s="28">
        <v>238.72</v>
      </c>
      <c r="E57" s="28"/>
    </row>
    <row r="58" spans="1:5" ht="19.5" customHeight="1" x14ac:dyDescent="0.2">
      <c r="A58" s="25">
        <v>43599</v>
      </c>
      <c r="B58" s="26" t="s">
        <v>35</v>
      </c>
      <c r="C58" s="27"/>
      <c r="D58" s="28">
        <v>127.5</v>
      </c>
      <c r="E58" s="28"/>
    </row>
    <row r="59" spans="1:5" ht="19.5" customHeight="1" x14ac:dyDescent="0.2">
      <c r="A59" s="25">
        <v>43599</v>
      </c>
      <c r="B59" s="26" t="s">
        <v>30</v>
      </c>
      <c r="C59" s="27"/>
      <c r="D59" s="28">
        <v>610</v>
      </c>
      <c r="E59" s="28"/>
    </row>
    <row r="60" spans="1:5" ht="19.5" customHeight="1" x14ac:dyDescent="0.2">
      <c r="A60" s="25">
        <v>43600</v>
      </c>
      <c r="B60" s="26" t="s">
        <v>31</v>
      </c>
      <c r="C60" s="27"/>
      <c r="D60" s="28">
        <v>58.95</v>
      </c>
      <c r="E60" s="28"/>
    </row>
    <row r="61" spans="1:5" ht="19.5" customHeight="1" x14ac:dyDescent="0.2">
      <c r="A61" s="25">
        <v>43600</v>
      </c>
      <c r="B61" s="26" t="s">
        <v>62</v>
      </c>
      <c r="C61" s="27"/>
      <c r="D61" s="28"/>
      <c r="E61" s="28">
        <v>30</v>
      </c>
    </row>
    <row r="62" spans="1:5" ht="19.5" customHeight="1" x14ac:dyDescent="0.2">
      <c r="A62" s="25">
        <v>43600</v>
      </c>
      <c r="B62" s="26" t="s">
        <v>30</v>
      </c>
      <c r="C62" s="27"/>
      <c r="D62" s="28">
        <v>32</v>
      </c>
      <c r="E62" s="28"/>
    </row>
    <row r="63" spans="1:5" ht="19.5" customHeight="1" x14ac:dyDescent="0.2">
      <c r="A63" s="25">
        <v>43600</v>
      </c>
      <c r="B63" s="26" t="s">
        <v>63</v>
      </c>
      <c r="C63" s="27"/>
      <c r="D63" s="28"/>
      <c r="E63" s="28">
        <v>100</v>
      </c>
    </row>
    <row r="64" spans="1:5" ht="19.5" customHeight="1" x14ac:dyDescent="0.2">
      <c r="A64" s="25">
        <v>43602</v>
      </c>
      <c r="B64" s="26" t="s">
        <v>64</v>
      </c>
      <c r="C64" s="27" t="s">
        <v>65</v>
      </c>
      <c r="D64" s="28"/>
      <c r="E64" s="28">
        <v>720</v>
      </c>
    </row>
    <row r="65" spans="1:5" ht="19.5" customHeight="1" x14ac:dyDescent="0.2">
      <c r="A65" s="25">
        <v>43602</v>
      </c>
      <c r="B65" s="26" t="s">
        <v>35</v>
      </c>
      <c r="C65" s="27"/>
      <c r="D65" s="28">
        <v>141</v>
      </c>
      <c r="E65" s="28"/>
    </row>
    <row r="66" spans="1:5" ht="19.5" customHeight="1" x14ac:dyDescent="0.2">
      <c r="A66" s="25">
        <v>43602</v>
      </c>
      <c r="B66" s="26" t="s">
        <v>31</v>
      </c>
      <c r="C66" s="27"/>
      <c r="D66" s="28">
        <v>245.62</v>
      </c>
      <c r="E66" s="29"/>
    </row>
    <row r="67" spans="1:5" ht="19.5" customHeight="1" x14ac:dyDescent="0.2">
      <c r="A67" s="25">
        <v>43602</v>
      </c>
      <c r="B67" s="26" t="s">
        <v>30</v>
      </c>
      <c r="C67" s="27"/>
      <c r="D67" s="28">
        <v>370</v>
      </c>
      <c r="E67" s="29"/>
    </row>
    <row r="68" spans="1:5" ht="19.5" customHeight="1" x14ac:dyDescent="0.2">
      <c r="A68" s="25">
        <v>43602</v>
      </c>
      <c r="B68" s="26" t="s">
        <v>30</v>
      </c>
      <c r="C68" s="27"/>
      <c r="D68" s="28">
        <v>32</v>
      </c>
      <c r="E68" s="29"/>
    </row>
    <row r="69" spans="1:5" ht="19.5" customHeight="1" x14ac:dyDescent="0.2">
      <c r="A69" s="25">
        <v>43605</v>
      </c>
      <c r="B69" s="26" t="s">
        <v>66</v>
      </c>
      <c r="C69" s="27" t="s">
        <v>67</v>
      </c>
      <c r="D69" s="28"/>
      <c r="E69" s="29">
        <v>58.55</v>
      </c>
    </row>
    <row r="70" spans="1:5" ht="19.5" customHeight="1" x14ac:dyDescent="0.2">
      <c r="A70" s="25">
        <v>43605</v>
      </c>
      <c r="B70" s="26" t="s">
        <v>61</v>
      </c>
      <c r="C70" s="27"/>
      <c r="D70" s="28"/>
      <c r="E70" s="29">
        <v>19.989999999999998</v>
      </c>
    </row>
    <row r="71" spans="1:5" ht="19.5" customHeight="1" x14ac:dyDescent="0.2">
      <c r="A71" s="25">
        <v>43606</v>
      </c>
      <c r="B71" s="26" t="s">
        <v>35</v>
      </c>
      <c r="C71" s="27"/>
      <c r="D71" s="28">
        <v>57</v>
      </c>
      <c r="E71" s="29"/>
    </row>
    <row r="72" spans="1:5" ht="19.5" customHeight="1" x14ac:dyDescent="0.2">
      <c r="A72" s="25">
        <v>43606</v>
      </c>
      <c r="B72" s="26" t="s">
        <v>31</v>
      </c>
      <c r="C72" s="27"/>
      <c r="D72" s="28">
        <v>482.38</v>
      </c>
      <c r="E72" s="29"/>
    </row>
    <row r="73" spans="1:5" ht="19.5" customHeight="1" x14ac:dyDescent="0.2">
      <c r="A73" s="25">
        <v>43606</v>
      </c>
      <c r="B73" s="26" t="s">
        <v>30</v>
      </c>
      <c r="C73" s="27"/>
      <c r="D73" s="28">
        <v>180</v>
      </c>
      <c r="E73" s="29"/>
    </row>
    <row r="74" spans="1:5" ht="19.5" customHeight="1" x14ac:dyDescent="0.2">
      <c r="A74" s="25">
        <v>43606</v>
      </c>
      <c r="B74" s="26" t="s">
        <v>30</v>
      </c>
      <c r="C74" s="27"/>
      <c r="D74" s="28">
        <v>17</v>
      </c>
      <c r="E74" s="29"/>
    </row>
    <row r="75" spans="1:5" ht="19.5" customHeight="1" x14ac:dyDescent="0.2">
      <c r="A75" s="25">
        <v>43607</v>
      </c>
      <c r="B75" s="26" t="s">
        <v>119</v>
      </c>
      <c r="C75" s="27"/>
      <c r="D75" s="28">
        <v>180</v>
      </c>
      <c r="E75" s="29"/>
    </row>
    <row r="76" spans="1:5" ht="19.5" customHeight="1" x14ac:dyDescent="0.2">
      <c r="A76" s="25">
        <v>43608</v>
      </c>
      <c r="B76" s="26" t="s">
        <v>31</v>
      </c>
      <c r="C76" s="27"/>
      <c r="D76" s="28">
        <v>94.32</v>
      </c>
      <c r="E76" s="29"/>
    </row>
    <row r="77" spans="1:5" ht="19.5" customHeight="1" x14ac:dyDescent="0.2">
      <c r="A77" s="25">
        <v>43609</v>
      </c>
      <c r="B77" s="26" t="s">
        <v>35</v>
      </c>
      <c r="C77" s="27"/>
      <c r="D77" s="28">
        <v>69</v>
      </c>
      <c r="E77" s="29"/>
    </row>
    <row r="78" spans="1:5" ht="19.5" customHeight="1" x14ac:dyDescent="0.2">
      <c r="A78" s="25">
        <v>43609</v>
      </c>
      <c r="B78" s="26" t="s">
        <v>30</v>
      </c>
      <c r="C78" s="27"/>
      <c r="D78" s="28">
        <v>10</v>
      </c>
      <c r="E78" s="29"/>
    </row>
    <row r="79" spans="1:5" ht="19.5" customHeight="1" x14ac:dyDescent="0.2">
      <c r="A79" s="25">
        <v>43609</v>
      </c>
      <c r="B79" s="26" t="s">
        <v>31</v>
      </c>
      <c r="C79" s="27"/>
      <c r="D79" s="28">
        <v>134.6</v>
      </c>
      <c r="E79" s="29"/>
    </row>
    <row r="80" spans="1:5" ht="19.5" customHeight="1" x14ac:dyDescent="0.2">
      <c r="A80" s="25">
        <v>43609</v>
      </c>
      <c r="B80" s="26" t="s">
        <v>30</v>
      </c>
      <c r="C80" s="27"/>
      <c r="D80" s="28">
        <v>230</v>
      </c>
      <c r="E80" s="29"/>
    </row>
    <row r="81" spans="1:5" ht="19.5" customHeight="1" x14ac:dyDescent="0.2">
      <c r="A81" s="25">
        <v>43612</v>
      </c>
      <c r="B81" s="26" t="s">
        <v>31</v>
      </c>
      <c r="C81" s="27"/>
      <c r="D81" s="28">
        <v>87.44</v>
      </c>
      <c r="E81" s="29"/>
    </row>
    <row r="82" spans="1:5" ht="19.5" customHeight="1" x14ac:dyDescent="0.2">
      <c r="A82" s="25">
        <v>43613</v>
      </c>
      <c r="B82" s="26" t="s">
        <v>31</v>
      </c>
      <c r="C82" s="27"/>
      <c r="D82" s="28">
        <v>19.649999999999999</v>
      </c>
      <c r="E82" s="29"/>
    </row>
    <row r="83" spans="1:5" ht="19.5" customHeight="1" x14ac:dyDescent="0.2">
      <c r="A83" s="25">
        <v>43613</v>
      </c>
      <c r="B83" s="26" t="s">
        <v>30</v>
      </c>
      <c r="C83" s="27"/>
      <c r="D83" s="28">
        <v>560</v>
      </c>
      <c r="E83" s="29"/>
    </row>
    <row r="84" spans="1:5" ht="19.5" customHeight="1" x14ac:dyDescent="0.2">
      <c r="A84" s="25">
        <v>43613</v>
      </c>
      <c r="B84" s="26" t="s">
        <v>35</v>
      </c>
      <c r="C84" s="27"/>
      <c r="D84" s="28">
        <v>87</v>
      </c>
      <c r="E84" s="29"/>
    </row>
    <row r="85" spans="1:5" ht="19.5" customHeight="1" x14ac:dyDescent="0.2">
      <c r="A85" s="25">
        <v>43613</v>
      </c>
      <c r="B85" s="26" t="s">
        <v>60</v>
      </c>
      <c r="C85" s="27"/>
      <c r="D85" s="28"/>
      <c r="E85" s="29">
        <v>75</v>
      </c>
    </row>
    <row r="86" spans="1:5" ht="19.5" customHeight="1" x14ac:dyDescent="0.2">
      <c r="A86" s="25">
        <v>43613</v>
      </c>
      <c r="B86" s="26" t="s">
        <v>68</v>
      </c>
      <c r="C86" s="27"/>
      <c r="D86" s="28"/>
      <c r="E86" s="29">
        <v>45</v>
      </c>
    </row>
    <row r="87" spans="1:5" ht="19.5" customHeight="1" x14ac:dyDescent="0.2">
      <c r="A87" s="25">
        <v>43614</v>
      </c>
      <c r="B87" s="26" t="s">
        <v>31</v>
      </c>
      <c r="C87" s="27"/>
      <c r="D87" s="28">
        <v>283.93</v>
      </c>
      <c r="E87" s="29"/>
    </row>
    <row r="88" spans="1:5" ht="19.5" customHeight="1" x14ac:dyDescent="0.2">
      <c r="A88" s="25">
        <v>43614</v>
      </c>
      <c r="B88" s="26" t="s">
        <v>81</v>
      </c>
      <c r="C88" s="27" t="s">
        <v>70</v>
      </c>
      <c r="D88" s="28"/>
      <c r="E88" s="29">
        <v>4.24</v>
      </c>
    </row>
    <row r="89" spans="1:5" ht="19.5" customHeight="1" x14ac:dyDescent="0.2">
      <c r="A89" s="25">
        <v>43614</v>
      </c>
      <c r="B89" s="26" t="s">
        <v>98</v>
      </c>
      <c r="C89" s="27" t="s">
        <v>71</v>
      </c>
      <c r="D89" s="28"/>
      <c r="E89" s="29">
        <v>655.71</v>
      </c>
    </row>
    <row r="90" spans="1:5" ht="19.5" customHeight="1" x14ac:dyDescent="0.2">
      <c r="A90" s="25">
        <v>43616</v>
      </c>
      <c r="B90" s="26" t="s">
        <v>31</v>
      </c>
      <c r="C90" s="27"/>
      <c r="D90" s="28">
        <v>121.83</v>
      </c>
      <c r="E90" s="29"/>
    </row>
    <row r="91" spans="1:5" ht="19.5" customHeight="1" x14ac:dyDescent="0.2">
      <c r="A91" s="25">
        <v>43619</v>
      </c>
      <c r="B91" s="26" t="s">
        <v>45</v>
      </c>
      <c r="C91" s="26"/>
      <c r="D91" s="28"/>
      <c r="E91" s="28">
        <v>655.81</v>
      </c>
    </row>
    <row r="92" spans="1:5" ht="19.5" customHeight="1" x14ac:dyDescent="0.2">
      <c r="A92" s="25">
        <v>43619</v>
      </c>
      <c r="B92" s="26" t="s">
        <v>53</v>
      </c>
      <c r="C92" s="26"/>
      <c r="D92" s="28"/>
      <c r="E92" s="28">
        <v>532.65</v>
      </c>
    </row>
    <row r="93" spans="1:5" ht="19.5" customHeight="1" x14ac:dyDescent="0.2">
      <c r="A93" s="25">
        <v>43619</v>
      </c>
      <c r="B93" s="26" t="s">
        <v>47</v>
      </c>
      <c r="C93" s="26"/>
      <c r="D93" s="28"/>
      <c r="E93" s="28">
        <v>1421.44</v>
      </c>
    </row>
    <row r="94" spans="1:5" ht="19.5" customHeight="1" x14ac:dyDescent="0.2">
      <c r="A94" s="25">
        <v>43619</v>
      </c>
      <c r="B94" s="26" t="s">
        <v>46</v>
      </c>
      <c r="C94" s="26"/>
      <c r="D94" s="28"/>
      <c r="E94" s="28">
        <v>408.59</v>
      </c>
    </row>
    <row r="95" spans="1:5" ht="19.5" customHeight="1" x14ac:dyDescent="0.2">
      <c r="A95" s="25">
        <v>43619</v>
      </c>
      <c r="B95" s="26" t="s">
        <v>44</v>
      </c>
      <c r="C95" s="26"/>
      <c r="D95" s="28"/>
      <c r="E95" s="28">
        <v>872.11</v>
      </c>
    </row>
    <row r="96" spans="1:5" ht="19.5" customHeight="1" x14ac:dyDescent="0.2">
      <c r="A96" s="25">
        <v>43619</v>
      </c>
      <c r="B96" s="26" t="s">
        <v>49</v>
      </c>
      <c r="C96" s="26"/>
      <c r="D96" s="28"/>
      <c r="E96" s="28">
        <v>291.22000000000003</v>
      </c>
    </row>
    <row r="97" spans="1:5" ht="19.5" customHeight="1" x14ac:dyDescent="0.2">
      <c r="A97" s="25">
        <v>43619</v>
      </c>
      <c r="B97" s="26" t="s">
        <v>50</v>
      </c>
      <c r="C97" s="26"/>
      <c r="D97" s="28"/>
      <c r="E97" s="28">
        <v>692.45</v>
      </c>
    </row>
    <row r="98" spans="1:5" ht="19.5" customHeight="1" x14ac:dyDescent="0.2">
      <c r="A98" s="25">
        <v>43619</v>
      </c>
      <c r="B98" s="26" t="s">
        <v>54</v>
      </c>
      <c r="C98" s="26"/>
      <c r="D98" s="28"/>
      <c r="E98" s="28">
        <v>480.32</v>
      </c>
    </row>
    <row r="99" spans="1:5" ht="19.5" customHeight="1" x14ac:dyDescent="0.2">
      <c r="A99" s="25">
        <v>43619</v>
      </c>
      <c r="B99" s="26" t="s">
        <v>48</v>
      </c>
      <c r="C99" s="26"/>
      <c r="D99" s="28"/>
      <c r="E99" s="28">
        <v>391.79</v>
      </c>
    </row>
    <row r="100" spans="1:5" ht="19.5" customHeight="1" x14ac:dyDescent="0.2">
      <c r="A100" s="25">
        <v>43619</v>
      </c>
      <c r="B100" s="26" t="s">
        <v>51</v>
      </c>
      <c r="C100" s="26"/>
      <c r="D100" s="28"/>
      <c r="E100" s="28">
        <v>381.68</v>
      </c>
    </row>
    <row r="101" spans="1:5" ht="19.5" customHeight="1" x14ac:dyDescent="0.2">
      <c r="A101" s="25">
        <v>43619</v>
      </c>
      <c r="B101" s="26" t="s">
        <v>72</v>
      </c>
      <c r="C101" s="26"/>
      <c r="D101" s="28"/>
      <c r="E101" s="28">
        <v>266.3</v>
      </c>
    </row>
    <row r="102" spans="1:5" ht="19.5" customHeight="1" x14ac:dyDescent="0.2">
      <c r="A102" s="25">
        <v>43619</v>
      </c>
      <c r="B102" s="26" t="s">
        <v>31</v>
      </c>
      <c r="C102" s="26"/>
      <c r="D102" s="28">
        <v>274.11</v>
      </c>
      <c r="E102" s="28"/>
    </row>
    <row r="103" spans="1:5" ht="19.5" customHeight="1" x14ac:dyDescent="0.2">
      <c r="A103" s="25">
        <v>43620</v>
      </c>
      <c r="B103" s="26" t="s">
        <v>73</v>
      </c>
      <c r="C103" s="26"/>
      <c r="D103" s="28"/>
      <c r="E103" s="28">
        <v>147.37</v>
      </c>
    </row>
    <row r="104" spans="1:5" ht="19.5" customHeight="1" x14ac:dyDescent="0.2">
      <c r="A104" s="25">
        <v>43620</v>
      </c>
      <c r="B104" s="26" t="s">
        <v>31</v>
      </c>
      <c r="C104" s="26"/>
      <c r="D104" s="28">
        <v>239.72</v>
      </c>
      <c r="E104" s="28"/>
    </row>
    <row r="105" spans="1:5" ht="19.5" customHeight="1" x14ac:dyDescent="0.2">
      <c r="A105" s="25">
        <v>43620</v>
      </c>
      <c r="B105" s="26" t="s">
        <v>35</v>
      </c>
      <c r="C105" s="27"/>
      <c r="D105" s="28">
        <v>63</v>
      </c>
      <c r="E105" s="28"/>
    </row>
    <row r="106" spans="1:5" ht="19.5" customHeight="1" x14ac:dyDescent="0.2">
      <c r="A106" s="25">
        <v>43620</v>
      </c>
      <c r="B106" s="26" t="s">
        <v>30</v>
      </c>
      <c r="C106" s="27"/>
      <c r="D106" s="28">
        <v>425</v>
      </c>
      <c r="E106" s="28"/>
    </row>
    <row r="107" spans="1:5" ht="19.5" customHeight="1" x14ac:dyDescent="0.2">
      <c r="A107" s="25">
        <v>43621</v>
      </c>
      <c r="B107" s="26" t="s">
        <v>74</v>
      </c>
      <c r="C107" s="27"/>
      <c r="D107" s="28"/>
      <c r="E107" s="28">
        <v>3.05</v>
      </c>
    </row>
    <row r="108" spans="1:5" ht="19.5" customHeight="1" x14ac:dyDescent="0.2">
      <c r="A108" s="25">
        <v>43621</v>
      </c>
      <c r="B108" s="26" t="s">
        <v>30</v>
      </c>
      <c r="C108" s="27"/>
      <c r="D108" s="28">
        <v>265</v>
      </c>
      <c r="E108" s="28"/>
    </row>
    <row r="109" spans="1:5" ht="19.5" customHeight="1" x14ac:dyDescent="0.2">
      <c r="A109" s="25">
        <v>43622</v>
      </c>
      <c r="B109" s="26" t="s">
        <v>31</v>
      </c>
      <c r="C109" s="27"/>
      <c r="D109" s="28">
        <v>57.97</v>
      </c>
      <c r="E109" s="28"/>
    </row>
    <row r="110" spans="1:5" ht="19.5" customHeight="1" x14ac:dyDescent="0.2">
      <c r="A110" s="25">
        <v>43622</v>
      </c>
      <c r="B110" s="26" t="s">
        <v>30</v>
      </c>
      <c r="C110" s="27"/>
      <c r="D110" s="28">
        <v>19.5</v>
      </c>
      <c r="E110" s="28"/>
    </row>
    <row r="111" spans="1:5" ht="19.5" customHeight="1" x14ac:dyDescent="0.2">
      <c r="A111" s="25">
        <v>43622</v>
      </c>
      <c r="B111" s="26" t="s">
        <v>30</v>
      </c>
      <c r="C111" s="27"/>
      <c r="D111" s="28">
        <v>22</v>
      </c>
      <c r="E111" s="28"/>
    </row>
    <row r="112" spans="1:5" ht="19.5" customHeight="1" x14ac:dyDescent="0.2">
      <c r="A112" s="25">
        <v>43622</v>
      </c>
      <c r="B112" s="26" t="s">
        <v>31</v>
      </c>
      <c r="C112" s="27"/>
      <c r="D112" s="28">
        <v>232.84</v>
      </c>
      <c r="E112" s="28"/>
    </row>
    <row r="113" spans="1:5" ht="19.5" customHeight="1" x14ac:dyDescent="0.2">
      <c r="A113" s="25">
        <v>43623</v>
      </c>
      <c r="B113" s="26" t="s">
        <v>31</v>
      </c>
      <c r="C113" s="27"/>
      <c r="D113" s="28">
        <v>131.66</v>
      </c>
      <c r="E113" s="28"/>
    </row>
    <row r="114" spans="1:5" ht="19.5" customHeight="1" x14ac:dyDescent="0.2">
      <c r="A114" s="25">
        <v>43623</v>
      </c>
      <c r="B114" s="26" t="s">
        <v>35</v>
      </c>
      <c r="C114" s="27"/>
      <c r="D114" s="28">
        <v>56</v>
      </c>
      <c r="E114" s="28"/>
    </row>
    <row r="115" spans="1:5" ht="19.5" customHeight="1" x14ac:dyDescent="0.2">
      <c r="A115" s="25">
        <v>43623</v>
      </c>
      <c r="B115" s="26" t="s">
        <v>30</v>
      </c>
      <c r="C115" s="27"/>
      <c r="D115" s="28">
        <v>155</v>
      </c>
      <c r="E115" s="28"/>
    </row>
    <row r="116" spans="1:5" ht="19.5" customHeight="1" x14ac:dyDescent="0.2">
      <c r="A116" s="25">
        <v>43627</v>
      </c>
      <c r="B116" s="26" t="s">
        <v>31</v>
      </c>
      <c r="C116" s="27"/>
      <c r="D116" s="28">
        <v>68.77</v>
      </c>
      <c r="E116" s="28"/>
    </row>
    <row r="117" spans="1:5" ht="19.5" customHeight="1" x14ac:dyDescent="0.2">
      <c r="A117" s="25">
        <v>43627</v>
      </c>
      <c r="B117" s="26" t="s">
        <v>30</v>
      </c>
      <c r="C117" s="27"/>
      <c r="D117" s="28">
        <v>360</v>
      </c>
      <c r="E117" s="28"/>
    </row>
    <row r="118" spans="1:5" ht="19.5" customHeight="1" x14ac:dyDescent="0.2">
      <c r="A118" s="25">
        <v>43627</v>
      </c>
      <c r="B118" s="26" t="s">
        <v>35</v>
      </c>
      <c r="C118" s="27"/>
      <c r="D118" s="28">
        <v>149</v>
      </c>
      <c r="E118" s="28"/>
    </row>
    <row r="119" spans="1:5" ht="19.5" customHeight="1" x14ac:dyDescent="0.2">
      <c r="A119" s="25">
        <v>43627</v>
      </c>
      <c r="B119" s="26" t="s">
        <v>31</v>
      </c>
      <c r="C119" s="27"/>
      <c r="D119" s="28">
        <v>104.14</v>
      </c>
      <c r="E119" s="28"/>
    </row>
    <row r="120" spans="1:5" ht="19.5" customHeight="1" x14ac:dyDescent="0.2">
      <c r="A120" s="25">
        <v>43628</v>
      </c>
      <c r="B120" s="26" t="s">
        <v>31</v>
      </c>
      <c r="C120" s="27"/>
      <c r="D120" s="28">
        <v>480.39</v>
      </c>
      <c r="E120" s="28"/>
    </row>
    <row r="121" spans="1:5" ht="19.5" customHeight="1" x14ac:dyDescent="0.2">
      <c r="A121" s="25">
        <v>43628</v>
      </c>
      <c r="B121" s="26" t="s">
        <v>75</v>
      </c>
      <c r="C121" s="27"/>
      <c r="D121" s="28">
        <v>780</v>
      </c>
      <c r="E121" s="28"/>
    </row>
    <row r="122" spans="1:5" ht="19.5" customHeight="1" x14ac:dyDescent="0.2">
      <c r="A122" s="25">
        <v>43629</v>
      </c>
      <c r="B122" s="26" t="s">
        <v>60</v>
      </c>
      <c r="C122" s="27"/>
      <c r="D122" s="28"/>
      <c r="E122" s="28">
        <v>75</v>
      </c>
    </row>
    <row r="123" spans="1:5" ht="19.5" customHeight="1" x14ac:dyDescent="0.2">
      <c r="A123" s="25">
        <v>43630</v>
      </c>
      <c r="B123" s="26" t="s">
        <v>31</v>
      </c>
      <c r="C123" s="27"/>
      <c r="D123" s="28">
        <v>147.37</v>
      </c>
      <c r="E123" s="28"/>
    </row>
    <row r="124" spans="1:5" ht="19.5" customHeight="1" x14ac:dyDescent="0.2">
      <c r="A124" s="25">
        <v>43631</v>
      </c>
      <c r="B124" s="26" t="s">
        <v>30</v>
      </c>
      <c r="C124" s="27"/>
      <c r="D124" s="28">
        <v>14</v>
      </c>
      <c r="E124" s="28"/>
    </row>
    <row r="125" spans="1:5" ht="19.5" customHeight="1" x14ac:dyDescent="0.2">
      <c r="A125" s="25">
        <v>43633</v>
      </c>
      <c r="B125" s="26" t="s">
        <v>30</v>
      </c>
      <c r="C125" s="27"/>
      <c r="D125" s="28">
        <v>21</v>
      </c>
      <c r="E125" s="28"/>
    </row>
    <row r="126" spans="1:5" ht="19.5" customHeight="1" x14ac:dyDescent="0.2">
      <c r="A126" s="25">
        <v>43633</v>
      </c>
      <c r="B126" s="26" t="s">
        <v>31</v>
      </c>
      <c r="C126" s="27"/>
      <c r="D126" s="28">
        <v>157.19</v>
      </c>
      <c r="E126" s="28"/>
    </row>
    <row r="127" spans="1:5" ht="19.5" customHeight="1" x14ac:dyDescent="0.2">
      <c r="A127" s="25">
        <v>43635</v>
      </c>
      <c r="B127" s="26" t="s">
        <v>35</v>
      </c>
      <c r="C127" s="27"/>
      <c r="D127" s="28">
        <v>114</v>
      </c>
      <c r="E127" s="28"/>
    </row>
    <row r="128" spans="1:5" ht="19.5" customHeight="1" x14ac:dyDescent="0.2">
      <c r="A128" s="25">
        <v>43635</v>
      </c>
      <c r="B128" s="26" t="s">
        <v>31</v>
      </c>
      <c r="C128" s="27"/>
      <c r="D128" s="28">
        <v>58.95</v>
      </c>
      <c r="E128" s="29"/>
    </row>
    <row r="129" spans="1:5" ht="19.5" customHeight="1" x14ac:dyDescent="0.2">
      <c r="A129" s="25">
        <v>43635</v>
      </c>
      <c r="B129" s="26" t="s">
        <v>76</v>
      </c>
      <c r="C129" s="27" t="s">
        <v>96</v>
      </c>
      <c r="D129" s="28"/>
      <c r="E129" s="29">
        <v>42.75</v>
      </c>
    </row>
    <row r="130" spans="1:5" ht="19.5" customHeight="1" x14ac:dyDescent="0.2">
      <c r="A130" s="25">
        <v>43635</v>
      </c>
      <c r="B130" s="26" t="s">
        <v>30</v>
      </c>
      <c r="C130" s="27"/>
      <c r="D130" s="28">
        <v>12</v>
      </c>
      <c r="E130" s="29"/>
    </row>
    <row r="131" spans="1:5" ht="19.5" customHeight="1" x14ac:dyDescent="0.2">
      <c r="A131" s="25">
        <v>43635</v>
      </c>
      <c r="B131" s="26" t="s">
        <v>30</v>
      </c>
      <c r="C131" s="27"/>
      <c r="D131" s="28">
        <v>550</v>
      </c>
      <c r="E131" s="29"/>
    </row>
    <row r="132" spans="1:5" ht="19.5" customHeight="1" x14ac:dyDescent="0.2">
      <c r="A132" s="25">
        <v>43635</v>
      </c>
      <c r="B132" s="26" t="s">
        <v>31</v>
      </c>
      <c r="C132" s="27"/>
      <c r="D132" s="28">
        <v>548.23</v>
      </c>
      <c r="E132" s="29"/>
    </row>
    <row r="133" spans="1:5" ht="19.5" customHeight="1" x14ac:dyDescent="0.2">
      <c r="A133" s="25">
        <v>43635</v>
      </c>
      <c r="B133" s="26" t="s">
        <v>61</v>
      </c>
      <c r="C133" s="27"/>
      <c r="D133" s="28"/>
      <c r="E133" s="29">
        <v>19.989999999999998</v>
      </c>
    </row>
    <row r="134" spans="1:5" ht="19.5" customHeight="1" x14ac:dyDescent="0.2">
      <c r="A134" s="25">
        <v>43636</v>
      </c>
      <c r="B134" s="26" t="s">
        <v>31</v>
      </c>
      <c r="C134" s="27"/>
      <c r="D134" s="28">
        <v>9.82</v>
      </c>
      <c r="E134" s="29"/>
    </row>
    <row r="135" spans="1:5" ht="19.5" customHeight="1" x14ac:dyDescent="0.2">
      <c r="A135" s="25">
        <v>43637</v>
      </c>
      <c r="B135" s="26" t="s">
        <v>35</v>
      </c>
      <c r="C135" s="27"/>
      <c r="D135" s="28">
        <v>95</v>
      </c>
      <c r="E135" s="29"/>
    </row>
    <row r="136" spans="1:5" ht="19.5" customHeight="1" x14ac:dyDescent="0.2">
      <c r="A136" s="25">
        <v>43637</v>
      </c>
      <c r="B136" s="26" t="s">
        <v>30</v>
      </c>
      <c r="C136" s="27"/>
      <c r="D136" s="28">
        <v>270</v>
      </c>
      <c r="E136" s="29"/>
    </row>
    <row r="137" spans="1:5" ht="19.5" customHeight="1" x14ac:dyDescent="0.2">
      <c r="A137" s="25">
        <v>43637</v>
      </c>
      <c r="B137" s="26" t="s">
        <v>77</v>
      </c>
      <c r="C137" s="27" t="s">
        <v>95</v>
      </c>
      <c r="D137" s="28"/>
      <c r="E137" s="29">
        <v>44</v>
      </c>
    </row>
    <row r="138" spans="1:5" ht="19.5" customHeight="1" x14ac:dyDescent="0.2">
      <c r="A138" s="25">
        <v>43638</v>
      </c>
      <c r="B138" s="26" t="s">
        <v>64</v>
      </c>
      <c r="C138" s="27" t="s">
        <v>78</v>
      </c>
      <c r="D138" s="28"/>
      <c r="E138" s="29">
        <v>720</v>
      </c>
    </row>
    <row r="139" spans="1:5" ht="19.5" customHeight="1" x14ac:dyDescent="0.2">
      <c r="A139" s="25">
        <v>43638</v>
      </c>
      <c r="B139" s="26" t="s">
        <v>30</v>
      </c>
      <c r="C139" s="27"/>
      <c r="D139" s="28">
        <v>22.5</v>
      </c>
      <c r="E139" s="29"/>
    </row>
    <row r="140" spans="1:5" ht="19.5" customHeight="1" x14ac:dyDescent="0.2">
      <c r="A140" s="25">
        <v>43640</v>
      </c>
      <c r="B140" s="26" t="s">
        <v>31</v>
      </c>
      <c r="C140" s="27"/>
      <c r="D140" s="28">
        <v>113.96</v>
      </c>
      <c r="E140" s="29"/>
    </row>
    <row r="141" spans="1:5" ht="19.5" customHeight="1" x14ac:dyDescent="0.2">
      <c r="A141" s="25">
        <v>43641</v>
      </c>
      <c r="B141" s="26" t="s">
        <v>31</v>
      </c>
      <c r="C141" s="27"/>
      <c r="D141" s="28">
        <v>271.16000000000003</v>
      </c>
      <c r="E141" s="29"/>
    </row>
    <row r="142" spans="1:5" ht="19.5" customHeight="1" x14ac:dyDescent="0.2">
      <c r="A142" s="25">
        <v>43641</v>
      </c>
      <c r="B142" s="26" t="s">
        <v>35</v>
      </c>
      <c r="C142" s="27"/>
      <c r="D142" s="28">
        <v>100</v>
      </c>
      <c r="E142" s="29"/>
    </row>
    <row r="143" spans="1:5" ht="19.5" customHeight="1" x14ac:dyDescent="0.2">
      <c r="A143" s="25">
        <v>43641</v>
      </c>
      <c r="B143" s="26" t="s">
        <v>30</v>
      </c>
      <c r="C143" s="27"/>
      <c r="D143" s="28">
        <v>330</v>
      </c>
      <c r="E143" s="29"/>
    </row>
    <row r="144" spans="1:5" ht="19.5" customHeight="1" x14ac:dyDescent="0.2">
      <c r="A144" s="25">
        <v>43642</v>
      </c>
      <c r="B144" s="26" t="s">
        <v>31</v>
      </c>
      <c r="C144" s="27"/>
      <c r="D144" s="28">
        <v>40.28</v>
      </c>
      <c r="E144" s="29"/>
    </row>
    <row r="145" spans="1:5" ht="19.5" customHeight="1" x14ac:dyDescent="0.2">
      <c r="A145" s="25">
        <v>43643</v>
      </c>
      <c r="B145" s="26" t="s">
        <v>31</v>
      </c>
      <c r="C145" s="27"/>
      <c r="D145" s="28">
        <v>129.69</v>
      </c>
      <c r="E145" s="29"/>
    </row>
    <row r="146" spans="1:5" ht="19.5" customHeight="1" x14ac:dyDescent="0.2">
      <c r="A146" s="25">
        <v>43644</v>
      </c>
      <c r="B146" s="26" t="s">
        <v>31</v>
      </c>
      <c r="C146" s="27"/>
      <c r="D146" s="28">
        <v>186.67</v>
      </c>
      <c r="E146" s="29"/>
    </row>
    <row r="147" spans="1:5" ht="19.5" customHeight="1" x14ac:dyDescent="0.2">
      <c r="A147" s="25">
        <v>43644</v>
      </c>
      <c r="B147" s="26" t="s">
        <v>60</v>
      </c>
      <c r="C147" s="27"/>
      <c r="D147" s="28"/>
      <c r="E147" s="29">
        <v>1</v>
      </c>
    </row>
    <row r="148" spans="1:5" ht="19.5" customHeight="1" x14ac:dyDescent="0.2">
      <c r="A148" s="25">
        <v>43644</v>
      </c>
      <c r="B148" s="26" t="s">
        <v>97</v>
      </c>
      <c r="C148" s="27" t="s">
        <v>79</v>
      </c>
      <c r="D148" s="28"/>
      <c r="E148" s="29">
        <v>140</v>
      </c>
    </row>
    <row r="149" spans="1:5" ht="19.5" customHeight="1" x14ac:dyDescent="0.2">
      <c r="A149" s="25">
        <v>43644</v>
      </c>
      <c r="B149" s="26" t="s">
        <v>80</v>
      </c>
      <c r="C149" s="27"/>
      <c r="D149" s="28"/>
      <c r="E149" s="29">
        <v>45</v>
      </c>
    </row>
    <row r="150" spans="1:5" ht="19.5" customHeight="1" x14ac:dyDescent="0.2">
      <c r="A150" s="25">
        <v>43645</v>
      </c>
      <c r="B150" s="26" t="s">
        <v>30</v>
      </c>
      <c r="C150" s="27"/>
      <c r="D150" s="28">
        <v>6</v>
      </c>
      <c r="E150" s="29"/>
    </row>
    <row r="151" spans="1:5" ht="19.5" customHeight="1" x14ac:dyDescent="0.2">
      <c r="A151" s="25">
        <v>43647</v>
      </c>
      <c r="B151" s="26" t="s">
        <v>31</v>
      </c>
      <c r="C151" s="27"/>
      <c r="D151" s="28">
        <v>256.43</v>
      </c>
      <c r="E151" s="28"/>
    </row>
    <row r="152" spans="1:5" ht="19.5" customHeight="1" x14ac:dyDescent="0.2">
      <c r="A152" s="25">
        <v>43648</v>
      </c>
      <c r="B152" s="26" t="s">
        <v>72</v>
      </c>
      <c r="C152" s="26"/>
      <c r="D152" s="28"/>
      <c r="E152" s="28">
        <v>525.94000000000005</v>
      </c>
    </row>
    <row r="153" spans="1:5" ht="19.5" customHeight="1" x14ac:dyDescent="0.2">
      <c r="A153" s="25">
        <v>43648</v>
      </c>
      <c r="B153" s="26" t="s">
        <v>73</v>
      </c>
      <c r="C153" s="26"/>
      <c r="D153" s="28"/>
      <c r="E153" s="28">
        <v>395.1</v>
      </c>
    </row>
    <row r="154" spans="1:5" ht="19.5" customHeight="1" x14ac:dyDescent="0.2">
      <c r="A154" s="25">
        <v>43648</v>
      </c>
      <c r="B154" s="26" t="s">
        <v>45</v>
      </c>
      <c r="C154" s="26"/>
      <c r="D154" s="28"/>
      <c r="E154" s="28">
        <v>546.49</v>
      </c>
    </row>
    <row r="155" spans="1:5" ht="19.5" customHeight="1" x14ac:dyDescent="0.2">
      <c r="A155" s="25">
        <v>43648</v>
      </c>
      <c r="B155" s="26" t="s">
        <v>53</v>
      </c>
      <c r="C155" s="26"/>
      <c r="D155" s="28"/>
      <c r="E155" s="28">
        <v>449.2</v>
      </c>
    </row>
    <row r="156" spans="1:5" ht="19.5" customHeight="1" x14ac:dyDescent="0.2">
      <c r="A156" s="25">
        <v>43648</v>
      </c>
      <c r="B156" s="26" t="s">
        <v>47</v>
      </c>
      <c r="C156" s="26"/>
      <c r="D156" s="28"/>
      <c r="E156" s="28">
        <v>1243.45</v>
      </c>
    </row>
    <row r="157" spans="1:5" ht="19.5" customHeight="1" x14ac:dyDescent="0.2">
      <c r="A157" s="25">
        <v>43648</v>
      </c>
      <c r="B157" s="26" t="s">
        <v>46</v>
      </c>
      <c r="C157" s="26"/>
      <c r="D157" s="28"/>
      <c r="E157" s="28">
        <v>915.12</v>
      </c>
    </row>
    <row r="158" spans="1:5" ht="19.5" customHeight="1" x14ac:dyDescent="0.2">
      <c r="A158" s="25">
        <v>43648</v>
      </c>
      <c r="B158" s="26" t="s">
        <v>44</v>
      </c>
      <c r="C158" s="26"/>
      <c r="D158" s="28"/>
      <c r="E158" s="28">
        <v>480.62</v>
      </c>
    </row>
    <row r="159" spans="1:5" ht="19.5" customHeight="1" x14ac:dyDescent="0.2">
      <c r="A159" s="25">
        <v>43648</v>
      </c>
      <c r="B159" s="26" t="s">
        <v>50</v>
      </c>
      <c r="C159" s="26"/>
      <c r="D159" s="28"/>
      <c r="E159" s="28">
        <v>450.46</v>
      </c>
    </row>
    <row r="160" spans="1:5" ht="19.5" customHeight="1" x14ac:dyDescent="0.2">
      <c r="A160" s="25">
        <v>43648</v>
      </c>
      <c r="B160" s="26" t="s">
        <v>48</v>
      </c>
      <c r="C160" s="26"/>
      <c r="D160" s="28"/>
      <c r="E160" s="28">
        <v>617.63</v>
      </c>
    </row>
    <row r="161" spans="1:5" ht="19.5" customHeight="1" x14ac:dyDescent="0.2">
      <c r="A161" s="25">
        <v>43648</v>
      </c>
      <c r="B161" s="26" t="s">
        <v>51</v>
      </c>
      <c r="C161" s="26"/>
      <c r="D161" s="28"/>
      <c r="E161" s="28">
        <v>628.14</v>
      </c>
    </row>
    <row r="162" spans="1:5" ht="19.5" customHeight="1" x14ac:dyDescent="0.2">
      <c r="A162" s="25">
        <v>43648</v>
      </c>
      <c r="B162" s="26" t="s">
        <v>35</v>
      </c>
      <c r="C162" s="26"/>
      <c r="D162" s="28">
        <v>32</v>
      </c>
      <c r="E162" s="28"/>
    </row>
    <row r="163" spans="1:5" ht="19.5" customHeight="1" x14ac:dyDescent="0.2">
      <c r="A163" s="25">
        <v>43648</v>
      </c>
      <c r="B163" s="26" t="s">
        <v>30</v>
      </c>
      <c r="C163" s="26"/>
      <c r="D163" s="28">
        <v>395</v>
      </c>
      <c r="E163" s="28"/>
    </row>
    <row r="164" spans="1:5" ht="19.5" customHeight="1" x14ac:dyDescent="0.2">
      <c r="A164" s="25">
        <v>43648</v>
      </c>
      <c r="B164" s="26" t="s">
        <v>30</v>
      </c>
      <c r="C164" s="26"/>
      <c r="D164" s="28">
        <v>10</v>
      </c>
      <c r="E164" s="28"/>
    </row>
    <row r="165" spans="1:5" ht="19.5" customHeight="1" x14ac:dyDescent="0.2">
      <c r="A165" s="25">
        <v>43649</v>
      </c>
      <c r="B165" s="26" t="s">
        <v>31</v>
      </c>
      <c r="C165" s="27"/>
      <c r="D165" s="28">
        <v>31.44</v>
      </c>
      <c r="E165" s="28"/>
    </row>
    <row r="166" spans="1:5" ht="19.5" customHeight="1" x14ac:dyDescent="0.2">
      <c r="A166" s="25">
        <v>43649</v>
      </c>
      <c r="B166" s="26" t="s">
        <v>30</v>
      </c>
      <c r="C166" s="27"/>
      <c r="D166" s="28">
        <v>25</v>
      </c>
      <c r="E166" s="28"/>
    </row>
    <row r="167" spans="1:5" ht="19.5" customHeight="1" x14ac:dyDescent="0.2">
      <c r="A167" s="25">
        <v>43649</v>
      </c>
      <c r="B167" s="26" t="s">
        <v>31</v>
      </c>
      <c r="C167" s="27"/>
      <c r="D167" s="28">
        <v>770.26</v>
      </c>
      <c r="E167" s="28"/>
    </row>
    <row r="168" spans="1:5" ht="19.5" customHeight="1" x14ac:dyDescent="0.2">
      <c r="A168" s="25">
        <v>43651</v>
      </c>
      <c r="B168" s="26" t="s">
        <v>74</v>
      </c>
      <c r="C168" s="27"/>
      <c r="D168" s="28"/>
      <c r="E168" s="28">
        <v>3.05</v>
      </c>
    </row>
    <row r="169" spans="1:5" ht="19.5" customHeight="1" x14ac:dyDescent="0.2">
      <c r="A169" s="25">
        <v>43651</v>
      </c>
      <c r="B169" s="26" t="s">
        <v>31</v>
      </c>
      <c r="C169" s="27"/>
      <c r="D169" s="28">
        <v>213.19</v>
      </c>
      <c r="E169" s="28"/>
    </row>
    <row r="170" spans="1:5" ht="19.5" customHeight="1" x14ac:dyDescent="0.2">
      <c r="A170" s="25">
        <v>43651</v>
      </c>
      <c r="B170" s="26" t="s">
        <v>30</v>
      </c>
      <c r="C170" s="27"/>
      <c r="D170" s="28">
        <v>30</v>
      </c>
      <c r="E170" s="28"/>
    </row>
    <row r="171" spans="1:5" ht="19.5" customHeight="1" x14ac:dyDescent="0.2">
      <c r="A171" s="25">
        <v>43652</v>
      </c>
      <c r="B171" s="26" t="s">
        <v>30</v>
      </c>
      <c r="C171" s="27"/>
      <c r="D171" s="28">
        <v>210</v>
      </c>
      <c r="E171" s="28"/>
    </row>
    <row r="172" spans="1:5" ht="19.5" customHeight="1" x14ac:dyDescent="0.2">
      <c r="A172" s="25">
        <v>43654</v>
      </c>
      <c r="B172" s="26" t="s">
        <v>31</v>
      </c>
      <c r="C172" s="27"/>
      <c r="D172" s="28">
        <v>79.58</v>
      </c>
      <c r="E172" s="28"/>
    </row>
    <row r="173" spans="1:5" ht="19.5" customHeight="1" x14ac:dyDescent="0.2">
      <c r="A173" s="25">
        <v>43655</v>
      </c>
      <c r="B173" s="26" t="s">
        <v>35</v>
      </c>
      <c r="C173" s="27"/>
      <c r="D173" s="28">
        <v>20</v>
      </c>
      <c r="E173" s="28"/>
    </row>
    <row r="174" spans="1:5" ht="19.5" customHeight="1" x14ac:dyDescent="0.2">
      <c r="A174" s="25">
        <v>43655</v>
      </c>
      <c r="B174" s="26" t="s">
        <v>31</v>
      </c>
      <c r="C174" s="27"/>
      <c r="D174" s="28">
        <v>639.59</v>
      </c>
      <c r="E174" s="28"/>
    </row>
    <row r="175" spans="1:5" ht="19.5" customHeight="1" x14ac:dyDescent="0.2">
      <c r="A175" s="25">
        <v>43657</v>
      </c>
      <c r="B175" s="26" t="s">
        <v>31</v>
      </c>
      <c r="C175" s="27"/>
      <c r="D175" s="28">
        <v>117.9</v>
      </c>
      <c r="E175" s="28"/>
    </row>
    <row r="176" spans="1:5" ht="19.5" customHeight="1" x14ac:dyDescent="0.2">
      <c r="A176" s="25">
        <v>43658</v>
      </c>
      <c r="B176" s="26" t="s">
        <v>31</v>
      </c>
      <c r="C176" s="27"/>
      <c r="D176" s="28">
        <v>81.55</v>
      </c>
      <c r="E176" s="28"/>
    </row>
    <row r="177" spans="1:5" ht="19.5" customHeight="1" x14ac:dyDescent="0.2">
      <c r="A177" s="25">
        <v>43661</v>
      </c>
      <c r="B177" s="26" t="s">
        <v>31</v>
      </c>
      <c r="C177" s="27"/>
      <c r="D177" s="28">
        <v>79.58</v>
      </c>
      <c r="E177" s="28"/>
    </row>
    <row r="178" spans="1:5" ht="19.5" customHeight="1" x14ac:dyDescent="0.2">
      <c r="A178" s="25">
        <v>43662</v>
      </c>
      <c r="B178" s="26" t="s">
        <v>35</v>
      </c>
      <c r="C178" s="27"/>
      <c r="D178" s="28">
        <v>52</v>
      </c>
      <c r="E178" s="28"/>
    </row>
    <row r="179" spans="1:5" ht="19.5" customHeight="1" x14ac:dyDescent="0.2">
      <c r="A179" s="25">
        <v>43662</v>
      </c>
      <c r="B179" s="26" t="s">
        <v>31</v>
      </c>
      <c r="C179" s="27"/>
      <c r="D179" s="28">
        <v>373.34</v>
      </c>
      <c r="E179" s="28"/>
    </row>
    <row r="180" spans="1:5" ht="19.5" customHeight="1" x14ac:dyDescent="0.2">
      <c r="A180" s="25">
        <v>43662</v>
      </c>
      <c r="B180" s="26" t="s">
        <v>30</v>
      </c>
      <c r="C180" s="27"/>
      <c r="D180" s="28">
        <v>650</v>
      </c>
      <c r="E180" s="28"/>
    </row>
    <row r="181" spans="1:5" ht="19.5" customHeight="1" x14ac:dyDescent="0.2">
      <c r="A181" s="25">
        <v>43662</v>
      </c>
      <c r="B181" s="26" t="s">
        <v>49</v>
      </c>
      <c r="C181" s="27"/>
      <c r="D181" s="28"/>
      <c r="E181" s="28">
        <v>107.44</v>
      </c>
    </row>
    <row r="182" spans="1:5" ht="19.5" customHeight="1" x14ac:dyDescent="0.2">
      <c r="A182" s="25">
        <v>43662</v>
      </c>
      <c r="B182" s="26" t="s">
        <v>54</v>
      </c>
      <c r="C182" s="27"/>
      <c r="D182" s="28"/>
      <c r="E182" s="28">
        <v>170.06</v>
      </c>
    </row>
    <row r="183" spans="1:5" ht="19.5" customHeight="1" x14ac:dyDescent="0.2">
      <c r="A183" s="25">
        <v>43663</v>
      </c>
      <c r="B183" s="26" t="s">
        <v>31</v>
      </c>
      <c r="C183" s="27"/>
      <c r="D183" s="28">
        <v>29.47</v>
      </c>
      <c r="E183" s="28"/>
    </row>
    <row r="184" spans="1:5" ht="19.5" customHeight="1" x14ac:dyDescent="0.2">
      <c r="A184" s="25">
        <v>43663</v>
      </c>
      <c r="B184" s="26" t="s">
        <v>61</v>
      </c>
      <c r="C184" s="27"/>
      <c r="D184" s="28"/>
      <c r="E184" s="28">
        <v>19.989999999999998</v>
      </c>
    </row>
    <row r="185" spans="1:5" ht="19.5" customHeight="1" x14ac:dyDescent="0.2">
      <c r="A185" s="25">
        <v>43664</v>
      </c>
      <c r="B185" s="26" t="s">
        <v>82</v>
      </c>
      <c r="C185" s="27"/>
      <c r="D185" s="28">
        <v>320</v>
      </c>
      <c r="E185" s="28"/>
    </row>
    <row r="186" spans="1:5" ht="19.5" customHeight="1" x14ac:dyDescent="0.2">
      <c r="A186" s="25">
        <v>43664</v>
      </c>
      <c r="B186" s="26" t="s">
        <v>31</v>
      </c>
      <c r="C186" s="27"/>
      <c r="D186" s="28">
        <v>282.94</v>
      </c>
      <c r="E186" s="28"/>
    </row>
    <row r="187" spans="1:5" ht="19.5" customHeight="1" x14ac:dyDescent="0.2">
      <c r="A187" s="25">
        <v>43664</v>
      </c>
      <c r="B187" s="26" t="s">
        <v>75</v>
      </c>
      <c r="C187" s="27"/>
      <c r="D187" s="28">
        <v>840</v>
      </c>
      <c r="E187" s="28"/>
    </row>
    <row r="188" spans="1:5" ht="19.5" customHeight="1" x14ac:dyDescent="0.2">
      <c r="A188" s="25">
        <v>43665</v>
      </c>
      <c r="B188" s="26" t="s">
        <v>31</v>
      </c>
      <c r="C188" s="27"/>
      <c r="D188" s="28">
        <v>181.75</v>
      </c>
      <c r="E188" s="28"/>
    </row>
    <row r="189" spans="1:5" ht="19.5" customHeight="1" x14ac:dyDescent="0.2">
      <c r="A189" s="25">
        <v>43665</v>
      </c>
      <c r="B189" s="26" t="s">
        <v>30</v>
      </c>
      <c r="C189" s="27"/>
      <c r="D189" s="28">
        <v>26.5</v>
      </c>
      <c r="E189" s="29"/>
    </row>
    <row r="190" spans="1:5" ht="19.5" customHeight="1" x14ac:dyDescent="0.2">
      <c r="A190" s="25">
        <v>43668</v>
      </c>
      <c r="B190" s="26" t="s">
        <v>31</v>
      </c>
      <c r="C190" s="27"/>
      <c r="D190" s="28">
        <v>65.83</v>
      </c>
      <c r="E190" s="29"/>
    </row>
    <row r="191" spans="1:5" ht="19.5" customHeight="1" x14ac:dyDescent="0.2">
      <c r="A191" s="25">
        <v>43668</v>
      </c>
      <c r="B191" s="26" t="s">
        <v>83</v>
      </c>
      <c r="C191" s="27"/>
      <c r="D191" s="28"/>
      <c r="E191" s="29">
        <v>160.83000000000001</v>
      </c>
    </row>
    <row r="192" spans="1:5" ht="19.5" customHeight="1" x14ac:dyDescent="0.2">
      <c r="A192" s="25">
        <v>43669</v>
      </c>
      <c r="B192" s="26" t="s">
        <v>31</v>
      </c>
      <c r="C192" s="27"/>
      <c r="D192" s="28">
        <v>787.94</v>
      </c>
      <c r="E192" s="29"/>
    </row>
    <row r="193" spans="1:5" ht="19.5" customHeight="1" x14ac:dyDescent="0.2">
      <c r="A193" s="25">
        <v>43670</v>
      </c>
      <c r="B193" s="26" t="s">
        <v>31</v>
      </c>
      <c r="C193" s="27"/>
      <c r="D193" s="28">
        <v>16.7</v>
      </c>
      <c r="E193" s="29"/>
    </row>
    <row r="194" spans="1:5" ht="19.5" customHeight="1" x14ac:dyDescent="0.2">
      <c r="A194" s="25">
        <v>43671</v>
      </c>
      <c r="B194" s="26" t="s">
        <v>64</v>
      </c>
      <c r="C194" s="27" t="s">
        <v>84</v>
      </c>
      <c r="D194" s="28"/>
      <c r="E194" s="29">
        <v>720</v>
      </c>
    </row>
    <row r="195" spans="1:5" ht="19.5" customHeight="1" x14ac:dyDescent="0.2">
      <c r="A195" s="25">
        <v>43671</v>
      </c>
      <c r="B195" s="26" t="s">
        <v>30</v>
      </c>
      <c r="C195" s="27"/>
      <c r="D195" s="28">
        <v>335</v>
      </c>
      <c r="E195" s="29"/>
    </row>
    <row r="196" spans="1:5" ht="19.5" customHeight="1" x14ac:dyDescent="0.2">
      <c r="A196" s="25">
        <v>43671</v>
      </c>
      <c r="B196" s="26" t="s">
        <v>31</v>
      </c>
      <c r="C196" s="27"/>
      <c r="D196" s="28">
        <v>180.29</v>
      </c>
      <c r="E196" s="29"/>
    </row>
    <row r="197" spans="1:5" ht="19.5" customHeight="1" x14ac:dyDescent="0.2">
      <c r="A197" s="25">
        <v>43672</v>
      </c>
      <c r="B197" s="26" t="s">
        <v>35</v>
      </c>
      <c r="C197" s="27"/>
      <c r="D197" s="28">
        <v>167</v>
      </c>
      <c r="E197" s="29"/>
    </row>
    <row r="198" spans="1:5" ht="19.5" customHeight="1" x14ac:dyDescent="0.2">
      <c r="A198" s="25">
        <v>43672</v>
      </c>
      <c r="B198" s="26" t="s">
        <v>31</v>
      </c>
      <c r="C198" s="27"/>
      <c r="D198" s="28">
        <v>164.07</v>
      </c>
      <c r="E198" s="29"/>
    </row>
    <row r="199" spans="1:5" ht="19.5" customHeight="1" x14ac:dyDescent="0.2">
      <c r="A199" s="25">
        <v>43672</v>
      </c>
      <c r="B199" s="26" t="s">
        <v>30</v>
      </c>
      <c r="C199" s="27"/>
      <c r="D199" s="28">
        <v>125</v>
      </c>
      <c r="E199" s="29"/>
    </row>
    <row r="200" spans="1:5" ht="19.5" customHeight="1" x14ac:dyDescent="0.2">
      <c r="A200" s="25">
        <v>43673</v>
      </c>
      <c r="B200" s="26" t="s">
        <v>30</v>
      </c>
      <c r="C200" s="27"/>
      <c r="D200" s="28">
        <v>7.5</v>
      </c>
      <c r="E200" s="29"/>
    </row>
    <row r="201" spans="1:5" ht="19.5" customHeight="1" x14ac:dyDescent="0.2">
      <c r="A201" s="25">
        <v>43675</v>
      </c>
      <c r="B201" s="26" t="s">
        <v>31</v>
      </c>
      <c r="C201" s="27"/>
      <c r="D201" s="28">
        <v>340.92</v>
      </c>
      <c r="E201" s="29"/>
    </row>
    <row r="202" spans="1:5" ht="19.5" customHeight="1" x14ac:dyDescent="0.2">
      <c r="A202" s="25">
        <v>43675</v>
      </c>
      <c r="B202" s="26" t="s">
        <v>80</v>
      </c>
      <c r="C202" s="27"/>
      <c r="D202" s="28"/>
      <c r="E202" s="29">
        <v>45</v>
      </c>
    </row>
    <row r="203" spans="1:5" ht="19.5" customHeight="1" x14ac:dyDescent="0.2">
      <c r="A203" s="25">
        <v>43676</v>
      </c>
      <c r="B203" s="26" t="s">
        <v>31</v>
      </c>
      <c r="C203" s="27"/>
      <c r="D203" s="28">
        <v>567.85</v>
      </c>
      <c r="E203" s="29"/>
    </row>
    <row r="204" spans="1:5" ht="19.5" customHeight="1" x14ac:dyDescent="0.2">
      <c r="A204" s="25">
        <v>43676</v>
      </c>
      <c r="B204" s="26" t="s">
        <v>35</v>
      </c>
      <c r="C204" s="27"/>
      <c r="D204" s="28">
        <v>38</v>
      </c>
      <c r="E204" s="29"/>
    </row>
    <row r="205" spans="1:5" ht="19.5" customHeight="1" x14ac:dyDescent="0.2">
      <c r="A205" s="25">
        <v>43676</v>
      </c>
      <c r="B205" s="26" t="s">
        <v>30</v>
      </c>
      <c r="C205" s="27"/>
      <c r="D205" s="28">
        <v>13</v>
      </c>
      <c r="E205" s="29"/>
    </row>
    <row r="206" spans="1:5" ht="19.5" customHeight="1" x14ac:dyDescent="0.2">
      <c r="A206" s="25">
        <v>43676</v>
      </c>
      <c r="B206" s="26" t="s">
        <v>30</v>
      </c>
      <c r="C206" s="27"/>
      <c r="D206" s="28">
        <v>325</v>
      </c>
      <c r="E206" s="29"/>
    </row>
    <row r="207" spans="1:5" ht="19.5" customHeight="1" x14ac:dyDescent="0.2">
      <c r="A207" s="25">
        <v>43677</v>
      </c>
      <c r="B207" s="26" t="s">
        <v>31</v>
      </c>
      <c r="C207" s="27"/>
      <c r="D207" s="28">
        <v>287.86</v>
      </c>
      <c r="E207" s="29"/>
    </row>
    <row r="208" spans="1:5" ht="19.5" customHeight="1" x14ac:dyDescent="0.2">
      <c r="A208" s="25">
        <v>43678</v>
      </c>
      <c r="B208" s="26" t="s">
        <v>31</v>
      </c>
      <c r="C208" s="26"/>
      <c r="D208" s="28">
        <v>248.56</v>
      </c>
      <c r="E208" s="28"/>
    </row>
    <row r="209" spans="1:5" ht="19.5" customHeight="1" x14ac:dyDescent="0.2">
      <c r="A209" s="25">
        <v>43678</v>
      </c>
      <c r="B209" s="26" t="s">
        <v>30</v>
      </c>
      <c r="C209" s="26"/>
      <c r="D209" s="28">
        <v>3</v>
      </c>
      <c r="E209" s="28"/>
    </row>
    <row r="210" spans="1:5" ht="19.5" customHeight="1" x14ac:dyDescent="0.2">
      <c r="A210" s="25">
        <v>43678</v>
      </c>
      <c r="B210" s="26" t="s">
        <v>30</v>
      </c>
      <c r="C210" s="26"/>
      <c r="D210" s="28">
        <v>50</v>
      </c>
      <c r="E210" s="28"/>
    </row>
    <row r="211" spans="1:5" ht="19.5" customHeight="1" x14ac:dyDescent="0.2">
      <c r="A211" s="25">
        <v>43679</v>
      </c>
      <c r="B211" s="26" t="s">
        <v>31</v>
      </c>
      <c r="C211" s="26"/>
      <c r="D211" s="28">
        <v>295.73</v>
      </c>
      <c r="E211" s="28"/>
    </row>
    <row r="212" spans="1:5" ht="19.5" customHeight="1" x14ac:dyDescent="0.2">
      <c r="A212" s="25">
        <v>43682</v>
      </c>
      <c r="B212" s="26" t="s">
        <v>74</v>
      </c>
      <c r="C212" s="26"/>
      <c r="D212" s="28"/>
      <c r="E212" s="28">
        <v>3.05</v>
      </c>
    </row>
    <row r="213" spans="1:5" ht="19.5" customHeight="1" x14ac:dyDescent="0.2">
      <c r="A213" s="25">
        <v>43682</v>
      </c>
      <c r="B213" s="26" t="s">
        <v>31</v>
      </c>
      <c r="C213" s="26"/>
      <c r="D213" s="28">
        <v>30.46</v>
      </c>
      <c r="E213" s="28"/>
    </row>
    <row r="214" spans="1:5" ht="19.5" customHeight="1" x14ac:dyDescent="0.2">
      <c r="A214" s="25">
        <v>43683</v>
      </c>
      <c r="B214" s="26" t="s">
        <v>44</v>
      </c>
      <c r="C214" s="26"/>
      <c r="D214" s="28"/>
      <c r="E214" s="28">
        <v>1517.05</v>
      </c>
    </row>
    <row r="215" spans="1:5" ht="19.5" customHeight="1" x14ac:dyDescent="0.2">
      <c r="A215" s="25">
        <v>43683</v>
      </c>
      <c r="B215" s="26" t="s">
        <v>31</v>
      </c>
      <c r="C215" s="26"/>
      <c r="D215" s="28">
        <v>821.83</v>
      </c>
      <c r="E215" s="28"/>
    </row>
    <row r="216" spans="1:5" ht="19.5" customHeight="1" x14ac:dyDescent="0.2">
      <c r="A216" s="25">
        <v>43683</v>
      </c>
      <c r="B216" s="26" t="s">
        <v>47</v>
      </c>
      <c r="C216" s="26"/>
      <c r="D216" s="28"/>
      <c r="E216" s="28">
        <v>1218.08</v>
      </c>
    </row>
    <row r="217" spans="1:5" ht="19.5" customHeight="1" x14ac:dyDescent="0.2">
      <c r="A217" s="25">
        <v>43683</v>
      </c>
      <c r="B217" s="26" t="s">
        <v>53</v>
      </c>
      <c r="C217" s="26"/>
      <c r="D217" s="28"/>
      <c r="E217" s="28">
        <v>553.94000000000005</v>
      </c>
    </row>
    <row r="218" spans="1:5" ht="19.5" customHeight="1" x14ac:dyDescent="0.2">
      <c r="A218" s="25">
        <v>43683</v>
      </c>
      <c r="B218" s="26" t="s">
        <v>72</v>
      </c>
      <c r="C218" s="26"/>
      <c r="D218" s="28"/>
      <c r="E218" s="28">
        <v>443.49</v>
      </c>
    </row>
    <row r="219" spans="1:5" ht="19.5" customHeight="1" x14ac:dyDescent="0.2">
      <c r="A219" s="25">
        <v>43683</v>
      </c>
      <c r="B219" s="26" t="s">
        <v>45</v>
      </c>
      <c r="C219" s="26"/>
      <c r="D219" s="28"/>
      <c r="E219" s="28">
        <v>586.01</v>
      </c>
    </row>
    <row r="220" spans="1:5" ht="19.5" customHeight="1" x14ac:dyDescent="0.2">
      <c r="A220" s="25">
        <v>43683</v>
      </c>
      <c r="B220" s="26" t="s">
        <v>49</v>
      </c>
      <c r="C220" s="26"/>
      <c r="D220" s="28"/>
      <c r="E220" s="28">
        <v>86.18</v>
      </c>
    </row>
    <row r="221" spans="1:5" ht="19.5" customHeight="1" x14ac:dyDescent="0.2">
      <c r="A221" s="25">
        <v>43683</v>
      </c>
      <c r="B221" s="26" t="s">
        <v>83</v>
      </c>
      <c r="C221" s="27"/>
      <c r="D221" s="28"/>
      <c r="E221" s="28">
        <v>95.25</v>
      </c>
    </row>
    <row r="222" spans="1:5" ht="19.5" customHeight="1" x14ac:dyDescent="0.2">
      <c r="A222" s="25">
        <v>43684</v>
      </c>
      <c r="B222" s="26" t="s">
        <v>31</v>
      </c>
      <c r="C222" s="27"/>
      <c r="D222" s="28">
        <v>269.19</v>
      </c>
      <c r="E222" s="28"/>
    </row>
    <row r="223" spans="1:5" ht="19.5" customHeight="1" x14ac:dyDescent="0.2">
      <c r="A223" s="25">
        <v>43685</v>
      </c>
      <c r="B223" s="26" t="s">
        <v>31</v>
      </c>
      <c r="C223" s="27"/>
      <c r="D223" s="28">
        <v>250.53</v>
      </c>
      <c r="E223" s="28"/>
    </row>
    <row r="224" spans="1:5" ht="19.5" customHeight="1" x14ac:dyDescent="0.2">
      <c r="A224" s="25">
        <v>43686</v>
      </c>
      <c r="B224" s="26" t="s">
        <v>31</v>
      </c>
      <c r="C224" s="27"/>
      <c r="D224" s="28">
        <v>276.07</v>
      </c>
      <c r="E224" s="28"/>
    </row>
    <row r="225" spans="1:5" ht="19.5" customHeight="1" x14ac:dyDescent="0.2">
      <c r="A225" s="25">
        <v>43689</v>
      </c>
      <c r="B225" s="26" t="s">
        <v>31</v>
      </c>
      <c r="C225" s="27"/>
      <c r="D225" s="28">
        <v>669.06</v>
      </c>
      <c r="E225" s="28"/>
    </row>
    <row r="226" spans="1:5" ht="19.5" customHeight="1" x14ac:dyDescent="0.2">
      <c r="A226" s="25">
        <v>43689</v>
      </c>
      <c r="B226" s="26" t="s">
        <v>73</v>
      </c>
      <c r="C226" s="27"/>
      <c r="D226" s="28"/>
      <c r="E226" s="28">
        <v>34.869999999999997</v>
      </c>
    </row>
    <row r="227" spans="1:5" ht="19.5" customHeight="1" x14ac:dyDescent="0.2">
      <c r="A227" s="25">
        <v>43689</v>
      </c>
      <c r="B227" s="26" t="s">
        <v>46</v>
      </c>
      <c r="C227" s="27"/>
      <c r="D227" s="28"/>
      <c r="E227" s="28">
        <v>763.26</v>
      </c>
    </row>
    <row r="228" spans="1:5" ht="19.5" customHeight="1" x14ac:dyDescent="0.2">
      <c r="A228" s="25">
        <v>43689</v>
      </c>
      <c r="B228" s="26" t="s">
        <v>50</v>
      </c>
      <c r="C228" s="27"/>
      <c r="D228" s="28"/>
      <c r="E228" s="28">
        <v>625.04999999999995</v>
      </c>
    </row>
    <row r="229" spans="1:5" ht="19.5" customHeight="1" x14ac:dyDescent="0.2">
      <c r="A229" s="25">
        <v>43689</v>
      </c>
      <c r="B229" s="26" t="s">
        <v>54</v>
      </c>
      <c r="C229" s="27"/>
      <c r="D229" s="28"/>
      <c r="E229" s="28">
        <v>438.62</v>
      </c>
    </row>
    <row r="230" spans="1:5" ht="19.5" customHeight="1" x14ac:dyDescent="0.2">
      <c r="A230" s="25">
        <v>43689</v>
      </c>
      <c r="B230" s="26" t="s">
        <v>48</v>
      </c>
      <c r="C230" s="27"/>
      <c r="D230" s="28"/>
      <c r="E230" s="28">
        <v>287.44</v>
      </c>
    </row>
    <row r="231" spans="1:5" ht="19.5" customHeight="1" x14ac:dyDescent="0.2">
      <c r="A231" s="25">
        <v>43689</v>
      </c>
      <c r="B231" s="26" t="s">
        <v>51</v>
      </c>
      <c r="C231" s="27"/>
      <c r="D231" s="28"/>
      <c r="E231" s="28">
        <v>603.29</v>
      </c>
    </row>
    <row r="232" spans="1:5" ht="19.5" customHeight="1" x14ac:dyDescent="0.2">
      <c r="A232" s="25">
        <v>43689</v>
      </c>
      <c r="B232" s="26" t="s">
        <v>88</v>
      </c>
      <c r="C232" s="27"/>
      <c r="D232" s="28"/>
      <c r="E232" s="28">
        <v>145</v>
      </c>
    </row>
    <row r="233" spans="1:5" ht="19.5" customHeight="1" x14ac:dyDescent="0.2">
      <c r="A233" s="25">
        <v>43689</v>
      </c>
      <c r="B233" s="26" t="s">
        <v>88</v>
      </c>
      <c r="C233" s="27"/>
      <c r="D233" s="28"/>
      <c r="E233" s="28">
        <v>24.56</v>
      </c>
    </row>
    <row r="234" spans="1:5" ht="19.5" customHeight="1" x14ac:dyDescent="0.2">
      <c r="A234" s="25">
        <v>43690</v>
      </c>
      <c r="B234" s="26" t="s">
        <v>30</v>
      </c>
      <c r="C234" s="27"/>
      <c r="D234" s="28">
        <v>935</v>
      </c>
      <c r="E234" s="28"/>
    </row>
    <row r="235" spans="1:5" ht="19.5" customHeight="1" x14ac:dyDescent="0.2">
      <c r="A235" s="25">
        <v>43690</v>
      </c>
      <c r="B235" s="26" t="s">
        <v>31</v>
      </c>
      <c r="C235" s="27"/>
      <c r="D235" s="28">
        <v>867.53</v>
      </c>
      <c r="E235" s="28"/>
    </row>
    <row r="236" spans="1:5" ht="19.5" customHeight="1" x14ac:dyDescent="0.2">
      <c r="A236" s="25">
        <v>43690</v>
      </c>
      <c r="B236" s="26" t="s">
        <v>75</v>
      </c>
      <c r="C236" s="27"/>
      <c r="D236" s="28">
        <v>840</v>
      </c>
      <c r="E236" s="28"/>
    </row>
    <row r="237" spans="1:5" ht="19.5" customHeight="1" x14ac:dyDescent="0.2">
      <c r="A237" s="25">
        <v>43690</v>
      </c>
      <c r="B237" s="26" t="s">
        <v>35</v>
      </c>
      <c r="C237" s="27"/>
      <c r="D237" s="28">
        <v>284</v>
      </c>
      <c r="E237" s="28"/>
    </row>
    <row r="238" spans="1:5" ht="19.5" customHeight="1" x14ac:dyDescent="0.2">
      <c r="A238" s="25">
        <v>43691</v>
      </c>
      <c r="B238" s="26" t="s">
        <v>31</v>
      </c>
      <c r="C238" s="27"/>
      <c r="D238" s="28">
        <v>210.24</v>
      </c>
      <c r="E238" s="28"/>
    </row>
    <row r="239" spans="1:5" ht="19.5" customHeight="1" x14ac:dyDescent="0.2">
      <c r="A239" s="25">
        <v>43693</v>
      </c>
      <c r="B239" s="26" t="s">
        <v>64</v>
      </c>
      <c r="C239" s="27" t="s">
        <v>85</v>
      </c>
      <c r="D239" s="28"/>
      <c r="E239" s="28">
        <v>720</v>
      </c>
    </row>
    <row r="240" spans="1:5" ht="19.5" customHeight="1" x14ac:dyDescent="0.2">
      <c r="A240" s="25">
        <v>43693</v>
      </c>
      <c r="B240" s="26" t="s">
        <v>31</v>
      </c>
      <c r="C240" s="27"/>
      <c r="D240" s="28">
        <v>293.76</v>
      </c>
      <c r="E240" s="28"/>
    </row>
    <row r="241" spans="1:5" ht="19.5" customHeight="1" x14ac:dyDescent="0.2">
      <c r="A241" s="25">
        <v>43693</v>
      </c>
      <c r="B241" s="26" t="s">
        <v>31</v>
      </c>
      <c r="C241" s="27"/>
      <c r="D241" s="28">
        <v>196.49</v>
      </c>
      <c r="E241" s="28"/>
    </row>
    <row r="242" spans="1:5" ht="19.5" customHeight="1" x14ac:dyDescent="0.2">
      <c r="A242" s="25">
        <v>43696</v>
      </c>
      <c r="B242" s="26" t="s">
        <v>31</v>
      </c>
      <c r="C242" s="27"/>
      <c r="D242" s="28">
        <v>676.44</v>
      </c>
      <c r="E242" s="28"/>
    </row>
    <row r="243" spans="1:5" ht="19.5" customHeight="1" x14ac:dyDescent="0.2">
      <c r="A243" s="25">
        <v>43697</v>
      </c>
      <c r="B243" s="26" t="s">
        <v>61</v>
      </c>
      <c r="C243" s="27"/>
      <c r="D243" s="28"/>
      <c r="E243" s="28">
        <v>19.989999999999998</v>
      </c>
    </row>
    <row r="244" spans="1:5" ht="19.5" customHeight="1" x14ac:dyDescent="0.2">
      <c r="A244" s="25">
        <v>43697</v>
      </c>
      <c r="B244" s="26" t="s">
        <v>31</v>
      </c>
      <c r="C244" s="27"/>
      <c r="D244" s="28">
        <v>1117.08</v>
      </c>
      <c r="E244" s="29"/>
    </row>
    <row r="245" spans="1:5" ht="19.5" customHeight="1" x14ac:dyDescent="0.2">
      <c r="A245" s="25">
        <v>43698</v>
      </c>
      <c r="B245" s="26" t="s">
        <v>30</v>
      </c>
      <c r="C245" s="27"/>
      <c r="D245" s="28">
        <v>705</v>
      </c>
      <c r="E245" s="29"/>
    </row>
    <row r="246" spans="1:5" ht="19.5" customHeight="1" x14ac:dyDescent="0.2">
      <c r="A246" s="25">
        <v>43698</v>
      </c>
      <c r="B246" s="26" t="s">
        <v>30</v>
      </c>
      <c r="C246" s="27"/>
      <c r="D246" s="28">
        <v>2</v>
      </c>
      <c r="E246" s="29"/>
    </row>
    <row r="247" spans="1:5" ht="19.5" customHeight="1" x14ac:dyDescent="0.2">
      <c r="A247" s="25">
        <v>43698</v>
      </c>
      <c r="B247" s="26" t="s">
        <v>35</v>
      </c>
      <c r="C247" s="27"/>
      <c r="D247" s="28">
        <v>279</v>
      </c>
      <c r="E247" s="29"/>
    </row>
    <row r="248" spans="1:5" ht="19.5" customHeight="1" x14ac:dyDescent="0.2">
      <c r="A248" s="25">
        <v>43698</v>
      </c>
      <c r="B248" s="26" t="s">
        <v>86</v>
      </c>
      <c r="C248" s="27" t="s">
        <v>87</v>
      </c>
      <c r="D248" s="28"/>
      <c r="E248" s="29">
        <v>56.71</v>
      </c>
    </row>
    <row r="249" spans="1:5" ht="19.5" customHeight="1" x14ac:dyDescent="0.2">
      <c r="A249" s="25">
        <v>43698</v>
      </c>
      <c r="B249" s="26" t="s">
        <v>31</v>
      </c>
      <c r="C249" s="27"/>
      <c r="D249" s="28">
        <v>437.2</v>
      </c>
      <c r="E249" s="29"/>
    </row>
    <row r="250" spans="1:5" ht="19.5" customHeight="1" x14ac:dyDescent="0.2">
      <c r="A250" s="25">
        <v>43699</v>
      </c>
      <c r="B250" s="26" t="s">
        <v>31</v>
      </c>
      <c r="C250" s="27"/>
      <c r="D250" s="28">
        <v>59.93</v>
      </c>
      <c r="E250" s="29"/>
    </row>
    <row r="251" spans="1:5" ht="19.5" customHeight="1" x14ac:dyDescent="0.2">
      <c r="A251" s="25">
        <v>43700</v>
      </c>
      <c r="B251" s="26" t="s">
        <v>31</v>
      </c>
      <c r="C251" s="27"/>
      <c r="D251" s="28">
        <v>226.95</v>
      </c>
      <c r="E251" s="29"/>
    </row>
    <row r="252" spans="1:5" ht="19.5" customHeight="1" x14ac:dyDescent="0.2">
      <c r="A252" s="25">
        <v>43700</v>
      </c>
      <c r="B252" s="26" t="s">
        <v>31</v>
      </c>
      <c r="C252" s="27"/>
      <c r="D252" s="28">
        <v>49.12</v>
      </c>
      <c r="E252" s="29"/>
    </row>
    <row r="253" spans="1:5" ht="19.5" customHeight="1" x14ac:dyDescent="0.2">
      <c r="A253" s="25">
        <v>43704</v>
      </c>
      <c r="B253" s="26" t="s">
        <v>31</v>
      </c>
      <c r="C253" s="27"/>
      <c r="D253" s="28">
        <v>670.06</v>
      </c>
      <c r="E253" s="29"/>
    </row>
    <row r="254" spans="1:5" ht="19.5" customHeight="1" x14ac:dyDescent="0.2">
      <c r="A254" s="25">
        <v>43705</v>
      </c>
      <c r="B254" s="26" t="s">
        <v>80</v>
      </c>
      <c r="C254" s="27"/>
      <c r="D254" s="28"/>
      <c r="E254" s="29">
        <v>45</v>
      </c>
    </row>
    <row r="255" spans="1:5" ht="19.5" customHeight="1" x14ac:dyDescent="0.2">
      <c r="A255" s="25">
        <v>43705</v>
      </c>
      <c r="B255" s="26" t="s">
        <v>31</v>
      </c>
      <c r="C255" s="27"/>
      <c r="D255" s="28">
        <v>443.09</v>
      </c>
      <c r="E255" s="29"/>
    </row>
    <row r="256" spans="1:5" ht="19.5" customHeight="1" x14ac:dyDescent="0.2">
      <c r="A256" s="25">
        <v>43706</v>
      </c>
      <c r="B256" s="26" t="s">
        <v>31</v>
      </c>
      <c r="C256" s="27"/>
      <c r="D256" s="28">
        <v>97.26</v>
      </c>
      <c r="E256" s="29"/>
    </row>
    <row r="257" spans="1:5" ht="19.5" customHeight="1" x14ac:dyDescent="0.2">
      <c r="A257" s="25">
        <v>43707</v>
      </c>
      <c r="B257" s="26" t="s">
        <v>30</v>
      </c>
      <c r="C257" s="27"/>
      <c r="D257" s="28">
        <v>840</v>
      </c>
      <c r="E257" s="29"/>
    </row>
    <row r="258" spans="1:5" ht="19.5" customHeight="1" x14ac:dyDescent="0.2">
      <c r="A258" s="25">
        <v>43707</v>
      </c>
      <c r="B258" s="26" t="s">
        <v>35</v>
      </c>
      <c r="C258" s="27"/>
      <c r="D258" s="28">
        <v>325</v>
      </c>
      <c r="E258" s="29"/>
    </row>
    <row r="259" spans="1:5" ht="19.5" customHeight="1" x14ac:dyDescent="0.2">
      <c r="A259" s="25">
        <v>43707</v>
      </c>
      <c r="B259" s="26" t="s">
        <v>31</v>
      </c>
      <c r="C259" s="27"/>
      <c r="D259" s="28">
        <v>265.27</v>
      </c>
      <c r="E259" s="29"/>
    </row>
    <row r="260" spans="1:5" ht="19.5" customHeight="1" x14ac:dyDescent="0.2">
      <c r="A260" s="25">
        <v>43707</v>
      </c>
      <c r="B260" s="26" t="s">
        <v>30</v>
      </c>
      <c r="C260" s="27"/>
      <c r="D260" s="28">
        <v>28</v>
      </c>
      <c r="E260" s="29"/>
    </row>
    <row r="261" spans="1:5" ht="19.5" customHeight="1" x14ac:dyDescent="0.2">
      <c r="A261" s="25">
        <v>43710</v>
      </c>
      <c r="B261" s="26" t="s">
        <v>31</v>
      </c>
      <c r="C261" s="26"/>
      <c r="D261" s="28">
        <v>202.39</v>
      </c>
      <c r="E261" s="28"/>
    </row>
    <row r="262" spans="1:5" ht="19.5" customHeight="1" x14ac:dyDescent="0.2">
      <c r="A262" s="25">
        <v>43711</v>
      </c>
      <c r="B262" s="26" t="s">
        <v>31</v>
      </c>
      <c r="C262" s="26"/>
      <c r="D262" s="28">
        <v>361.55</v>
      </c>
      <c r="E262" s="28"/>
    </row>
    <row r="263" spans="1:5" ht="19.5" customHeight="1" x14ac:dyDescent="0.2">
      <c r="A263" s="25">
        <v>43712</v>
      </c>
      <c r="B263" s="26" t="s">
        <v>31</v>
      </c>
      <c r="C263" s="26"/>
      <c r="D263" s="28">
        <v>23.58</v>
      </c>
      <c r="E263" s="28"/>
    </row>
    <row r="264" spans="1:5" ht="19.5" customHeight="1" x14ac:dyDescent="0.2">
      <c r="A264" s="25">
        <v>43712</v>
      </c>
      <c r="B264" s="26" t="s">
        <v>88</v>
      </c>
      <c r="C264" s="26"/>
      <c r="D264" s="28"/>
      <c r="E264" s="28">
        <v>137.55000000000001</v>
      </c>
    </row>
    <row r="265" spans="1:5" ht="19.5" customHeight="1" x14ac:dyDescent="0.2">
      <c r="A265" s="25">
        <v>43712</v>
      </c>
      <c r="B265" s="26" t="s">
        <v>72</v>
      </c>
      <c r="C265" s="26"/>
      <c r="D265" s="28"/>
      <c r="E265" s="28">
        <v>720.32</v>
      </c>
    </row>
    <row r="266" spans="1:5" ht="19.5" customHeight="1" x14ac:dyDescent="0.2">
      <c r="A266" s="25">
        <v>43712</v>
      </c>
      <c r="B266" s="26" t="s">
        <v>51</v>
      </c>
      <c r="C266" s="26"/>
      <c r="D266" s="28"/>
      <c r="E266" s="28">
        <v>668.29</v>
      </c>
    </row>
    <row r="267" spans="1:5" ht="19.5" customHeight="1" x14ac:dyDescent="0.2">
      <c r="A267" s="25">
        <v>43712</v>
      </c>
      <c r="B267" s="26" t="s">
        <v>48</v>
      </c>
      <c r="C267" s="26"/>
      <c r="D267" s="28"/>
      <c r="E267" s="28">
        <v>251.83</v>
      </c>
    </row>
    <row r="268" spans="1:5" ht="19.5" customHeight="1" x14ac:dyDescent="0.2">
      <c r="A268" s="25">
        <v>43712</v>
      </c>
      <c r="B268" s="26" t="s">
        <v>54</v>
      </c>
      <c r="C268" s="26"/>
      <c r="D268" s="28"/>
      <c r="E268" s="28">
        <v>452.76</v>
      </c>
    </row>
    <row r="269" spans="1:5" ht="19.5" customHeight="1" x14ac:dyDescent="0.2">
      <c r="A269" s="25">
        <v>43712</v>
      </c>
      <c r="B269" s="26" t="s">
        <v>50</v>
      </c>
      <c r="C269" s="26"/>
      <c r="D269" s="28"/>
      <c r="E269" s="28">
        <v>1181.04</v>
      </c>
    </row>
    <row r="270" spans="1:5" ht="19.5" customHeight="1" x14ac:dyDescent="0.2">
      <c r="A270" s="25">
        <v>43712</v>
      </c>
      <c r="B270" s="26" t="s">
        <v>44</v>
      </c>
      <c r="C270" s="26"/>
      <c r="D270" s="28"/>
      <c r="E270" s="28">
        <v>1796.03</v>
      </c>
    </row>
    <row r="271" spans="1:5" ht="19.5" customHeight="1" x14ac:dyDescent="0.2">
      <c r="A271" s="25">
        <v>43712</v>
      </c>
      <c r="B271" s="26" t="s">
        <v>46</v>
      </c>
      <c r="C271" s="26"/>
      <c r="D271" s="28"/>
      <c r="E271" s="28">
        <v>960.44</v>
      </c>
    </row>
    <row r="272" spans="1:5" ht="19.5" customHeight="1" x14ac:dyDescent="0.2">
      <c r="A272" s="25">
        <v>43712</v>
      </c>
      <c r="B272" s="26" t="s">
        <v>47</v>
      </c>
      <c r="C272" s="26"/>
      <c r="D272" s="28"/>
      <c r="E272" s="28">
        <v>2545.2199999999998</v>
      </c>
    </row>
    <row r="273" spans="1:5" ht="19.5" customHeight="1" x14ac:dyDescent="0.2">
      <c r="A273" s="25">
        <v>43712</v>
      </c>
      <c r="B273" s="26" t="s">
        <v>53</v>
      </c>
      <c r="C273" s="26"/>
      <c r="D273" s="28"/>
      <c r="E273" s="28">
        <v>789.18</v>
      </c>
    </row>
    <row r="274" spans="1:5" ht="19.5" customHeight="1" x14ac:dyDescent="0.2">
      <c r="A274" s="25">
        <v>43712</v>
      </c>
      <c r="B274" s="26" t="s">
        <v>45</v>
      </c>
      <c r="C274" s="27"/>
      <c r="D274" s="28"/>
      <c r="E274" s="28">
        <v>1309.06</v>
      </c>
    </row>
    <row r="275" spans="1:5" ht="19.5" customHeight="1" x14ac:dyDescent="0.2">
      <c r="A275" s="25">
        <v>43712</v>
      </c>
      <c r="B275" s="26" t="s">
        <v>49</v>
      </c>
      <c r="C275" s="27"/>
      <c r="D275" s="28"/>
      <c r="E275" s="28">
        <v>242.09</v>
      </c>
    </row>
    <row r="276" spans="1:5" ht="19.5" customHeight="1" x14ac:dyDescent="0.2">
      <c r="A276" s="25">
        <v>43712</v>
      </c>
      <c r="B276" s="26" t="s">
        <v>83</v>
      </c>
      <c r="C276" s="27"/>
      <c r="D276" s="28"/>
      <c r="E276" s="28">
        <v>340.58</v>
      </c>
    </row>
    <row r="277" spans="1:5" ht="19.5" customHeight="1" x14ac:dyDescent="0.2">
      <c r="A277" s="25">
        <v>43712</v>
      </c>
      <c r="B277" s="26" t="s">
        <v>73</v>
      </c>
      <c r="C277" s="27"/>
      <c r="D277" s="28"/>
      <c r="E277" s="28">
        <v>287.68</v>
      </c>
    </row>
    <row r="278" spans="1:5" ht="19.5" customHeight="1" x14ac:dyDescent="0.2">
      <c r="A278" s="25">
        <v>43713</v>
      </c>
      <c r="B278" s="26" t="s">
        <v>30</v>
      </c>
      <c r="C278" s="27"/>
      <c r="D278" s="28">
        <v>465</v>
      </c>
      <c r="E278" s="28"/>
    </row>
    <row r="279" spans="1:5" ht="19.5" customHeight="1" x14ac:dyDescent="0.2">
      <c r="A279" s="25">
        <v>43713</v>
      </c>
      <c r="B279" s="26" t="s">
        <v>31</v>
      </c>
      <c r="C279" s="27"/>
      <c r="D279" s="28">
        <v>561.97</v>
      </c>
      <c r="E279" s="28"/>
    </row>
    <row r="280" spans="1:5" ht="19.5" customHeight="1" x14ac:dyDescent="0.2">
      <c r="A280" s="25">
        <v>43714</v>
      </c>
      <c r="B280" s="26" t="s">
        <v>31</v>
      </c>
      <c r="C280" s="27"/>
      <c r="D280" s="28">
        <v>271.14999999999998</v>
      </c>
      <c r="E280" s="28"/>
    </row>
    <row r="281" spans="1:5" ht="19.5" customHeight="1" x14ac:dyDescent="0.2">
      <c r="A281" s="25">
        <v>43714</v>
      </c>
      <c r="B281" s="26" t="s">
        <v>74</v>
      </c>
      <c r="C281" s="27"/>
      <c r="D281" s="28"/>
      <c r="E281" s="28">
        <v>3.05</v>
      </c>
    </row>
    <row r="282" spans="1:5" ht="19.5" customHeight="1" x14ac:dyDescent="0.2">
      <c r="A282" s="25">
        <v>43715</v>
      </c>
      <c r="B282" s="26" t="s">
        <v>30</v>
      </c>
      <c r="C282" s="27"/>
      <c r="D282" s="28">
        <v>7</v>
      </c>
      <c r="E282" s="28"/>
    </row>
    <row r="283" spans="1:5" ht="19.5" customHeight="1" x14ac:dyDescent="0.2">
      <c r="A283" s="25">
        <v>43717</v>
      </c>
      <c r="B283" s="26" t="s">
        <v>31</v>
      </c>
      <c r="C283" s="27"/>
      <c r="D283" s="28">
        <v>18.670000000000002</v>
      </c>
      <c r="E283" s="28"/>
    </row>
    <row r="284" spans="1:5" ht="19.5" customHeight="1" x14ac:dyDescent="0.2">
      <c r="A284" s="25">
        <v>43717</v>
      </c>
      <c r="B284" s="26" t="s">
        <v>75</v>
      </c>
      <c r="C284" s="27"/>
      <c r="D284" s="28">
        <v>840</v>
      </c>
      <c r="E284" s="28"/>
    </row>
    <row r="285" spans="1:5" ht="19.5" customHeight="1" x14ac:dyDescent="0.2">
      <c r="A285" s="25">
        <v>43718</v>
      </c>
      <c r="B285" s="26" t="s">
        <v>30</v>
      </c>
      <c r="C285" s="27"/>
      <c r="D285" s="28">
        <v>235</v>
      </c>
      <c r="E285" s="28"/>
    </row>
    <row r="286" spans="1:5" ht="19.5" customHeight="1" x14ac:dyDescent="0.2">
      <c r="A286" s="25">
        <v>43718</v>
      </c>
      <c r="B286" s="26" t="s">
        <v>30</v>
      </c>
      <c r="C286" s="27"/>
      <c r="D286" s="28">
        <v>3.5</v>
      </c>
      <c r="E286" s="28"/>
    </row>
    <row r="287" spans="1:5" ht="19.5" customHeight="1" x14ac:dyDescent="0.2">
      <c r="A287" s="25">
        <v>43718</v>
      </c>
      <c r="B287" s="26" t="s">
        <v>30</v>
      </c>
      <c r="C287" s="27"/>
      <c r="D287" s="28">
        <v>97</v>
      </c>
      <c r="E287" s="28"/>
    </row>
    <row r="288" spans="1:5" ht="19.5" customHeight="1" x14ac:dyDescent="0.2">
      <c r="A288" s="25">
        <v>43719</v>
      </c>
      <c r="B288" s="26" t="s">
        <v>31</v>
      </c>
      <c r="C288" s="27"/>
      <c r="D288" s="28">
        <v>13.75</v>
      </c>
      <c r="E288" s="28"/>
    </row>
    <row r="289" spans="1:5" ht="19.5" customHeight="1" x14ac:dyDescent="0.2">
      <c r="A289" s="25">
        <v>43719</v>
      </c>
      <c r="B289" s="26" t="s">
        <v>31</v>
      </c>
      <c r="C289" s="27"/>
      <c r="D289" s="28">
        <v>602.25</v>
      </c>
      <c r="E289" s="28"/>
    </row>
    <row r="290" spans="1:5" ht="19.5" customHeight="1" x14ac:dyDescent="0.2">
      <c r="A290" s="25">
        <v>43719</v>
      </c>
      <c r="B290" s="26" t="s">
        <v>124</v>
      </c>
      <c r="C290" s="27"/>
      <c r="D290" s="28">
        <v>20</v>
      </c>
      <c r="E290" s="28"/>
    </row>
    <row r="291" spans="1:5" ht="19.5" customHeight="1" x14ac:dyDescent="0.2">
      <c r="A291" s="25">
        <v>43720</v>
      </c>
      <c r="B291" s="26" t="s">
        <v>89</v>
      </c>
      <c r="C291" s="27" t="s">
        <v>90</v>
      </c>
      <c r="D291" s="28"/>
      <c r="E291" s="28">
        <v>57.31</v>
      </c>
    </row>
    <row r="292" spans="1:5" ht="19.5" customHeight="1" x14ac:dyDescent="0.2">
      <c r="A292" s="25">
        <v>43720</v>
      </c>
      <c r="B292" s="26" t="s">
        <v>31</v>
      </c>
      <c r="C292" s="27"/>
      <c r="D292" s="28">
        <v>219.09</v>
      </c>
      <c r="E292" s="28"/>
    </row>
    <row r="293" spans="1:5" ht="19.5" customHeight="1" x14ac:dyDescent="0.2">
      <c r="A293" s="25">
        <v>43721</v>
      </c>
      <c r="B293" s="26" t="s">
        <v>31</v>
      </c>
      <c r="C293" s="27"/>
      <c r="D293" s="28">
        <v>61.9</v>
      </c>
      <c r="E293" s="28"/>
    </row>
    <row r="294" spans="1:5" ht="19.5" customHeight="1" x14ac:dyDescent="0.2">
      <c r="A294" s="25">
        <v>43724</v>
      </c>
      <c r="B294" s="26" t="s">
        <v>31</v>
      </c>
      <c r="C294" s="27"/>
      <c r="D294" s="28">
        <v>221.06</v>
      </c>
      <c r="E294" s="28"/>
    </row>
    <row r="295" spans="1:5" ht="19.5" customHeight="1" x14ac:dyDescent="0.2">
      <c r="A295" s="25">
        <v>43724</v>
      </c>
      <c r="B295" s="26" t="s">
        <v>64</v>
      </c>
      <c r="C295" s="27" t="s">
        <v>126</v>
      </c>
      <c r="D295" s="28"/>
      <c r="E295" s="28">
        <v>720</v>
      </c>
    </row>
    <row r="296" spans="1:5" ht="19.5" customHeight="1" x14ac:dyDescent="0.2">
      <c r="A296" s="25">
        <v>43725</v>
      </c>
      <c r="B296" s="26" t="s">
        <v>30</v>
      </c>
      <c r="C296" s="27"/>
      <c r="D296" s="28">
        <v>340</v>
      </c>
      <c r="E296" s="28"/>
    </row>
    <row r="297" spans="1:5" ht="19.5" customHeight="1" x14ac:dyDescent="0.2">
      <c r="A297" s="25">
        <v>43725</v>
      </c>
      <c r="B297" s="26" t="s">
        <v>31</v>
      </c>
      <c r="C297" s="27"/>
      <c r="D297" s="28">
        <v>829.2</v>
      </c>
      <c r="E297" s="28"/>
    </row>
    <row r="298" spans="1:5" ht="19.5" customHeight="1" x14ac:dyDescent="0.2">
      <c r="A298" s="25">
        <v>43725</v>
      </c>
      <c r="B298" s="26" t="s">
        <v>91</v>
      </c>
      <c r="C298" s="27"/>
      <c r="D298" s="28">
        <v>25</v>
      </c>
      <c r="E298" s="29"/>
    </row>
    <row r="299" spans="1:5" ht="19.5" customHeight="1" x14ac:dyDescent="0.2">
      <c r="A299" s="25">
        <v>43726</v>
      </c>
      <c r="B299" s="26" t="s">
        <v>61</v>
      </c>
      <c r="C299" s="27"/>
      <c r="D299" s="28"/>
      <c r="E299" s="29">
        <v>19.989999999999998</v>
      </c>
    </row>
    <row r="300" spans="1:5" ht="19.5" customHeight="1" x14ac:dyDescent="0.2">
      <c r="A300" s="25">
        <v>43726</v>
      </c>
      <c r="B300" s="26" t="s">
        <v>31</v>
      </c>
      <c r="C300" s="27"/>
      <c r="D300" s="28">
        <v>17.68</v>
      </c>
      <c r="E300" s="29"/>
    </row>
    <row r="301" spans="1:5" ht="19.5" customHeight="1" x14ac:dyDescent="0.2">
      <c r="A301" s="25">
        <v>43726</v>
      </c>
      <c r="B301" s="26" t="s">
        <v>30</v>
      </c>
      <c r="C301" s="27"/>
      <c r="D301" s="28">
        <v>4.5</v>
      </c>
      <c r="E301" s="29"/>
    </row>
    <row r="302" spans="1:5" ht="19.5" customHeight="1" x14ac:dyDescent="0.2">
      <c r="A302" s="25">
        <v>43727</v>
      </c>
      <c r="B302" s="26" t="s">
        <v>31</v>
      </c>
      <c r="C302" s="27"/>
      <c r="D302" s="28">
        <v>206.32</v>
      </c>
      <c r="E302" s="29"/>
    </row>
    <row r="303" spans="1:5" ht="19.5" customHeight="1" x14ac:dyDescent="0.2">
      <c r="A303" s="25">
        <v>43728</v>
      </c>
      <c r="B303" s="26" t="s">
        <v>31</v>
      </c>
      <c r="C303" s="27"/>
      <c r="D303" s="28">
        <v>139.51</v>
      </c>
      <c r="E303" s="29"/>
    </row>
    <row r="304" spans="1:5" ht="19.5" customHeight="1" x14ac:dyDescent="0.2">
      <c r="A304" s="25">
        <v>43731</v>
      </c>
      <c r="B304" s="26" t="s">
        <v>31</v>
      </c>
      <c r="C304" s="27"/>
      <c r="D304" s="28">
        <v>206.32</v>
      </c>
      <c r="E304" s="29"/>
    </row>
    <row r="305" spans="1:5" ht="19.5" customHeight="1" x14ac:dyDescent="0.2">
      <c r="A305" s="25">
        <v>43732</v>
      </c>
      <c r="B305" s="26" t="s">
        <v>30</v>
      </c>
      <c r="C305" s="27"/>
      <c r="D305" s="28">
        <v>450</v>
      </c>
      <c r="E305" s="29"/>
    </row>
    <row r="306" spans="1:5" ht="19.5" customHeight="1" x14ac:dyDescent="0.2">
      <c r="A306" s="25">
        <v>43732</v>
      </c>
      <c r="B306" s="26" t="s">
        <v>31</v>
      </c>
      <c r="C306" s="27"/>
      <c r="D306" s="28">
        <v>505.97</v>
      </c>
      <c r="E306" s="29"/>
    </row>
    <row r="307" spans="1:5" ht="19.5" customHeight="1" x14ac:dyDescent="0.2">
      <c r="A307" s="25">
        <v>43732</v>
      </c>
      <c r="B307" s="26" t="s">
        <v>30</v>
      </c>
      <c r="C307" s="27"/>
      <c r="D307" s="28">
        <v>17.5</v>
      </c>
      <c r="E307" s="29"/>
    </row>
    <row r="308" spans="1:5" ht="19.5" customHeight="1" x14ac:dyDescent="0.2">
      <c r="A308" s="25">
        <v>43733</v>
      </c>
      <c r="B308" s="26" t="s">
        <v>31</v>
      </c>
      <c r="C308" s="27"/>
      <c r="D308" s="28">
        <v>149.34</v>
      </c>
      <c r="E308" s="29"/>
    </row>
    <row r="309" spans="1:5" ht="19.5" customHeight="1" x14ac:dyDescent="0.2">
      <c r="A309" s="25">
        <v>43734</v>
      </c>
      <c r="B309" s="26" t="s">
        <v>31</v>
      </c>
      <c r="C309" s="27"/>
      <c r="D309" s="28">
        <v>157.19999999999999</v>
      </c>
      <c r="E309" s="29"/>
    </row>
    <row r="310" spans="1:5" ht="19.5" customHeight="1" x14ac:dyDescent="0.2">
      <c r="A310" s="25">
        <v>43735</v>
      </c>
      <c r="B310" s="26" t="s">
        <v>30</v>
      </c>
      <c r="C310" s="27"/>
      <c r="D310" s="28">
        <v>155</v>
      </c>
      <c r="E310" s="29"/>
    </row>
    <row r="311" spans="1:5" ht="19.5" customHeight="1" x14ac:dyDescent="0.2">
      <c r="A311" s="25">
        <v>43735</v>
      </c>
      <c r="B311" s="26" t="s">
        <v>31</v>
      </c>
      <c r="C311" s="27"/>
      <c r="D311" s="28">
        <v>183.72</v>
      </c>
      <c r="E311" s="29"/>
    </row>
    <row r="312" spans="1:5" ht="19.5" customHeight="1" x14ac:dyDescent="0.2">
      <c r="A312" s="25">
        <v>43737</v>
      </c>
      <c r="B312" s="26" t="s">
        <v>92</v>
      </c>
      <c r="C312" s="27" t="s">
        <v>93</v>
      </c>
      <c r="D312" s="28"/>
      <c r="E312" s="29">
        <v>40</v>
      </c>
    </row>
    <row r="313" spans="1:5" ht="19.5" customHeight="1" x14ac:dyDescent="0.2">
      <c r="A313" s="25">
        <v>43738</v>
      </c>
      <c r="B313" s="26" t="s">
        <v>80</v>
      </c>
      <c r="C313" s="27"/>
      <c r="D313" s="28"/>
      <c r="E313" s="29">
        <v>45</v>
      </c>
    </row>
    <row r="314" spans="1:5" ht="19.5" customHeight="1" x14ac:dyDescent="0.2">
      <c r="A314" s="25">
        <v>43739</v>
      </c>
      <c r="B314" s="26" t="s">
        <v>35</v>
      </c>
      <c r="C314" s="26"/>
      <c r="D314" s="28">
        <v>20</v>
      </c>
      <c r="E314" s="28"/>
    </row>
    <row r="315" spans="1:5" ht="19.5" customHeight="1" x14ac:dyDescent="0.2">
      <c r="A315" s="25">
        <v>43739</v>
      </c>
      <c r="B315" s="26" t="s">
        <v>31</v>
      </c>
      <c r="C315" s="26"/>
      <c r="D315" s="28">
        <v>193.53</v>
      </c>
      <c r="E315" s="28"/>
    </row>
    <row r="316" spans="1:5" ht="19.5" customHeight="1" x14ac:dyDescent="0.2">
      <c r="A316" s="25">
        <v>43739</v>
      </c>
      <c r="B316" s="26" t="s">
        <v>30</v>
      </c>
      <c r="C316" s="26"/>
      <c r="D316" s="28">
        <v>285</v>
      </c>
      <c r="E316" s="28"/>
    </row>
    <row r="317" spans="1:5" ht="19.5" customHeight="1" x14ac:dyDescent="0.2">
      <c r="A317" s="25">
        <v>43740</v>
      </c>
      <c r="B317" s="26" t="s">
        <v>30</v>
      </c>
      <c r="C317" s="26"/>
      <c r="D317" s="28">
        <v>6.5</v>
      </c>
      <c r="E317" s="28"/>
    </row>
    <row r="318" spans="1:5" ht="19.5" customHeight="1" x14ac:dyDescent="0.2">
      <c r="A318" s="25">
        <v>43741</v>
      </c>
      <c r="B318" s="26" t="s">
        <v>73</v>
      </c>
      <c r="C318" s="26"/>
      <c r="D318" s="28"/>
      <c r="E318" s="28">
        <v>103.73</v>
      </c>
    </row>
    <row r="319" spans="1:5" ht="19.5" customHeight="1" x14ac:dyDescent="0.2">
      <c r="A319" s="25">
        <v>43741</v>
      </c>
      <c r="B319" s="26" t="s">
        <v>83</v>
      </c>
      <c r="C319" s="26"/>
      <c r="D319" s="28"/>
      <c r="E319" s="28">
        <v>186.4</v>
      </c>
    </row>
    <row r="320" spans="1:5" ht="19.5" customHeight="1" x14ac:dyDescent="0.2">
      <c r="A320" s="25">
        <v>43741</v>
      </c>
      <c r="B320" s="26" t="s">
        <v>49</v>
      </c>
      <c r="C320" s="26"/>
      <c r="D320" s="28"/>
      <c r="E320" s="28">
        <v>76.540000000000006</v>
      </c>
    </row>
    <row r="321" spans="1:5" ht="19.5" customHeight="1" x14ac:dyDescent="0.2">
      <c r="A321" s="25">
        <v>43741</v>
      </c>
      <c r="B321" s="26" t="s">
        <v>45</v>
      </c>
      <c r="C321" s="26"/>
      <c r="D321" s="28"/>
      <c r="E321" s="28">
        <v>797.77</v>
      </c>
    </row>
    <row r="322" spans="1:5" ht="19.5" customHeight="1" x14ac:dyDescent="0.2">
      <c r="A322" s="25">
        <v>43741</v>
      </c>
      <c r="B322" s="26" t="s">
        <v>53</v>
      </c>
      <c r="C322" s="26"/>
      <c r="D322" s="28"/>
      <c r="E322" s="28">
        <v>310.63</v>
      </c>
    </row>
    <row r="323" spans="1:5" ht="19.5" customHeight="1" x14ac:dyDescent="0.2">
      <c r="A323" s="25">
        <v>43741</v>
      </c>
      <c r="B323" s="26" t="s">
        <v>47</v>
      </c>
      <c r="C323" s="26"/>
      <c r="D323" s="28"/>
      <c r="E323" s="28">
        <v>1201.5999999999999</v>
      </c>
    </row>
    <row r="324" spans="1:5" ht="19.5" customHeight="1" x14ac:dyDescent="0.2">
      <c r="A324" s="25">
        <v>43741</v>
      </c>
      <c r="B324" s="26" t="s">
        <v>46</v>
      </c>
      <c r="C324" s="26"/>
      <c r="D324" s="28"/>
      <c r="E324" s="28">
        <v>657.1</v>
      </c>
    </row>
    <row r="325" spans="1:5" ht="19.5" customHeight="1" x14ac:dyDescent="0.2">
      <c r="A325" s="25">
        <v>43741</v>
      </c>
      <c r="B325" s="26" t="s">
        <v>44</v>
      </c>
      <c r="C325" s="26"/>
      <c r="D325" s="28"/>
      <c r="E325" s="28">
        <v>434.64</v>
      </c>
    </row>
    <row r="326" spans="1:5" ht="19.5" customHeight="1" x14ac:dyDescent="0.2">
      <c r="A326" s="25">
        <v>43741</v>
      </c>
      <c r="B326" s="26" t="s">
        <v>50</v>
      </c>
      <c r="C326" s="26"/>
      <c r="D326" s="28"/>
      <c r="E326" s="28">
        <v>766.69</v>
      </c>
    </row>
    <row r="327" spans="1:5" ht="19.5" customHeight="1" x14ac:dyDescent="0.2">
      <c r="A327" s="25">
        <v>43741</v>
      </c>
      <c r="B327" s="26" t="s">
        <v>54</v>
      </c>
      <c r="C327" s="27"/>
      <c r="D327" s="28"/>
      <c r="E327" s="28">
        <v>528.09</v>
      </c>
    </row>
    <row r="328" spans="1:5" ht="19.5" customHeight="1" x14ac:dyDescent="0.2">
      <c r="A328" s="25">
        <v>43741</v>
      </c>
      <c r="B328" s="26" t="s">
        <v>48</v>
      </c>
      <c r="C328" s="27"/>
      <c r="D328" s="28"/>
      <c r="E328" s="28">
        <v>425.93</v>
      </c>
    </row>
    <row r="329" spans="1:5" ht="19.5" customHeight="1" x14ac:dyDescent="0.2">
      <c r="A329" s="25">
        <v>43741</v>
      </c>
      <c r="B329" s="26" t="s">
        <v>51</v>
      </c>
      <c r="C329" s="27"/>
      <c r="D329" s="28"/>
      <c r="E329" s="28">
        <v>611.58000000000004</v>
      </c>
    </row>
    <row r="330" spans="1:5" ht="19.5" customHeight="1" x14ac:dyDescent="0.2">
      <c r="A330" s="25">
        <v>43741</v>
      </c>
      <c r="B330" s="26" t="s">
        <v>72</v>
      </c>
      <c r="C330" s="27"/>
      <c r="D330" s="28"/>
      <c r="E330" s="28">
        <v>415.75</v>
      </c>
    </row>
    <row r="331" spans="1:5" ht="19.5" customHeight="1" x14ac:dyDescent="0.2">
      <c r="A331" s="25">
        <v>43741</v>
      </c>
      <c r="B331" s="26" t="s">
        <v>88</v>
      </c>
      <c r="C331" s="27"/>
      <c r="D331" s="28"/>
      <c r="E331" s="28">
        <v>45</v>
      </c>
    </row>
    <row r="332" spans="1:5" ht="19.5" customHeight="1" x14ac:dyDescent="0.2">
      <c r="A332" s="25">
        <v>43741</v>
      </c>
      <c r="B332" s="26" t="s">
        <v>31</v>
      </c>
      <c r="C332" s="27"/>
      <c r="D332" s="28">
        <v>96.28</v>
      </c>
      <c r="E332" s="28"/>
    </row>
    <row r="333" spans="1:5" ht="19.5" customHeight="1" x14ac:dyDescent="0.2">
      <c r="A333" s="25">
        <v>43742</v>
      </c>
      <c r="B333" s="26" t="s">
        <v>31</v>
      </c>
      <c r="C333" s="27"/>
      <c r="D333" s="28">
        <v>111.02</v>
      </c>
      <c r="E333" s="28"/>
    </row>
    <row r="334" spans="1:5" ht="19.5" customHeight="1" x14ac:dyDescent="0.2">
      <c r="A334" s="25">
        <v>43743</v>
      </c>
      <c r="B334" s="26" t="s">
        <v>100</v>
      </c>
      <c r="C334" s="27"/>
      <c r="D334" s="28"/>
      <c r="E334" s="28">
        <v>188.95</v>
      </c>
    </row>
    <row r="335" spans="1:5" ht="19.5" customHeight="1" x14ac:dyDescent="0.2">
      <c r="A335" s="25">
        <v>43745</v>
      </c>
      <c r="B335" s="26" t="s">
        <v>74</v>
      </c>
      <c r="C335" s="27"/>
      <c r="D335" s="28"/>
      <c r="E335" s="28">
        <v>3.05</v>
      </c>
    </row>
    <row r="336" spans="1:5" ht="19.5" customHeight="1" x14ac:dyDescent="0.2">
      <c r="A336" s="25">
        <v>43745</v>
      </c>
      <c r="B336" s="26" t="s">
        <v>31</v>
      </c>
      <c r="C336" s="27"/>
      <c r="D336" s="28">
        <v>146.38999999999999</v>
      </c>
      <c r="E336" s="28"/>
    </row>
    <row r="337" spans="1:5" ht="19.5" customHeight="1" x14ac:dyDescent="0.2">
      <c r="A337" s="25">
        <v>43746</v>
      </c>
      <c r="B337" s="26" t="s">
        <v>31</v>
      </c>
      <c r="C337" s="27"/>
      <c r="D337" s="28">
        <v>98.25</v>
      </c>
      <c r="E337" s="28"/>
    </row>
    <row r="338" spans="1:5" ht="19.5" customHeight="1" x14ac:dyDescent="0.2">
      <c r="A338" s="25">
        <v>43748</v>
      </c>
      <c r="B338" s="26" t="s">
        <v>31</v>
      </c>
      <c r="C338" s="27"/>
      <c r="D338" s="28">
        <v>97.26</v>
      </c>
      <c r="E338" s="28"/>
    </row>
    <row r="339" spans="1:5" ht="19.5" customHeight="1" x14ac:dyDescent="0.2">
      <c r="A339" s="25">
        <v>43749</v>
      </c>
      <c r="B339" s="26" t="s">
        <v>31</v>
      </c>
      <c r="C339" s="27"/>
      <c r="D339" s="28">
        <v>36.35</v>
      </c>
      <c r="E339" s="28"/>
    </row>
    <row r="340" spans="1:5" ht="19.5" customHeight="1" x14ac:dyDescent="0.2">
      <c r="A340" s="25">
        <v>43752</v>
      </c>
      <c r="B340" s="26" t="s">
        <v>31</v>
      </c>
      <c r="C340" s="27"/>
      <c r="D340" s="28">
        <v>93.34</v>
      </c>
      <c r="E340" s="28"/>
    </row>
    <row r="341" spans="1:5" ht="19.5" customHeight="1" x14ac:dyDescent="0.2">
      <c r="A341" s="25">
        <v>43753</v>
      </c>
      <c r="B341" s="26" t="s">
        <v>35</v>
      </c>
      <c r="C341" s="27"/>
      <c r="D341" s="28">
        <v>19</v>
      </c>
      <c r="E341" s="28"/>
    </row>
    <row r="342" spans="1:5" ht="19.5" customHeight="1" x14ac:dyDescent="0.2">
      <c r="A342" s="25">
        <v>43753</v>
      </c>
      <c r="B342" s="26" t="s">
        <v>31</v>
      </c>
      <c r="C342" s="27"/>
      <c r="D342" s="28">
        <v>159.16</v>
      </c>
      <c r="E342" s="28"/>
    </row>
    <row r="343" spans="1:5" ht="19.5" customHeight="1" x14ac:dyDescent="0.2">
      <c r="A343" s="25">
        <v>43753</v>
      </c>
      <c r="B343" s="26" t="s">
        <v>31</v>
      </c>
      <c r="C343" s="27"/>
      <c r="D343" s="28">
        <v>485</v>
      </c>
      <c r="E343" s="28"/>
    </row>
    <row r="344" spans="1:5" ht="19.5" customHeight="1" x14ac:dyDescent="0.2">
      <c r="A344" s="25">
        <v>43754</v>
      </c>
      <c r="B344" s="26" t="s">
        <v>31</v>
      </c>
      <c r="C344" s="27"/>
      <c r="D344" s="28">
        <v>244.14</v>
      </c>
      <c r="E344" s="28"/>
    </row>
    <row r="345" spans="1:5" ht="19.5" customHeight="1" x14ac:dyDescent="0.2">
      <c r="A345" s="25">
        <v>43754</v>
      </c>
      <c r="B345" s="26" t="s">
        <v>73</v>
      </c>
      <c r="C345" s="27"/>
      <c r="D345" s="28"/>
      <c r="E345" s="28">
        <v>78.95</v>
      </c>
    </row>
    <row r="346" spans="1:5" ht="19.5" customHeight="1" x14ac:dyDescent="0.2">
      <c r="A346" s="25">
        <v>43754</v>
      </c>
      <c r="B346" s="26" t="s">
        <v>83</v>
      </c>
      <c r="C346" s="27"/>
      <c r="D346" s="28"/>
      <c r="E346" s="28">
        <v>42.54</v>
      </c>
    </row>
    <row r="347" spans="1:5" ht="19.5" customHeight="1" x14ac:dyDescent="0.2">
      <c r="A347" s="25">
        <v>43754</v>
      </c>
      <c r="B347" s="26" t="s">
        <v>45</v>
      </c>
      <c r="C347" s="27"/>
      <c r="D347" s="28"/>
      <c r="E347" s="28">
        <v>21.61</v>
      </c>
    </row>
    <row r="348" spans="1:5" ht="19.5" customHeight="1" x14ac:dyDescent="0.2">
      <c r="A348" s="25">
        <v>43754</v>
      </c>
      <c r="B348" s="26" t="s">
        <v>53</v>
      </c>
      <c r="C348" s="27"/>
      <c r="D348" s="28"/>
      <c r="E348" s="28">
        <v>59.31</v>
      </c>
    </row>
    <row r="349" spans="1:5" ht="19.5" customHeight="1" x14ac:dyDescent="0.2">
      <c r="A349" s="25">
        <v>43754</v>
      </c>
      <c r="B349" s="26" t="s">
        <v>47</v>
      </c>
      <c r="C349" s="27"/>
      <c r="D349" s="28"/>
      <c r="E349" s="28">
        <v>223.36</v>
      </c>
    </row>
    <row r="350" spans="1:5" ht="19.5" customHeight="1" x14ac:dyDescent="0.2">
      <c r="A350" s="25">
        <v>43754</v>
      </c>
      <c r="B350" s="26" t="s">
        <v>46</v>
      </c>
      <c r="C350" s="27"/>
      <c r="D350" s="28"/>
      <c r="E350" s="28">
        <v>267.57</v>
      </c>
    </row>
    <row r="351" spans="1:5" ht="19.5" customHeight="1" x14ac:dyDescent="0.2">
      <c r="A351" s="25">
        <v>43754</v>
      </c>
      <c r="B351" s="26" t="s">
        <v>44</v>
      </c>
      <c r="C351" s="27"/>
      <c r="D351" s="28"/>
      <c r="E351" s="29">
        <v>58.95</v>
      </c>
    </row>
    <row r="352" spans="1:5" ht="19.5" customHeight="1" x14ac:dyDescent="0.2">
      <c r="A352" s="25">
        <v>43754</v>
      </c>
      <c r="B352" s="26" t="s">
        <v>50</v>
      </c>
      <c r="C352" s="27"/>
      <c r="D352" s="28"/>
      <c r="E352" s="29">
        <v>222.6</v>
      </c>
    </row>
    <row r="353" spans="1:5" ht="19.5" customHeight="1" x14ac:dyDescent="0.2">
      <c r="A353" s="25">
        <v>43754</v>
      </c>
      <c r="B353" s="26" t="s">
        <v>54</v>
      </c>
      <c r="C353" s="27"/>
      <c r="D353" s="28"/>
      <c r="E353" s="29">
        <v>203.79</v>
      </c>
    </row>
    <row r="354" spans="1:5" ht="19.5" customHeight="1" x14ac:dyDescent="0.2">
      <c r="A354" s="25">
        <v>43754</v>
      </c>
      <c r="B354" s="26" t="s">
        <v>48</v>
      </c>
      <c r="C354" s="27"/>
      <c r="D354" s="28"/>
      <c r="E354" s="29">
        <v>44.91</v>
      </c>
    </row>
    <row r="355" spans="1:5" ht="19.5" customHeight="1" x14ac:dyDescent="0.2">
      <c r="A355" s="25">
        <v>43754</v>
      </c>
      <c r="B355" s="26" t="s">
        <v>51</v>
      </c>
      <c r="C355" s="27"/>
      <c r="D355" s="28"/>
      <c r="E355" s="29">
        <v>155.91999999999999</v>
      </c>
    </row>
    <row r="356" spans="1:5" ht="19.5" customHeight="1" x14ac:dyDescent="0.2">
      <c r="A356" s="25">
        <v>43754</v>
      </c>
      <c r="B356" s="26" t="s">
        <v>72</v>
      </c>
      <c r="C356" s="27"/>
      <c r="D356" s="28"/>
      <c r="E356" s="29">
        <v>105</v>
      </c>
    </row>
    <row r="357" spans="1:5" ht="19.5" customHeight="1" x14ac:dyDescent="0.2">
      <c r="A357" s="25">
        <v>43754</v>
      </c>
      <c r="B357" s="26" t="s">
        <v>88</v>
      </c>
      <c r="C357" s="27"/>
      <c r="D357" s="28"/>
      <c r="E357" s="29">
        <v>20</v>
      </c>
    </row>
    <row r="358" spans="1:5" ht="19.5" customHeight="1" x14ac:dyDescent="0.2">
      <c r="A358" s="25">
        <v>43754</v>
      </c>
      <c r="B358" s="26" t="s">
        <v>61</v>
      </c>
      <c r="C358" s="27"/>
      <c r="D358" s="28"/>
      <c r="E358" s="29">
        <v>19.989999999999998</v>
      </c>
    </row>
    <row r="359" spans="1:5" ht="19.5" customHeight="1" x14ac:dyDescent="0.2">
      <c r="A359" s="25">
        <v>43755</v>
      </c>
      <c r="B359" s="26" t="s">
        <v>128</v>
      </c>
      <c r="C359" s="27" t="s">
        <v>129</v>
      </c>
      <c r="D359" s="28"/>
      <c r="E359" s="29">
        <v>7.2</v>
      </c>
    </row>
    <row r="360" spans="1:5" ht="19.5" customHeight="1" x14ac:dyDescent="0.2">
      <c r="A360" s="25">
        <v>43766</v>
      </c>
      <c r="B360" s="26" t="s">
        <v>80</v>
      </c>
      <c r="C360" s="27"/>
      <c r="D360" s="28"/>
      <c r="E360" s="29">
        <v>45</v>
      </c>
    </row>
  </sheetData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M21"/>
  <sheetViews>
    <sheetView workbookViewId="0">
      <selection activeCell="C18" sqref="C18"/>
    </sheetView>
  </sheetViews>
  <sheetFormatPr baseColWidth="10" defaultRowHeight="19.5" customHeight="1" x14ac:dyDescent="0.2"/>
  <cols>
    <col min="1" max="2" width="11" style="6"/>
    <col min="3" max="8" width="12.125" style="5" customWidth="1"/>
    <col min="9" max="9" width="11.5" style="2" bestFit="1" customWidth="1"/>
    <col min="10" max="13" width="11" style="2"/>
  </cols>
  <sheetData>
    <row r="1" spans="1:9" ht="19.5" customHeight="1" x14ac:dyDescent="0.2">
      <c r="A1" s="10" t="s">
        <v>8</v>
      </c>
      <c r="B1" s="10" t="s">
        <v>101</v>
      </c>
      <c r="C1" s="24" t="s">
        <v>1</v>
      </c>
      <c r="D1" s="24" t="s">
        <v>2</v>
      </c>
      <c r="E1" s="24" t="s">
        <v>3</v>
      </c>
      <c r="F1" s="24" t="s">
        <v>4</v>
      </c>
      <c r="G1" s="24" t="s">
        <v>5</v>
      </c>
      <c r="H1" s="24" t="s">
        <v>6</v>
      </c>
    </row>
    <row r="2" spans="1:9" ht="19.5" customHeight="1" x14ac:dyDescent="0.2">
      <c r="A2" s="26" t="s">
        <v>9</v>
      </c>
      <c r="B2" s="28">
        <v>60</v>
      </c>
      <c r="C2" s="28"/>
      <c r="D2" s="28">
        <v>60</v>
      </c>
      <c r="E2" s="28">
        <v>60</v>
      </c>
      <c r="F2" s="28">
        <v>60</v>
      </c>
      <c r="G2" s="28">
        <v>60</v>
      </c>
      <c r="H2" s="28">
        <v>60</v>
      </c>
    </row>
    <row r="3" spans="1:9" ht="19.5" customHeight="1" x14ac:dyDescent="0.2">
      <c r="A3" s="26" t="s">
        <v>10</v>
      </c>
      <c r="B3" s="28">
        <v>60</v>
      </c>
      <c r="C3" s="28"/>
      <c r="D3" s="28">
        <v>60</v>
      </c>
      <c r="E3" s="28">
        <v>60</v>
      </c>
      <c r="F3" s="28">
        <v>60</v>
      </c>
      <c r="G3" s="28">
        <v>60</v>
      </c>
      <c r="H3" s="28">
        <v>60</v>
      </c>
    </row>
    <row r="4" spans="1:9" ht="19.5" customHeight="1" x14ac:dyDescent="0.2">
      <c r="A4" s="26" t="s">
        <v>11</v>
      </c>
      <c r="B4" s="28"/>
      <c r="C4" s="28">
        <v>60</v>
      </c>
      <c r="D4" s="28">
        <v>60</v>
      </c>
      <c r="E4" s="28">
        <v>60</v>
      </c>
      <c r="F4" s="28">
        <v>60</v>
      </c>
      <c r="G4" s="28">
        <v>60</v>
      </c>
      <c r="H4" s="28">
        <v>60</v>
      </c>
    </row>
    <row r="5" spans="1:9" ht="19.5" customHeight="1" x14ac:dyDescent="0.2">
      <c r="A5" s="26" t="s">
        <v>12</v>
      </c>
      <c r="B5" s="28">
        <v>60</v>
      </c>
      <c r="C5" s="28"/>
      <c r="D5" s="28">
        <v>60</v>
      </c>
      <c r="E5" s="28">
        <v>60</v>
      </c>
      <c r="F5" s="28">
        <v>60</v>
      </c>
      <c r="G5" s="28">
        <v>60</v>
      </c>
      <c r="H5" s="28">
        <v>60</v>
      </c>
    </row>
    <row r="6" spans="1:9" ht="19.5" customHeight="1" x14ac:dyDescent="0.2">
      <c r="A6" s="26" t="s">
        <v>13</v>
      </c>
      <c r="B6" s="28">
        <v>60</v>
      </c>
      <c r="C6" s="28"/>
      <c r="D6" s="28">
        <v>60</v>
      </c>
      <c r="E6" s="28">
        <v>60</v>
      </c>
      <c r="F6" s="28">
        <v>60</v>
      </c>
      <c r="G6" s="28">
        <v>60</v>
      </c>
      <c r="H6" s="28">
        <v>60</v>
      </c>
    </row>
    <row r="7" spans="1:9" ht="19.5" customHeight="1" x14ac:dyDescent="0.2">
      <c r="A7" s="26" t="s">
        <v>14</v>
      </c>
      <c r="B7" s="28">
        <v>60</v>
      </c>
      <c r="C7" s="28"/>
      <c r="D7" s="28">
        <v>60</v>
      </c>
      <c r="E7" s="28">
        <v>60</v>
      </c>
      <c r="F7" s="28">
        <v>60</v>
      </c>
      <c r="G7" s="28">
        <v>60</v>
      </c>
      <c r="H7" s="28">
        <v>60</v>
      </c>
    </row>
    <row r="8" spans="1:9" ht="19.5" customHeight="1" x14ac:dyDescent="0.2">
      <c r="A8" s="26" t="s">
        <v>15</v>
      </c>
      <c r="B8" s="28">
        <v>60</v>
      </c>
      <c r="C8" s="28"/>
      <c r="D8" s="28">
        <v>60</v>
      </c>
      <c r="E8" s="28">
        <v>60</v>
      </c>
      <c r="F8" s="28">
        <v>60</v>
      </c>
      <c r="G8" s="28">
        <v>60</v>
      </c>
      <c r="H8" s="28">
        <v>60</v>
      </c>
    </row>
    <row r="9" spans="1:9" ht="19.5" customHeight="1" x14ac:dyDescent="0.2">
      <c r="A9" s="26" t="s">
        <v>16</v>
      </c>
      <c r="B9" s="28"/>
      <c r="C9" s="28"/>
      <c r="D9" s="28">
        <v>60</v>
      </c>
      <c r="E9" s="28">
        <v>60</v>
      </c>
      <c r="F9" s="28">
        <v>80</v>
      </c>
      <c r="G9" s="28">
        <v>60</v>
      </c>
      <c r="H9" s="28">
        <v>60</v>
      </c>
    </row>
    <row r="10" spans="1:9" ht="19.5" customHeight="1" x14ac:dyDescent="0.2">
      <c r="A10" s="26" t="s">
        <v>17</v>
      </c>
      <c r="B10" s="28">
        <v>60</v>
      </c>
      <c r="C10" s="28"/>
      <c r="D10" s="28">
        <v>60</v>
      </c>
      <c r="E10" s="28">
        <v>60</v>
      </c>
      <c r="F10" s="28">
        <v>60</v>
      </c>
      <c r="G10" s="28">
        <v>60</v>
      </c>
      <c r="H10" s="28">
        <v>60</v>
      </c>
    </row>
    <row r="11" spans="1:9" ht="19.5" customHeight="1" x14ac:dyDescent="0.2">
      <c r="A11" s="26" t="s">
        <v>18</v>
      </c>
      <c r="B11" s="28">
        <v>60</v>
      </c>
      <c r="C11" s="28"/>
      <c r="D11" s="28">
        <v>60</v>
      </c>
      <c r="E11" s="28">
        <v>60</v>
      </c>
      <c r="F11" s="28">
        <v>60</v>
      </c>
      <c r="G11" s="28">
        <v>60</v>
      </c>
      <c r="H11" s="28">
        <v>60</v>
      </c>
    </row>
    <row r="12" spans="1:9" ht="19.5" customHeight="1" x14ac:dyDescent="0.2">
      <c r="A12" s="26" t="s">
        <v>19</v>
      </c>
      <c r="B12" s="28"/>
      <c r="C12" s="28"/>
      <c r="D12" s="28"/>
      <c r="E12" s="28"/>
      <c r="F12" s="28">
        <v>240</v>
      </c>
      <c r="G12" s="28">
        <v>60</v>
      </c>
      <c r="H12" s="28">
        <v>60</v>
      </c>
    </row>
    <row r="13" spans="1:9" ht="19.5" customHeight="1" x14ac:dyDescent="0.2">
      <c r="A13" s="26" t="s">
        <v>20</v>
      </c>
      <c r="B13" s="28">
        <v>60</v>
      </c>
      <c r="C13" s="28"/>
      <c r="D13" s="28">
        <v>60</v>
      </c>
      <c r="E13" s="28">
        <v>60</v>
      </c>
      <c r="F13" s="28">
        <v>60</v>
      </c>
      <c r="G13" s="28">
        <v>60</v>
      </c>
      <c r="H13" s="28">
        <v>60</v>
      </c>
    </row>
    <row r="14" spans="1:9" ht="19.5" customHeight="1" x14ac:dyDescent="0.2">
      <c r="A14" s="26" t="s">
        <v>21</v>
      </c>
      <c r="B14" s="28">
        <v>60</v>
      </c>
      <c r="C14" s="28"/>
      <c r="D14" s="28">
        <v>60</v>
      </c>
      <c r="E14" s="28">
        <v>60</v>
      </c>
      <c r="F14" s="28">
        <v>60</v>
      </c>
      <c r="G14" s="28">
        <v>60</v>
      </c>
      <c r="H14" s="28">
        <v>60</v>
      </c>
    </row>
    <row r="15" spans="1:9" ht="19.5" customHeight="1" thickBot="1" x14ac:dyDescent="0.25">
      <c r="A15" s="26" t="s">
        <v>22</v>
      </c>
      <c r="B15" s="28"/>
      <c r="C15" s="28">
        <v>60</v>
      </c>
      <c r="D15" s="28">
        <v>60</v>
      </c>
      <c r="E15" s="28">
        <v>60</v>
      </c>
      <c r="F15" s="28">
        <v>60</v>
      </c>
      <c r="G15" s="28">
        <v>60</v>
      </c>
      <c r="H15" s="28">
        <v>60</v>
      </c>
    </row>
    <row r="16" spans="1:9" ht="19.5" customHeight="1" thickBot="1" x14ac:dyDescent="0.25">
      <c r="A16" s="26" t="s">
        <v>24</v>
      </c>
      <c r="B16" s="28">
        <f>SUM(B2:B15)</f>
        <v>600</v>
      </c>
      <c r="C16" s="28">
        <f>SUM(C2:C15)</f>
        <v>120</v>
      </c>
      <c r="D16" s="28">
        <f t="shared" ref="D16:H16" si="0">SUM(D2:D15)</f>
        <v>780</v>
      </c>
      <c r="E16" s="28">
        <f t="shared" si="0"/>
        <v>780</v>
      </c>
      <c r="F16" s="28">
        <f t="shared" si="0"/>
        <v>1040</v>
      </c>
      <c r="G16" s="28">
        <f t="shared" si="0"/>
        <v>840</v>
      </c>
      <c r="H16" s="30">
        <f t="shared" si="0"/>
        <v>840</v>
      </c>
      <c r="I16" s="33">
        <f>SUM(B16:H16)</f>
        <v>5000</v>
      </c>
    </row>
    <row r="21" spans="7:7" ht="19.5" customHeight="1" x14ac:dyDescent="0.2">
      <c r="G21" s="5" t="s">
        <v>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59999389629810485"/>
  </sheetPr>
  <dimension ref="A1:J16"/>
  <sheetViews>
    <sheetView workbookViewId="0">
      <selection activeCell="H12" sqref="H12"/>
    </sheetView>
  </sheetViews>
  <sheetFormatPr baseColWidth="10" defaultRowHeight="19.5" customHeight="1" x14ac:dyDescent="0.2"/>
  <cols>
    <col min="1" max="1" width="11" style="4"/>
    <col min="2" max="2" width="13" style="4" customWidth="1"/>
    <col min="3" max="3" width="13.5" style="5" bestFit="1" customWidth="1"/>
    <col min="4" max="4" width="12.125" style="5" customWidth="1"/>
    <col min="5" max="5" width="13.5" style="5" bestFit="1" customWidth="1"/>
    <col min="6" max="10" width="11" style="2"/>
  </cols>
  <sheetData>
    <row r="1" spans="1:5" ht="19.5" customHeight="1" x14ac:dyDescent="0.2">
      <c r="A1" s="10" t="s">
        <v>8</v>
      </c>
      <c r="B1" s="24" t="s">
        <v>101</v>
      </c>
      <c r="C1" s="24" t="s">
        <v>1</v>
      </c>
      <c r="D1" s="24" t="s">
        <v>2</v>
      </c>
    </row>
    <row r="2" spans="1:5" ht="19.5" customHeight="1" x14ac:dyDescent="0.2">
      <c r="A2" s="26" t="s">
        <v>9</v>
      </c>
      <c r="B2" s="28">
        <v>120</v>
      </c>
      <c r="C2" s="28"/>
      <c r="D2" s="28"/>
    </row>
    <row r="3" spans="1:5" ht="19.5" customHeight="1" x14ac:dyDescent="0.2">
      <c r="A3" s="26" t="s">
        <v>10</v>
      </c>
      <c r="B3" s="28">
        <v>120</v>
      </c>
      <c r="C3" s="28"/>
      <c r="D3" s="28"/>
    </row>
    <row r="4" spans="1:5" ht="19.5" customHeight="1" x14ac:dyDescent="0.2">
      <c r="A4" s="26" t="s">
        <v>11</v>
      </c>
      <c r="B4" s="28"/>
      <c r="C4" s="28">
        <v>120</v>
      </c>
      <c r="D4" s="28"/>
    </row>
    <row r="5" spans="1:5" ht="19.5" customHeight="1" x14ac:dyDescent="0.2">
      <c r="A5" s="26" t="s">
        <v>12</v>
      </c>
      <c r="B5" s="28">
        <v>120</v>
      </c>
      <c r="C5" s="28"/>
      <c r="D5" s="28"/>
    </row>
    <row r="6" spans="1:5" ht="19.5" customHeight="1" x14ac:dyDescent="0.2">
      <c r="A6" s="26" t="s">
        <v>13</v>
      </c>
      <c r="B6" s="28">
        <v>120</v>
      </c>
      <c r="C6" s="28"/>
      <c r="D6" s="28"/>
    </row>
    <row r="7" spans="1:5" ht="19.5" customHeight="1" x14ac:dyDescent="0.2">
      <c r="A7" s="26" t="s">
        <v>14</v>
      </c>
      <c r="B7" s="28">
        <v>120</v>
      </c>
      <c r="C7" s="28"/>
      <c r="D7" s="28"/>
    </row>
    <row r="8" spans="1:5" ht="19.5" customHeight="1" x14ac:dyDescent="0.2">
      <c r="A8" s="26" t="s">
        <v>15</v>
      </c>
      <c r="B8" s="28">
        <v>120</v>
      </c>
      <c r="C8" s="28"/>
      <c r="D8" s="28"/>
    </row>
    <row r="9" spans="1:5" ht="19.5" customHeight="1" x14ac:dyDescent="0.2">
      <c r="A9" s="26" t="s">
        <v>16</v>
      </c>
      <c r="B9" s="28"/>
      <c r="C9" s="28"/>
      <c r="D9" s="28">
        <v>120</v>
      </c>
    </row>
    <row r="10" spans="1:5" ht="19.5" customHeight="1" x14ac:dyDescent="0.2">
      <c r="A10" s="26" t="s">
        <v>17</v>
      </c>
      <c r="B10" s="28">
        <v>120</v>
      </c>
      <c r="C10" s="28"/>
      <c r="D10" s="28"/>
    </row>
    <row r="11" spans="1:5" ht="19.5" customHeight="1" x14ac:dyDescent="0.2">
      <c r="A11" s="26" t="s">
        <v>18</v>
      </c>
      <c r="B11" s="28">
        <v>120</v>
      </c>
      <c r="C11" s="28"/>
      <c r="D11" s="28"/>
    </row>
    <row r="12" spans="1:5" ht="19.5" customHeight="1" x14ac:dyDescent="0.2">
      <c r="A12" s="26" t="s">
        <v>19</v>
      </c>
      <c r="B12" s="28"/>
      <c r="C12" s="28"/>
      <c r="D12" s="28">
        <v>120</v>
      </c>
    </row>
    <row r="13" spans="1:5" ht="19.5" customHeight="1" x14ac:dyDescent="0.2">
      <c r="A13" s="26" t="s">
        <v>20</v>
      </c>
      <c r="B13" s="28">
        <v>120</v>
      </c>
      <c r="C13" s="28"/>
      <c r="D13" s="28"/>
    </row>
    <row r="14" spans="1:5" ht="19.5" customHeight="1" x14ac:dyDescent="0.2">
      <c r="A14" s="26" t="s">
        <v>21</v>
      </c>
      <c r="B14" s="28">
        <v>120</v>
      </c>
      <c r="C14" s="28"/>
      <c r="D14" s="28"/>
    </row>
    <row r="15" spans="1:5" ht="19.5" customHeight="1" thickBot="1" x14ac:dyDescent="0.25">
      <c r="A15" s="26" t="s">
        <v>22</v>
      </c>
      <c r="B15" s="28"/>
      <c r="C15" s="28">
        <v>120</v>
      </c>
      <c r="D15" s="28"/>
    </row>
    <row r="16" spans="1:5" ht="19.5" customHeight="1" thickBot="1" x14ac:dyDescent="0.25">
      <c r="A16" s="27" t="s">
        <v>24</v>
      </c>
      <c r="B16" s="28">
        <f>SUM(B2:B15)</f>
        <v>1200</v>
      </c>
      <c r="C16" s="28">
        <f>SUM(C2:C15)</f>
        <v>240</v>
      </c>
      <c r="D16" s="30">
        <f>SUM(D2:D15)</f>
        <v>240</v>
      </c>
      <c r="E16" s="34">
        <f>SUM(B16:D16)</f>
        <v>1680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P16"/>
  <sheetViews>
    <sheetView workbookViewId="0">
      <selection activeCell="F24" sqref="F24"/>
    </sheetView>
  </sheetViews>
  <sheetFormatPr baseColWidth="10" defaultRowHeight="19.5" customHeight="1" x14ac:dyDescent="0.2"/>
  <cols>
    <col min="1" max="1" width="11" style="2"/>
    <col min="2" max="13" width="12.625" style="3" customWidth="1"/>
    <col min="14" max="15" width="12.625" style="8" customWidth="1"/>
    <col min="16" max="16" width="12.625" style="1" customWidth="1"/>
  </cols>
  <sheetData>
    <row r="1" spans="1:9" ht="19.5" customHeight="1" x14ac:dyDescent="0.2">
      <c r="A1" s="10" t="s">
        <v>131</v>
      </c>
      <c r="B1" s="24" t="s">
        <v>1</v>
      </c>
      <c r="C1" s="24" t="s">
        <v>2</v>
      </c>
      <c r="D1" s="24" t="s">
        <v>3</v>
      </c>
      <c r="E1" s="24" t="s">
        <v>4</v>
      </c>
      <c r="F1" s="24" t="s">
        <v>132</v>
      </c>
      <c r="G1" s="24" t="s">
        <v>6</v>
      </c>
      <c r="H1" s="24" t="s">
        <v>7</v>
      </c>
      <c r="I1" s="24" t="s">
        <v>24</v>
      </c>
    </row>
    <row r="2" spans="1:9" ht="19.5" customHeight="1" x14ac:dyDescent="0.2">
      <c r="A2" s="31" t="s">
        <v>9</v>
      </c>
      <c r="B2" s="32">
        <v>138.08000000000001</v>
      </c>
      <c r="C2" s="32">
        <v>291.22000000000003</v>
      </c>
      <c r="D2" s="32">
        <v>107.44</v>
      </c>
      <c r="E2" s="32">
        <v>86.18</v>
      </c>
      <c r="F2" s="32">
        <v>242.09</v>
      </c>
      <c r="G2" s="32">
        <v>76.540000000000006</v>
      </c>
      <c r="H2" s="32"/>
      <c r="I2" s="32">
        <f>SUM(B2:H2)</f>
        <v>941.55000000000007</v>
      </c>
    </row>
    <row r="3" spans="1:9" ht="19.5" customHeight="1" x14ac:dyDescent="0.2">
      <c r="A3" s="31" t="s">
        <v>10</v>
      </c>
      <c r="B3" s="32">
        <v>119.94</v>
      </c>
      <c r="C3" s="32">
        <v>391.79</v>
      </c>
      <c r="D3" s="32">
        <v>617.63</v>
      </c>
      <c r="E3" s="32">
        <v>287.44</v>
      </c>
      <c r="F3" s="32">
        <v>251.83</v>
      </c>
      <c r="G3" s="32">
        <v>425.93</v>
      </c>
      <c r="H3" s="32">
        <v>44.91</v>
      </c>
      <c r="I3" s="32">
        <f t="shared" ref="I3:I15" si="0">SUM(B3:H3)</f>
        <v>2139.4699999999998</v>
      </c>
    </row>
    <row r="4" spans="1:9" ht="19.5" customHeight="1" x14ac:dyDescent="0.2">
      <c r="A4" s="31" t="s">
        <v>11</v>
      </c>
      <c r="B4" s="32">
        <v>441.05</v>
      </c>
      <c r="C4" s="32">
        <v>408.59</v>
      </c>
      <c r="D4" s="32">
        <v>915.12</v>
      </c>
      <c r="E4" s="32">
        <v>763.26</v>
      </c>
      <c r="F4" s="32">
        <v>960.44</v>
      </c>
      <c r="G4" s="32">
        <v>657.1</v>
      </c>
      <c r="H4" s="32">
        <v>267.57</v>
      </c>
      <c r="I4" s="32">
        <f t="shared" si="0"/>
        <v>4413.13</v>
      </c>
    </row>
    <row r="5" spans="1:9" ht="19.5" customHeight="1" x14ac:dyDescent="0.2">
      <c r="A5" s="31" t="s">
        <v>12</v>
      </c>
      <c r="B5" s="32">
        <v>127.72</v>
      </c>
      <c r="C5" s="32"/>
      <c r="D5" s="32">
        <v>24.56</v>
      </c>
      <c r="E5" s="32">
        <v>145</v>
      </c>
      <c r="F5" s="32">
        <v>137.55000000000001</v>
      </c>
      <c r="G5" s="32">
        <v>45</v>
      </c>
      <c r="H5" s="32">
        <v>20</v>
      </c>
      <c r="I5" s="32">
        <f t="shared" si="0"/>
        <v>499.83</v>
      </c>
    </row>
    <row r="6" spans="1:9" ht="19.5" customHeight="1" x14ac:dyDescent="0.2">
      <c r="A6" s="31" t="s">
        <v>13</v>
      </c>
      <c r="B6" s="32">
        <v>275.92</v>
      </c>
      <c r="C6" s="32">
        <v>266.3</v>
      </c>
      <c r="D6" s="32">
        <v>525.94000000000005</v>
      </c>
      <c r="E6" s="32">
        <v>443.49</v>
      </c>
      <c r="F6" s="32">
        <v>720.32</v>
      </c>
      <c r="G6" s="32">
        <v>415.75</v>
      </c>
      <c r="H6" s="32">
        <v>105</v>
      </c>
      <c r="I6" s="32">
        <f t="shared" si="0"/>
        <v>2752.7200000000003</v>
      </c>
    </row>
    <row r="7" spans="1:9" ht="19.5" customHeight="1" x14ac:dyDescent="0.2">
      <c r="A7" s="31" t="s">
        <v>14</v>
      </c>
      <c r="B7" s="32">
        <v>217.79</v>
      </c>
      <c r="C7" s="32">
        <v>1311.52</v>
      </c>
      <c r="D7" s="32">
        <v>546.49</v>
      </c>
      <c r="E7" s="32">
        <v>586.01</v>
      </c>
      <c r="F7" s="32">
        <v>1309.06</v>
      </c>
      <c r="G7" s="32">
        <v>797.77</v>
      </c>
      <c r="H7" s="32">
        <v>21.61</v>
      </c>
      <c r="I7" s="32">
        <f t="shared" si="0"/>
        <v>4790.25</v>
      </c>
    </row>
    <row r="8" spans="1:9" ht="19.5" customHeight="1" x14ac:dyDescent="0.2">
      <c r="A8" s="31" t="s">
        <v>15</v>
      </c>
      <c r="B8" s="32">
        <v>371.8</v>
      </c>
      <c r="C8" s="32">
        <v>532.65</v>
      </c>
      <c r="D8" s="32">
        <v>449.2</v>
      </c>
      <c r="E8" s="32">
        <v>553.94000000000005</v>
      </c>
      <c r="F8" s="32">
        <v>789.18</v>
      </c>
      <c r="G8" s="32">
        <v>310.63</v>
      </c>
      <c r="H8" s="32">
        <v>59.31</v>
      </c>
      <c r="I8" s="32">
        <f t="shared" si="0"/>
        <v>3066.71</v>
      </c>
    </row>
    <row r="9" spans="1:9" ht="19.5" customHeight="1" x14ac:dyDescent="0.2">
      <c r="A9" s="31" t="s">
        <v>16</v>
      </c>
      <c r="B9" s="32"/>
      <c r="C9" s="32">
        <v>138.62</v>
      </c>
      <c r="D9" s="32">
        <v>160.83000000000001</v>
      </c>
      <c r="E9" s="32">
        <v>95.25</v>
      </c>
      <c r="F9" s="32">
        <v>340.58</v>
      </c>
      <c r="G9" s="32">
        <v>186.4</v>
      </c>
      <c r="H9" s="32">
        <v>42.54</v>
      </c>
      <c r="I9" s="32">
        <f t="shared" si="0"/>
        <v>964.21999999999991</v>
      </c>
    </row>
    <row r="10" spans="1:9" ht="19.5" customHeight="1" x14ac:dyDescent="0.2">
      <c r="A10" s="31" t="s">
        <v>17</v>
      </c>
      <c r="B10" s="32">
        <v>276.02999999999997</v>
      </c>
      <c r="C10" s="32">
        <v>381.68</v>
      </c>
      <c r="D10" s="32">
        <v>628.14</v>
      </c>
      <c r="E10" s="32">
        <v>603.29</v>
      </c>
      <c r="F10" s="32">
        <v>668.29</v>
      </c>
      <c r="G10" s="32">
        <v>611.58000000000004</v>
      </c>
      <c r="H10" s="32">
        <v>155.91999999999999</v>
      </c>
      <c r="I10" s="32">
        <f t="shared" si="0"/>
        <v>3324.93</v>
      </c>
    </row>
    <row r="11" spans="1:9" ht="19.5" customHeight="1" x14ac:dyDescent="0.2">
      <c r="A11" s="31" t="s">
        <v>18</v>
      </c>
      <c r="B11" s="32">
        <v>257.58999999999997</v>
      </c>
      <c r="C11" s="32">
        <v>692.45</v>
      </c>
      <c r="D11" s="32">
        <v>450.46</v>
      </c>
      <c r="E11" s="32">
        <v>625.04999999999995</v>
      </c>
      <c r="F11" s="32">
        <v>1181.04</v>
      </c>
      <c r="G11" s="32">
        <v>766.69</v>
      </c>
      <c r="H11" s="32">
        <v>222.6</v>
      </c>
      <c r="I11" s="32">
        <f t="shared" si="0"/>
        <v>4195.88</v>
      </c>
    </row>
    <row r="12" spans="1:9" ht="19.5" customHeight="1" x14ac:dyDescent="0.2">
      <c r="A12" s="31" t="s">
        <v>19</v>
      </c>
      <c r="B12" s="32"/>
      <c r="C12" s="32">
        <v>147.37</v>
      </c>
      <c r="D12" s="32">
        <v>395.1</v>
      </c>
      <c r="E12" s="32">
        <v>34.869999999999997</v>
      </c>
      <c r="F12" s="32">
        <v>287.68</v>
      </c>
      <c r="G12" s="32">
        <v>103.73</v>
      </c>
      <c r="H12" s="32">
        <v>78.95</v>
      </c>
      <c r="I12" s="32">
        <f t="shared" si="0"/>
        <v>1047.7</v>
      </c>
    </row>
    <row r="13" spans="1:9" ht="19.5" customHeight="1" x14ac:dyDescent="0.2">
      <c r="A13" s="31" t="s">
        <v>20</v>
      </c>
      <c r="B13" s="32">
        <v>343.87</v>
      </c>
      <c r="C13" s="32">
        <v>872.11</v>
      </c>
      <c r="D13" s="32">
        <v>480.62</v>
      </c>
      <c r="E13" s="32">
        <v>1517.05</v>
      </c>
      <c r="F13" s="32">
        <v>1796.03</v>
      </c>
      <c r="G13" s="32">
        <v>434.64</v>
      </c>
      <c r="H13" s="32">
        <v>58.95</v>
      </c>
      <c r="I13" s="32">
        <f t="shared" si="0"/>
        <v>5503.2699999999995</v>
      </c>
    </row>
    <row r="14" spans="1:9" ht="19.5" customHeight="1" x14ac:dyDescent="0.2">
      <c r="A14" s="31" t="s">
        <v>21</v>
      </c>
      <c r="B14" s="32">
        <v>496.55</v>
      </c>
      <c r="C14" s="32">
        <v>480.32</v>
      </c>
      <c r="D14" s="32">
        <v>170.06</v>
      </c>
      <c r="E14" s="32">
        <v>438.62</v>
      </c>
      <c r="F14" s="32">
        <v>452.76</v>
      </c>
      <c r="G14" s="32">
        <v>528.09</v>
      </c>
      <c r="H14" s="32">
        <v>203.79</v>
      </c>
      <c r="I14" s="32">
        <f t="shared" si="0"/>
        <v>2770.19</v>
      </c>
    </row>
    <row r="15" spans="1:9" ht="19.5" customHeight="1" x14ac:dyDescent="0.2">
      <c r="A15" s="31" t="s">
        <v>22</v>
      </c>
      <c r="B15" s="32">
        <v>703.16</v>
      </c>
      <c r="C15" s="32">
        <v>1421.44</v>
      </c>
      <c r="D15" s="32">
        <v>1243.45</v>
      </c>
      <c r="E15" s="32">
        <v>1218.08</v>
      </c>
      <c r="F15" s="32">
        <v>2545.2199999999998</v>
      </c>
      <c r="G15" s="32">
        <v>1201.5999999999999</v>
      </c>
      <c r="H15" s="32">
        <v>223.36</v>
      </c>
      <c r="I15" s="32">
        <f t="shared" si="0"/>
        <v>8556.3100000000013</v>
      </c>
    </row>
    <row r="16" spans="1:9" ht="19.5" customHeight="1" x14ac:dyDescent="0.2">
      <c r="A16" s="35" t="s">
        <v>24</v>
      </c>
      <c r="B16" s="36">
        <f>SUM(B2:B15)</f>
        <v>3769.5</v>
      </c>
      <c r="C16" s="36">
        <f t="shared" ref="C16:H16" si="1">SUM(C2:C15)</f>
        <v>7336.0599999999995</v>
      </c>
      <c r="D16" s="36">
        <f t="shared" si="1"/>
        <v>6715.04</v>
      </c>
      <c r="E16" s="36">
        <f t="shared" si="1"/>
        <v>7397.53</v>
      </c>
      <c r="F16" s="36">
        <f t="shared" si="1"/>
        <v>11682.07</v>
      </c>
      <c r="G16" s="36">
        <f t="shared" si="1"/>
        <v>6561.4500000000007</v>
      </c>
      <c r="H16" s="36">
        <f t="shared" si="1"/>
        <v>1504.5100000000002</v>
      </c>
      <c r="I16" s="36">
        <f>SUM(I2:I15)</f>
        <v>44966.16</v>
      </c>
    </row>
  </sheetData>
  <pageMargins left="0" right="0" top="0.74803149606299213" bottom="0.74803149606299213" header="0.31496062992125984" footer="0.31496062992125984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J32"/>
  <sheetViews>
    <sheetView workbookViewId="0">
      <selection activeCell="M7" sqref="M7"/>
    </sheetView>
  </sheetViews>
  <sheetFormatPr baseColWidth="10" defaultRowHeight="19.5" customHeight="1" x14ac:dyDescent="0.2"/>
  <cols>
    <col min="1" max="1" width="22.5" style="2" bestFit="1" customWidth="1"/>
    <col min="2" max="9" width="12.625" style="2" customWidth="1"/>
    <col min="10" max="10" width="12.625" customWidth="1"/>
  </cols>
  <sheetData>
    <row r="1" spans="1:10" ht="37.5" customHeight="1" x14ac:dyDescent="0.2">
      <c r="A1" s="9" t="s">
        <v>26</v>
      </c>
      <c r="B1" s="9" t="s">
        <v>101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5</v>
      </c>
      <c r="H1" s="9" t="s">
        <v>6</v>
      </c>
      <c r="I1" s="9" t="s">
        <v>7</v>
      </c>
      <c r="J1" s="10" t="s">
        <v>24</v>
      </c>
    </row>
    <row r="2" spans="1:10" ht="19.5" customHeight="1" x14ac:dyDescent="0.2">
      <c r="A2" s="11" t="s">
        <v>102</v>
      </c>
      <c r="B2" s="12">
        <v>1200</v>
      </c>
      <c r="C2" s="12">
        <v>240</v>
      </c>
      <c r="D2" s="12">
        <v>120</v>
      </c>
      <c r="E2" s="12"/>
      <c r="F2" s="12">
        <v>120</v>
      </c>
      <c r="G2" s="12"/>
      <c r="H2" s="12"/>
      <c r="I2" s="12"/>
      <c r="J2" s="13">
        <f t="shared" ref="J2:J7" si="0">SUM(B2:I2)</f>
        <v>1680</v>
      </c>
    </row>
    <row r="3" spans="1:10" ht="19.5" customHeight="1" x14ac:dyDescent="0.2">
      <c r="A3" s="11" t="s">
        <v>103</v>
      </c>
      <c r="B3" s="12">
        <v>600</v>
      </c>
      <c r="C3" s="12">
        <v>120</v>
      </c>
      <c r="D3" s="12">
        <v>780</v>
      </c>
      <c r="E3" s="12">
        <v>780</v>
      </c>
      <c r="F3" s="12">
        <v>1040</v>
      </c>
      <c r="G3" s="12">
        <v>840</v>
      </c>
      <c r="H3" s="12">
        <v>840</v>
      </c>
      <c r="I3" s="12"/>
      <c r="J3" s="13">
        <f t="shared" si="0"/>
        <v>5000</v>
      </c>
    </row>
    <row r="4" spans="1:10" ht="19.5" customHeight="1" x14ac:dyDescent="0.2">
      <c r="A4" s="11" t="s">
        <v>122</v>
      </c>
      <c r="B4" s="12"/>
      <c r="C4" s="12">
        <v>1949.7</v>
      </c>
      <c r="D4" s="12">
        <v>3353.62</v>
      </c>
      <c r="E4" s="12">
        <v>3252.92</v>
      </c>
      <c r="F4" s="12">
        <v>5548.48</v>
      </c>
      <c r="G4" s="12">
        <v>8471.85</v>
      </c>
      <c r="H4" s="12">
        <v>4952.62</v>
      </c>
      <c r="I4" s="12">
        <v>1760.72</v>
      </c>
      <c r="J4" s="13">
        <f t="shared" si="0"/>
        <v>29289.91</v>
      </c>
    </row>
    <row r="5" spans="1:10" ht="19.5" customHeight="1" x14ac:dyDescent="0.2">
      <c r="A5" s="11" t="s">
        <v>99</v>
      </c>
      <c r="B5" s="12"/>
      <c r="C5" s="12">
        <v>1333</v>
      </c>
      <c r="D5" s="12">
        <v>2599</v>
      </c>
      <c r="E5" s="12">
        <v>2472</v>
      </c>
      <c r="F5" s="12">
        <v>2152</v>
      </c>
      <c r="G5" s="12">
        <v>2563</v>
      </c>
      <c r="H5" s="12">
        <v>1774.5</v>
      </c>
      <c r="I5" s="12">
        <v>291.5</v>
      </c>
      <c r="J5" s="13">
        <f t="shared" si="0"/>
        <v>13185</v>
      </c>
    </row>
    <row r="6" spans="1:10" ht="19.5" customHeight="1" x14ac:dyDescent="0.2">
      <c r="A6" s="11" t="s">
        <v>25</v>
      </c>
      <c r="B6" s="12"/>
      <c r="C6" s="12">
        <v>374</v>
      </c>
      <c r="D6" s="12">
        <v>589.5</v>
      </c>
      <c r="E6" s="12">
        <v>577</v>
      </c>
      <c r="F6" s="12">
        <v>309</v>
      </c>
      <c r="G6" s="12">
        <v>888</v>
      </c>
      <c r="H6" s="12">
        <v>45</v>
      </c>
      <c r="I6" s="12">
        <v>39</v>
      </c>
      <c r="J6" s="13">
        <f t="shared" si="0"/>
        <v>2821.5</v>
      </c>
    </row>
    <row r="7" spans="1:10" ht="19.5" customHeight="1" x14ac:dyDescent="0.2">
      <c r="A7" s="11" t="s">
        <v>24</v>
      </c>
      <c r="B7" s="12">
        <f t="shared" ref="B7:I7" si="1">SUM(B2:B6)</f>
        <v>1800</v>
      </c>
      <c r="C7" s="12">
        <f t="shared" si="1"/>
        <v>4016.7</v>
      </c>
      <c r="D7" s="12">
        <f t="shared" si="1"/>
        <v>7442.12</v>
      </c>
      <c r="E7" s="12">
        <f t="shared" si="1"/>
        <v>7081.92</v>
      </c>
      <c r="F7" s="12">
        <f t="shared" si="1"/>
        <v>9169.48</v>
      </c>
      <c r="G7" s="12">
        <f t="shared" si="1"/>
        <v>12762.85</v>
      </c>
      <c r="H7" s="12">
        <f t="shared" si="1"/>
        <v>7612.12</v>
      </c>
      <c r="I7" s="12">
        <f t="shared" si="1"/>
        <v>2091.2200000000003</v>
      </c>
      <c r="J7" s="13">
        <f t="shared" si="0"/>
        <v>51976.41</v>
      </c>
    </row>
    <row r="8" spans="1:10" ht="19.5" customHeight="1" x14ac:dyDescent="0.2">
      <c r="A8" s="14"/>
      <c r="B8" s="15"/>
      <c r="C8" s="15"/>
      <c r="D8" s="15"/>
      <c r="E8" s="15"/>
      <c r="F8" s="15"/>
      <c r="G8" s="15"/>
      <c r="H8" s="15"/>
      <c r="I8" s="15"/>
      <c r="J8" s="16"/>
    </row>
    <row r="9" spans="1:10" ht="19.5" customHeight="1" x14ac:dyDescent="0.2">
      <c r="A9" s="9" t="s">
        <v>27</v>
      </c>
      <c r="B9" s="9" t="s">
        <v>101</v>
      </c>
      <c r="C9" s="9" t="s">
        <v>1</v>
      </c>
      <c r="D9" s="9" t="s">
        <v>2</v>
      </c>
      <c r="E9" s="9" t="s">
        <v>3</v>
      </c>
      <c r="F9" s="9" t="s">
        <v>4</v>
      </c>
      <c r="G9" s="9" t="s">
        <v>5</v>
      </c>
      <c r="H9" s="9" t="s">
        <v>6</v>
      </c>
      <c r="I9" s="9" t="s">
        <v>7</v>
      </c>
      <c r="J9" s="10" t="s">
        <v>24</v>
      </c>
    </row>
    <row r="10" spans="1:10" ht="19.5" customHeight="1" x14ac:dyDescent="0.2">
      <c r="A10" s="17" t="s">
        <v>116</v>
      </c>
      <c r="B10" s="18"/>
      <c r="C10" s="18">
        <v>183.48</v>
      </c>
      <c r="D10" s="18"/>
      <c r="E10" s="18"/>
      <c r="F10" s="18"/>
      <c r="G10" s="18"/>
      <c r="H10" s="18"/>
      <c r="I10" s="18">
        <v>188.95</v>
      </c>
      <c r="J10" s="19">
        <f>SUM(B10:I10)</f>
        <v>372.42999999999995</v>
      </c>
    </row>
    <row r="11" spans="1:10" ht="19.5" customHeight="1" x14ac:dyDescent="0.2">
      <c r="A11" s="17" t="s">
        <v>121</v>
      </c>
      <c r="B11" s="18"/>
      <c r="C11" s="18"/>
      <c r="D11" s="18">
        <v>100</v>
      </c>
      <c r="E11" s="18"/>
      <c r="F11" s="18"/>
      <c r="G11" s="18"/>
      <c r="H11" s="18"/>
      <c r="I11" s="18"/>
      <c r="J11" s="19">
        <f t="shared" ref="J11:J26" si="2">SUM(B11:I11)</f>
        <v>100</v>
      </c>
    </row>
    <row r="12" spans="1:10" ht="19.5" customHeight="1" x14ac:dyDescent="0.2">
      <c r="A12" s="17" t="s">
        <v>114</v>
      </c>
      <c r="B12" s="18"/>
      <c r="C12" s="18"/>
      <c r="D12" s="18"/>
      <c r="E12" s="18">
        <v>42.75</v>
      </c>
      <c r="F12" s="18"/>
      <c r="G12" s="18"/>
      <c r="H12" s="18"/>
      <c r="I12" s="18"/>
      <c r="J12" s="19">
        <f t="shared" si="2"/>
        <v>42.75</v>
      </c>
    </row>
    <row r="13" spans="1:10" ht="19.5" customHeight="1" x14ac:dyDescent="0.2">
      <c r="A13" s="17" t="s">
        <v>113</v>
      </c>
      <c r="B13" s="18"/>
      <c r="C13" s="18">
        <v>150.97999999999999</v>
      </c>
      <c r="D13" s="18">
        <v>45</v>
      </c>
      <c r="E13" s="18">
        <v>45</v>
      </c>
      <c r="F13" s="18">
        <v>45</v>
      </c>
      <c r="G13" s="18">
        <v>45</v>
      </c>
      <c r="H13" s="18">
        <v>45</v>
      </c>
      <c r="I13" s="18">
        <v>45</v>
      </c>
      <c r="J13" s="19">
        <f t="shared" si="2"/>
        <v>420.98</v>
      </c>
    </row>
    <row r="14" spans="1:10" ht="19.5" customHeight="1" x14ac:dyDescent="0.2">
      <c r="A14" s="17" t="s">
        <v>111</v>
      </c>
      <c r="B14" s="18"/>
      <c r="C14" s="18">
        <v>31.71</v>
      </c>
      <c r="D14" s="18">
        <v>113.64</v>
      </c>
      <c r="E14" s="18"/>
      <c r="F14" s="18"/>
      <c r="G14" s="18">
        <v>56.71</v>
      </c>
      <c r="H14" s="18">
        <v>57.31</v>
      </c>
      <c r="I14" s="18"/>
      <c r="J14" s="19">
        <f t="shared" si="2"/>
        <v>259.37</v>
      </c>
    </row>
    <row r="15" spans="1:10" ht="19.5" customHeight="1" x14ac:dyDescent="0.2">
      <c r="A15" s="17" t="s">
        <v>115</v>
      </c>
      <c r="B15" s="18">
        <v>100</v>
      </c>
      <c r="C15" s="18"/>
      <c r="D15" s="18"/>
      <c r="E15" s="18"/>
      <c r="F15" s="18"/>
      <c r="G15" s="18"/>
      <c r="H15" s="18"/>
      <c r="I15" s="18"/>
      <c r="J15" s="19">
        <f t="shared" si="2"/>
        <v>100</v>
      </c>
    </row>
    <row r="16" spans="1:10" ht="19.5" customHeight="1" x14ac:dyDescent="0.2">
      <c r="A16" s="17" t="s">
        <v>108</v>
      </c>
      <c r="B16" s="18"/>
      <c r="C16" s="18"/>
      <c r="D16" s="18">
        <v>58.55</v>
      </c>
      <c r="E16" s="18"/>
      <c r="F16" s="18"/>
      <c r="G16" s="18"/>
      <c r="H16" s="18"/>
      <c r="I16" s="18"/>
      <c r="J16" s="19">
        <f t="shared" si="2"/>
        <v>58.55</v>
      </c>
    </row>
    <row r="17" spans="1:10" ht="19.5" customHeight="1" x14ac:dyDescent="0.2">
      <c r="A17" s="17" t="s">
        <v>105</v>
      </c>
      <c r="B17" s="18">
        <v>15.3</v>
      </c>
      <c r="C17" s="18"/>
      <c r="D17" s="18">
        <v>17.05</v>
      </c>
      <c r="E17" s="18">
        <v>3.05</v>
      </c>
      <c r="F17" s="18">
        <v>3.05</v>
      </c>
      <c r="G17" s="18">
        <v>3.05</v>
      </c>
      <c r="H17" s="18">
        <v>3.05</v>
      </c>
      <c r="I17" s="18">
        <v>3.05</v>
      </c>
      <c r="J17" s="19">
        <f t="shared" si="2"/>
        <v>47.599999999999987</v>
      </c>
    </row>
    <row r="18" spans="1:10" ht="19.5" customHeight="1" x14ac:dyDescent="0.2">
      <c r="A18" s="17" t="s">
        <v>106</v>
      </c>
      <c r="B18" s="18"/>
      <c r="C18" s="18">
        <v>120</v>
      </c>
      <c r="D18" s="18"/>
      <c r="E18" s="18"/>
      <c r="F18" s="18"/>
      <c r="G18" s="18"/>
      <c r="H18" s="18"/>
      <c r="I18" s="18"/>
      <c r="J18" s="19">
        <f t="shared" si="2"/>
        <v>120</v>
      </c>
    </row>
    <row r="19" spans="1:10" ht="19.5" customHeight="1" x14ac:dyDescent="0.2">
      <c r="A19" s="17" t="s">
        <v>130</v>
      </c>
      <c r="B19" s="18"/>
      <c r="C19" s="18"/>
      <c r="D19" s="18"/>
      <c r="E19" s="18"/>
      <c r="F19" s="18"/>
      <c r="G19" s="18"/>
      <c r="H19" s="18"/>
      <c r="I19" s="18">
        <v>7.2</v>
      </c>
      <c r="J19" s="19">
        <f t="shared" si="2"/>
        <v>7.2</v>
      </c>
    </row>
    <row r="20" spans="1:10" ht="19.5" customHeight="1" x14ac:dyDescent="0.2">
      <c r="A20" s="17" t="s">
        <v>112</v>
      </c>
      <c r="B20" s="18"/>
      <c r="C20" s="18">
        <v>19.989999999999998</v>
      </c>
      <c r="D20" s="18">
        <v>25.99</v>
      </c>
      <c r="E20" s="18">
        <v>19.989999999999998</v>
      </c>
      <c r="F20" s="18">
        <v>19.989999999999998</v>
      </c>
      <c r="G20" s="18">
        <v>19.989999999999998</v>
      </c>
      <c r="H20" s="18">
        <v>19.989999999999998</v>
      </c>
      <c r="I20" s="18">
        <v>19.989999999999998</v>
      </c>
      <c r="J20" s="19">
        <f t="shared" si="2"/>
        <v>145.92999999999998</v>
      </c>
    </row>
    <row r="21" spans="1:10" ht="19.5" customHeight="1" x14ac:dyDescent="0.2">
      <c r="A21" s="17" t="s">
        <v>107</v>
      </c>
      <c r="B21" s="18"/>
      <c r="C21" s="18">
        <v>720</v>
      </c>
      <c r="D21" s="18">
        <v>720</v>
      </c>
      <c r="E21" s="18">
        <v>720</v>
      </c>
      <c r="F21" s="18">
        <v>720</v>
      </c>
      <c r="G21" s="18">
        <v>720</v>
      </c>
      <c r="H21" s="18">
        <v>720</v>
      </c>
      <c r="I21" s="18"/>
      <c r="J21" s="19">
        <f t="shared" si="2"/>
        <v>4320</v>
      </c>
    </row>
    <row r="22" spans="1:10" ht="19.5" customHeight="1" x14ac:dyDescent="0.2">
      <c r="A22" s="17" t="s">
        <v>120</v>
      </c>
      <c r="B22" s="18"/>
      <c r="C22" s="18"/>
      <c r="D22" s="18">
        <v>150</v>
      </c>
      <c r="E22" s="18">
        <v>76</v>
      </c>
      <c r="F22" s="18"/>
      <c r="G22" s="18"/>
      <c r="H22" s="18"/>
      <c r="I22" s="18"/>
      <c r="J22" s="19">
        <f t="shared" si="2"/>
        <v>226</v>
      </c>
    </row>
    <row r="23" spans="1:10" ht="19.5" customHeight="1" x14ac:dyDescent="0.2">
      <c r="A23" s="17" t="s">
        <v>104</v>
      </c>
      <c r="B23" s="18"/>
      <c r="C23" s="18"/>
      <c r="D23" s="18">
        <v>30</v>
      </c>
      <c r="E23" s="18"/>
      <c r="F23" s="18"/>
      <c r="G23" s="18"/>
      <c r="H23" s="18"/>
      <c r="I23" s="18"/>
      <c r="J23" s="19">
        <f t="shared" si="2"/>
        <v>30</v>
      </c>
    </row>
    <row r="24" spans="1:10" ht="19.5" customHeight="1" x14ac:dyDescent="0.2">
      <c r="A24" s="17" t="s">
        <v>123</v>
      </c>
      <c r="B24" s="18"/>
      <c r="C24" s="18"/>
      <c r="D24" s="18"/>
      <c r="E24" s="18">
        <v>44</v>
      </c>
      <c r="F24" s="18"/>
      <c r="G24" s="18"/>
      <c r="H24" s="18"/>
      <c r="I24" s="18"/>
      <c r="J24" s="19">
        <f t="shared" si="2"/>
        <v>44</v>
      </c>
    </row>
    <row r="25" spans="1:10" ht="19.5" customHeight="1" x14ac:dyDescent="0.2">
      <c r="A25" s="17" t="s">
        <v>125</v>
      </c>
      <c r="B25" s="18"/>
      <c r="C25" s="18"/>
      <c r="D25" s="18"/>
      <c r="E25" s="18"/>
      <c r="F25" s="18"/>
      <c r="G25" s="18"/>
      <c r="H25" s="18">
        <v>40</v>
      </c>
      <c r="I25" s="18"/>
      <c r="J25" s="19">
        <f t="shared" si="2"/>
        <v>40</v>
      </c>
    </row>
    <row r="26" spans="1:10" ht="19.5" customHeight="1" x14ac:dyDescent="0.2">
      <c r="A26" s="17" t="s">
        <v>110</v>
      </c>
      <c r="B26" s="18"/>
      <c r="C26" s="18"/>
      <c r="D26" s="18">
        <v>4425.21</v>
      </c>
      <c r="E26" s="18">
        <v>6681.73</v>
      </c>
      <c r="F26" s="18">
        <v>6690.48</v>
      </c>
      <c r="G26" s="18">
        <v>7422.09</v>
      </c>
      <c r="H26" s="18">
        <v>11682.07</v>
      </c>
      <c r="I26" s="18">
        <v>8065.96</v>
      </c>
      <c r="J26" s="19">
        <f t="shared" si="2"/>
        <v>44967.54</v>
      </c>
    </row>
    <row r="27" spans="1:10" ht="19.5" customHeight="1" x14ac:dyDescent="0.2">
      <c r="A27" s="17" t="s">
        <v>24</v>
      </c>
      <c r="B27" s="18">
        <f>SUM(B10:B26)</f>
        <v>115.3</v>
      </c>
      <c r="C27" s="18">
        <f t="shared" ref="C27:I27" si="3">SUM(C10:C26)</f>
        <v>1226.1599999999999</v>
      </c>
      <c r="D27" s="18">
        <f t="shared" si="3"/>
        <v>5685.4400000000005</v>
      </c>
      <c r="E27" s="18">
        <f t="shared" si="3"/>
        <v>7632.5199999999995</v>
      </c>
      <c r="F27" s="18">
        <f t="shared" si="3"/>
        <v>7478.5199999999995</v>
      </c>
      <c r="G27" s="18">
        <f t="shared" si="3"/>
        <v>8266.84</v>
      </c>
      <c r="H27" s="18">
        <f t="shared" si="3"/>
        <v>12567.42</v>
      </c>
      <c r="I27" s="18">
        <f t="shared" si="3"/>
        <v>8330.15</v>
      </c>
      <c r="J27" s="20"/>
    </row>
    <row r="28" spans="1:10" ht="19.5" customHeight="1" x14ac:dyDescent="0.2">
      <c r="A28" s="14"/>
      <c r="B28" s="15"/>
      <c r="C28" s="15"/>
      <c r="D28" s="15"/>
      <c r="E28" s="15"/>
      <c r="F28" s="15"/>
      <c r="G28" s="15"/>
      <c r="H28" s="15"/>
      <c r="I28" s="15"/>
      <c r="J28" s="16"/>
    </row>
    <row r="29" spans="1:10" ht="19.5" customHeight="1" x14ac:dyDescent="0.2">
      <c r="A29" s="21" t="s">
        <v>127</v>
      </c>
      <c r="B29" s="22">
        <v>0</v>
      </c>
      <c r="C29" s="22">
        <f>B32</f>
        <v>1684.7</v>
      </c>
      <c r="D29" s="22">
        <f t="shared" ref="D29:I29" si="4">C32</f>
        <v>4475.24</v>
      </c>
      <c r="E29" s="22">
        <f t="shared" si="4"/>
        <v>6231.9199999999992</v>
      </c>
      <c r="F29" s="22">
        <f t="shared" si="4"/>
        <v>5681.32</v>
      </c>
      <c r="G29" s="22">
        <f t="shared" si="4"/>
        <v>7372.28</v>
      </c>
      <c r="H29" s="22">
        <f t="shared" si="4"/>
        <v>11868.29</v>
      </c>
      <c r="I29" s="22">
        <f t="shared" si="4"/>
        <v>6912.9900000000007</v>
      </c>
      <c r="J29" s="16"/>
    </row>
    <row r="30" spans="1:10" ht="19.5" customHeight="1" x14ac:dyDescent="0.2">
      <c r="A30" s="21" t="s">
        <v>26</v>
      </c>
      <c r="B30" s="22">
        <f t="shared" ref="B30:I30" si="5">B7</f>
        <v>1800</v>
      </c>
      <c r="C30" s="22">
        <f t="shared" si="5"/>
        <v>4016.7</v>
      </c>
      <c r="D30" s="22">
        <f t="shared" si="5"/>
        <v>7442.12</v>
      </c>
      <c r="E30" s="22">
        <f t="shared" si="5"/>
        <v>7081.92</v>
      </c>
      <c r="F30" s="22">
        <f t="shared" si="5"/>
        <v>9169.48</v>
      </c>
      <c r="G30" s="22">
        <f t="shared" si="5"/>
        <v>12762.85</v>
      </c>
      <c r="H30" s="22">
        <f t="shared" si="5"/>
        <v>7612.12</v>
      </c>
      <c r="I30" s="22">
        <f t="shared" si="5"/>
        <v>2091.2200000000003</v>
      </c>
      <c r="J30" s="16"/>
    </row>
    <row r="31" spans="1:10" ht="19.5" customHeight="1" x14ac:dyDescent="0.2">
      <c r="A31" s="21" t="s">
        <v>27</v>
      </c>
      <c r="B31" s="22">
        <f>B27</f>
        <v>115.3</v>
      </c>
      <c r="C31" s="22">
        <f t="shared" ref="C31:I31" si="6">C27</f>
        <v>1226.1599999999999</v>
      </c>
      <c r="D31" s="22">
        <f t="shared" si="6"/>
        <v>5685.4400000000005</v>
      </c>
      <c r="E31" s="22">
        <f t="shared" si="6"/>
        <v>7632.5199999999995</v>
      </c>
      <c r="F31" s="22">
        <f t="shared" si="6"/>
        <v>7478.5199999999995</v>
      </c>
      <c r="G31" s="22">
        <f t="shared" si="6"/>
        <v>8266.84</v>
      </c>
      <c r="H31" s="22">
        <f t="shared" si="6"/>
        <v>12567.42</v>
      </c>
      <c r="I31" s="22">
        <f t="shared" si="6"/>
        <v>8330.15</v>
      </c>
      <c r="J31" s="16"/>
    </row>
    <row r="32" spans="1:10" ht="19.5" customHeight="1" x14ac:dyDescent="0.2">
      <c r="A32" s="21" t="s">
        <v>36</v>
      </c>
      <c r="B32" s="22">
        <f>B29-(B31-B30)</f>
        <v>1684.7</v>
      </c>
      <c r="C32" s="22">
        <f t="shared" ref="C32:I32" si="7">C29-(C31-C30)</f>
        <v>4475.24</v>
      </c>
      <c r="D32" s="22">
        <f t="shared" si="7"/>
        <v>6231.9199999999992</v>
      </c>
      <c r="E32" s="22">
        <f t="shared" si="7"/>
        <v>5681.32</v>
      </c>
      <c r="F32" s="22">
        <f t="shared" si="7"/>
        <v>7372.28</v>
      </c>
      <c r="G32" s="22">
        <f t="shared" si="7"/>
        <v>11868.29</v>
      </c>
      <c r="H32" s="22">
        <f t="shared" si="7"/>
        <v>6912.9900000000007</v>
      </c>
      <c r="I32" s="22">
        <f t="shared" si="7"/>
        <v>674.06000000000131</v>
      </c>
      <c r="J3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1</vt:i4>
      </vt:variant>
    </vt:vector>
  </HeadingPairs>
  <TitlesOfParts>
    <vt:vector size="8" baseType="lpstr">
      <vt:lpstr>TCD BILAN</vt:lpstr>
      <vt:lpstr>TCD DU MOIS</vt:lpstr>
      <vt:lpstr>SAISIES</vt:lpstr>
      <vt:lpstr>LOYER </vt:lpstr>
      <vt:lpstr>ADHESION</vt:lpstr>
      <vt:lpstr>VIREMENTS EXPOSANTS</vt:lpstr>
      <vt:lpstr>BILAN</vt:lpstr>
      <vt:lpstr>'VIREMENTS EXPOSANTS'!Zone_d_impression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</dc:creator>
  <cp:lastModifiedBy>LAVALLEZ Pascal</cp:lastModifiedBy>
  <dcterms:created xsi:type="dcterms:W3CDTF">2019-10-15T17:21:18Z</dcterms:created>
  <dcterms:modified xsi:type="dcterms:W3CDTF">2019-10-21T11:37:04Z</dcterms:modified>
</cp:coreProperties>
</file>