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1" l="1"/>
  <c r="S8" i="1" l="1"/>
  <c r="H166" i="1"/>
  <c r="K165" i="1"/>
  <c r="A156" i="1"/>
  <c r="A152" i="1"/>
  <c r="A148" i="1"/>
  <c r="A144" i="1"/>
  <c r="A140" i="1"/>
  <c r="A136" i="1"/>
  <c r="A132" i="1"/>
  <c r="A128" i="1"/>
  <c r="A124" i="1"/>
  <c r="A120" i="1"/>
  <c r="A116" i="1"/>
  <c r="A112" i="1"/>
  <c r="E111" i="1"/>
  <c r="C111" i="1"/>
  <c r="D108" i="1"/>
  <c r="A108" i="1"/>
  <c r="B104" i="1"/>
  <c r="A104" i="1"/>
  <c r="D100" i="1"/>
  <c r="A100" i="1"/>
  <c r="B96" i="1"/>
  <c r="A96" i="1"/>
  <c r="D92" i="1"/>
  <c r="A92" i="1"/>
  <c r="B88" i="1"/>
  <c r="A88" i="1"/>
  <c r="B84" i="1"/>
  <c r="A84" i="1"/>
  <c r="D80" i="1"/>
  <c r="A80" i="1"/>
  <c r="D76" i="1"/>
  <c r="A76" i="1"/>
  <c r="B72" i="1"/>
  <c r="G39" i="1" s="1"/>
  <c r="I38" i="1" s="1"/>
  <c r="A72" i="1"/>
  <c r="D68" i="1"/>
  <c r="A68" i="1"/>
  <c r="B64" i="1"/>
  <c r="A64" i="1"/>
  <c r="B60" i="1"/>
  <c r="A60" i="1"/>
  <c r="D56" i="1"/>
  <c r="A56" i="1"/>
  <c r="B52" i="1"/>
  <c r="A52" i="1"/>
  <c r="D48" i="1"/>
  <c r="A48" i="1"/>
  <c r="B44" i="1"/>
  <c r="A44" i="1"/>
  <c r="H43" i="1"/>
  <c r="G43" i="1"/>
  <c r="I42" i="1" s="1"/>
  <c r="D40" i="1"/>
  <c r="A40" i="1"/>
  <c r="H39" i="1"/>
  <c r="B36" i="1"/>
  <c r="A36" i="1"/>
  <c r="D32" i="1"/>
  <c r="A32" i="1"/>
  <c r="L31" i="1"/>
  <c r="D28" i="1"/>
  <c r="N8" i="1" s="1"/>
  <c r="A28" i="1"/>
  <c r="L26" i="1"/>
  <c r="B24" i="1"/>
  <c r="A24" i="1"/>
  <c r="L21" i="1"/>
  <c r="D20" i="1"/>
  <c r="A20" i="1"/>
  <c r="B16" i="1"/>
  <c r="Q35" i="1" s="1"/>
  <c r="A16" i="1"/>
  <c r="D12" i="1"/>
  <c r="P35" i="1" s="1"/>
  <c r="R35" i="1" s="1"/>
  <c r="A12" i="1"/>
  <c r="T8" i="1"/>
  <c r="Q8" i="1"/>
  <c r="K8" i="1"/>
  <c r="G8" i="1"/>
  <c r="B8" i="1"/>
  <c r="J8" i="1" s="1"/>
  <c r="L8" i="1" s="1"/>
  <c r="M35" i="1" l="1"/>
  <c r="O35" i="1" s="1"/>
  <c r="H8" i="1"/>
  <c r="I8" i="1" s="1"/>
  <c r="J35" i="1"/>
  <c r="M8" i="1"/>
  <c r="O8" i="1" s="1"/>
  <c r="G35" i="1"/>
  <c r="I35" i="1" s="1"/>
  <c r="K35" i="1"/>
  <c r="U8" i="1"/>
  <c r="N35" i="1"/>
  <c r="R8" i="1"/>
  <c r="H35" i="1"/>
  <c r="M20" i="1" l="1"/>
  <c r="N21" i="1" s="1"/>
  <c r="L35" i="1"/>
  <c r="G13" i="1"/>
  <c r="H13" i="1"/>
  <c r="M30" i="1"/>
  <c r="N31" i="1" s="1"/>
  <c r="M25" i="1"/>
  <c r="N26" i="1" s="1"/>
  <c r="T35" i="1" l="1"/>
  <c r="W35" i="1"/>
  <c r="K13" i="1"/>
  <c r="N13" i="1"/>
  <c r="S35" i="1"/>
  <c r="U35" i="1" s="1"/>
  <c r="M13" i="1"/>
  <c r="I13" i="1"/>
  <c r="V35" i="1"/>
  <c r="X35" i="1" s="1"/>
  <c r="J13" i="1"/>
  <c r="H17" i="1" l="1"/>
  <c r="J17" i="1"/>
  <c r="J165" i="1"/>
  <c r="E188" i="1" s="1"/>
  <c r="G166" i="1" s="1"/>
  <c r="G167" i="1" s="1"/>
  <c r="P13" i="1"/>
  <c r="S13" i="1" s="1"/>
  <c r="L13" i="1"/>
  <c r="O13" i="1"/>
  <c r="I17" i="1"/>
  <c r="G17" i="1"/>
</calcChain>
</file>

<file path=xl/sharedStrings.xml><?xml version="1.0" encoding="utf-8"?>
<sst xmlns="http://schemas.openxmlformats.org/spreadsheetml/2006/main" count="458" uniqueCount="148">
  <si>
    <t>Liverpool</t>
  </si>
  <si>
    <t>Classement</t>
  </si>
  <si>
    <t>Calendrier</t>
  </si>
  <si>
    <t>SAISON 2019-2020</t>
  </si>
  <si>
    <t>Date</t>
  </si>
  <si>
    <t>Domicile</t>
  </si>
  <si>
    <t xml:space="preserve">Extérieur </t>
  </si>
  <si>
    <t>Journée 1</t>
  </si>
  <si>
    <t xml:space="preserve">Club </t>
  </si>
  <si>
    <t>Score</t>
  </si>
  <si>
    <t>Club</t>
  </si>
  <si>
    <t>VICTOIRE</t>
  </si>
  <si>
    <t>MATCH NUL</t>
  </si>
  <si>
    <t>DEFAITE</t>
  </si>
  <si>
    <t>BUT</t>
  </si>
  <si>
    <t>BUT Encaissé</t>
  </si>
  <si>
    <t>Norwich City</t>
  </si>
  <si>
    <t xml:space="preserve">Domicile </t>
  </si>
  <si>
    <t>Extérieur</t>
  </si>
  <si>
    <t>Global</t>
  </si>
  <si>
    <t>Journée 2</t>
  </si>
  <si>
    <t>Southampton</t>
  </si>
  <si>
    <t>Nombre de match</t>
  </si>
  <si>
    <t>Moyenne de but/match</t>
  </si>
  <si>
    <t>Moyenne de but encaissé/match</t>
  </si>
  <si>
    <t>Forme résultats</t>
  </si>
  <si>
    <t>Forme globale</t>
  </si>
  <si>
    <t>Journée 3</t>
  </si>
  <si>
    <t>Arsenal</t>
  </si>
  <si>
    <t>Ratios</t>
  </si>
  <si>
    <t>Ratios (+ 1,5)</t>
  </si>
  <si>
    <t>But Dom.</t>
  </si>
  <si>
    <t>But Ext.</t>
  </si>
  <si>
    <t>Journée 4</t>
  </si>
  <si>
    <t>Burnley</t>
  </si>
  <si>
    <t>Série 5 matchs</t>
  </si>
  <si>
    <t>Nombre de point moyen 5 matchs</t>
  </si>
  <si>
    <t>Match 1</t>
  </si>
  <si>
    <t>Match 2</t>
  </si>
  <si>
    <t>Match 3</t>
  </si>
  <si>
    <t>Match 4</t>
  </si>
  <si>
    <t>Match 5</t>
  </si>
  <si>
    <t>Total</t>
  </si>
  <si>
    <t>V</t>
  </si>
  <si>
    <t>Ratio</t>
  </si>
  <si>
    <t>Journée 5</t>
  </si>
  <si>
    <t>Newcastle</t>
  </si>
  <si>
    <t>Série 5 matchs domicile</t>
  </si>
  <si>
    <t>Nb de point moyen 5 matchs Dom</t>
  </si>
  <si>
    <t>Journée 6</t>
  </si>
  <si>
    <t>Chelsea</t>
  </si>
  <si>
    <t>Série 5 matchs extérieur</t>
  </si>
  <si>
    <t>Nb de point moyen 5 matchs Ext</t>
  </si>
  <si>
    <t>Journée 7</t>
  </si>
  <si>
    <t>Sheffield United</t>
  </si>
  <si>
    <t xml:space="preserve">Liverpool </t>
  </si>
  <si>
    <t>NB MATCH AVEC 1+ BUT MARQUÉ</t>
  </si>
  <si>
    <t>NB MATCH AVEC 1+ BUT E.</t>
  </si>
  <si>
    <t>NB MATCH AVEC 2+ BUT MARQUÉ</t>
  </si>
  <si>
    <t>NB MATCH AVEC 2+ BUT E.</t>
  </si>
  <si>
    <t>NB MATCH SANS BUT MARQUÉ</t>
  </si>
  <si>
    <t>NB MATCH SANS BUT E.</t>
  </si>
  <si>
    <t>Journée 8</t>
  </si>
  <si>
    <t>Leicester</t>
  </si>
  <si>
    <t>Série 5 Domicile 1.5 buts</t>
  </si>
  <si>
    <t>Journée 9</t>
  </si>
  <si>
    <t>NB MATCH 1+ BUT</t>
  </si>
  <si>
    <t>NB MATCH 1+ BUT E</t>
  </si>
  <si>
    <t>Manchester United</t>
  </si>
  <si>
    <t>Série 5 Extérieur 1.5 buts</t>
  </si>
  <si>
    <t>Journée 10</t>
  </si>
  <si>
    <t>Tottenham</t>
  </si>
  <si>
    <t>Journée 11</t>
  </si>
  <si>
    <t>Aston Villa</t>
  </si>
  <si>
    <t>Journée 12</t>
  </si>
  <si>
    <t>Manchester City</t>
  </si>
  <si>
    <t>Journée 13</t>
  </si>
  <si>
    <t>Crystal Palace</t>
  </si>
  <si>
    <t>Journée 14</t>
  </si>
  <si>
    <t>Brighton</t>
  </si>
  <si>
    <t>Journée 15</t>
  </si>
  <si>
    <t>Everton</t>
  </si>
  <si>
    <t>Journée 16</t>
  </si>
  <si>
    <t>Bournemouth</t>
  </si>
  <si>
    <t>Journée 17</t>
  </si>
  <si>
    <t>Watford</t>
  </si>
  <si>
    <t>Journée 18</t>
  </si>
  <si>
    <t>A DEFINIR</t>
  </si>
  <si>
    <t>West Ham</t>
  </si>
  <si>
    <t>Journée 19</t>
  </si>
  <si>
    <t>Journée 20</t>
  </si>
  <si>
    <t>Wolverhampton</t>
  </si>
  <si>
    <t>Journée 21</t>
  </si>
  <si>
    <t>Journée 22</t>
  </si>
  <si>
    <t>Journée 23</t>
  </si>
  <si>
    <t>Journée 24</t>
  </si>
  <si>
    <t>Journée 25</t>
  </si>
  <si>
    <t>Journée 26</t>
  </si>
  <si>
    <t>Journée 27</t>
  </si>
  <si>
    <t>Journée 28</t>
  </si>
  <si>
    <t>Journée 29</t>
  </si>
  <si>
    <t>Journée 30</t>
  </si>
  <si>
    <t>Journée 31</t>
  </si>
  <si>
    <t>Journée 32</t>
  </si>
  <si>
    <t>Journée 33</t>
  </si>
  <si>
    <t>Journée 34</t>
  </si>
  <si>
    <t>Journée 35</t>
  </si>
  <si>
    <t>Journée 36</t>
  </si>
  <si>
    <t>Journée 37</t>
  </si>
  <si>
    <t>Journée 38</t>
  </si>
  <si>
    <t>Actif</t>
  </si>
  <si>
    <t>Joueurs</t>
  </si>
  <si>
    <t>Poste</t>
  </si>
  <si>
    <t>Note</t>
  </si>
  <si>
    <t>Forme d'équipe</t>
  </si>
  <si>
    <t>Points max coach</t>
  </si>
  <si>
    <t>Points réels coach</t>
  </si>
  <si>
    <t>X</t>
  </si>
  <si>
    <t>Sadio Mané</t>
  </si>
  <si>
    <t>A</t>
  </si>
  <si>
    <t xml:space="preserve">Entraineur </t>
  </si>
  <si>
    <t>Joel Matip</t>
  </si>
  <si>
    <t>D</t>
  </si>
  <si>
    <t>Trent Alexander-Arnold</t>
  </si>
  <si>
    <t>Virgil Van Dijk</t>
  </si>
  <si>
    <t>Roberto Firmino</t>
  </si>
  <si>
    <t>Dejan Lovren</t>
  </si>
  <si>
    <t>Mohamed Salah</t>
  </si>
  <si>
    <t>Andrew Robertson</t>
  </si>
  <si>
    <t>Fabinho</t>
  </si>
  <si>
    <t>M</t>
  </si>
  <si>
    <t>Geoginio Wijnaldum</t>
  </si>
  <si>
    <t>Jordan Henderson</t>
  </si>
  <si>
    <t>Xherdan Shaqiri</t>
  </si>
  <si>
    <t>Alex Oxlade Chamberlain</t>
  </si>
  <si>
    <t>Divock Origi</t>
  </si>
  <si>
    <t>Alisson</t>
  </si>
  <si>
    <t>G</t>
  </si>
  <si>
    <t>Adam Lallana</t>
  </si>
  <si>
    <t>Adrian</t>
  </si>
  <si>
    <t>James Milner</t>
  </si>
  <si>
    <t>Joe Gomez</t>
  </si>
  <si>
    <t>Naby Keita</t>
  </si>
  <si>
    <t>Curtis Jones</t>
  </si>
  <si>
    <t>Harvey Elliott</t>
  </si>
  <si>
    <t>Takumi Minamino</t>
  </si>
  <si>
    <t>Jurggen Klopp</t>
  </si>
  <si>
    <t>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</si>
</sst>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000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6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2"/>
      <color rgb="FF44495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4B083"/>
        <bgColor rgb="FFF4B083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4">
    <xf numFmtId="0" fontId="0" fillId="0" borderId="0" xfId="0"/>
    <xf numFmtId="0" fontId="3" fillId="0" borderId="0" xfId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14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4" borderId="5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8" borderId="5" xfId="0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top"/>
    </xf>
    <xf numFmtId="2" fontId="0" fillId="0" borderId="1" xfId="0" applyNumberFormat="1" applyBorder="1" applyAlignment="1">
      <alignment horizontal="center" vertical="center"/>
    </xf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center"/>
    </xf>
    <xf numFmtId="0" fontId="5" fillId="11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center"/>
    </xf>
    <xf numFmtId="0" fontId="7" fillId="17" borderId="1" xfId="0" applyFont="1" applyFill="1" applyBorder="1" applyAlignment="1">
      <alignment horizontal="center" vertical="center" wrapText="1"/>
    </xf>
    <xf numFmtId="0" fontId="7" fillId="17" borderId="2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/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6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Font="1"/>
    <xf numFmtId="0" fontId="6" fillId="0" borderId="0" xfId="0" applyFont="1"/>
    <xf numFmtId="0" fontId="0" fillId="0" borderId="1" xfId="0" applyFont="1" applyBorder="1" applyAlignment="1">
      <alignment horizontal="center" vertical="top"/>
    </xf>
    <xf numFmtId="2" fontId="0" fillId="0" borderId="1" xfId="0" applyNumberFormat="1" applyFont="1" applyBorder="1" applyAlignment="1">
      <alignment horizontal="center"/>
    </xf>
    <xf numFmtId="0" fontId="0" fillId="18" borderId="1" xfId="0" applyFill="1" applyBorder="1" applyAlignment="1">
      <alignment horizontal="left" vertical="top" wrapText="1"/>
    </xf>
    <xf numFmtId="2" fontId="0" fillId="18" borderId="1" xfId="0" applyNumberFormat="1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18" borderId="1" xfId="0" applyFill="1" applyBorder="1" applyAlignment="1">
      <alignment horizontal="left"/>
    </xf>
    <xf numFmtId="0" fontId="0" fillId="0" borderId="1" xfId="0" applyFont="1" applyBorder="1" applyAlignment="1">
      <alignment horizontal="left" vertical="top"/>
    </xf>
    <xf numFmtId="2" fontId="0" fillId="0" borderId="1" xfId="0" applyNumberFormat="1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center"/>
    </xf>
    <xf numFmtId="0" fontId="5" fillId="15" borderId="1" xfId="0" applyFont="1" applyFill="1" applyBorder="1" applyAlignment="1">
      <alignment horizontal="center"/>
    </xf>
    <xf numFmtId="0" fontId="5" fillId="16" borderId="1" xfId="0" applyFont="1" applyFill="1" applyBorder="1" applyAlignment="1">
      <alignment horizontal="center"/>
    </xf>
    <xf numFmtId="0" fontId="0" fillId="6" borderId="6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5" fillId="11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 wrapText="1"/>
    </xf>
    <xf numFmtId="0" fontId="5" fillId="10" borderId="1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5" fillId="8" borderId="2" xfId="0" applyNumberFormat="1" applyFont="1" applyFill="1" applyBorder="1" applyAlignment="1">
      <alignment horizontal="center" vertical="center"/>
    </xf>
    <xf numFmtId="164" fontId="5" fillId="8" borderId="3" xfId="0" applyNumberFormat="1" applyFont="1" applyFill="1" applyBorder="1" applyAlignment="1">
      <alignment horizontal="center" vertical="center"/>
    </xf>
    <xf numFmtId="164" fontId="5" fillId="8" borderId="4" xfId="0" applyNumberFormat="1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720"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ill>
        <patternFill>
          <bgColor theme="5" tint="0.7999816888943144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ill>
        <patternFill>
          <bgColor theme="5" tint="0.7999816888943144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1E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.bacus/OneDrive%20-%20Optimind/Bureau/Premier%20League%20outil%20v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er League"/>
      <sheetName val="Calendrier"/>
      <sheetName val="Liverpool"/>
      <sheetName val="Leicester"/>
      <sheetName val="Manchester City"/>
      <sheetName val="Chelsea"/>
      <sheetName val="Tottenham"/>
      <sheetName val="Wolverhampton"/>
      <sheetName val="Sheffield Utd"/>
      <sheetName val="Arsenal"/>
      <sheetName val="Manchester United"/>
      <sheetName val="Burnley"/>
      <sheetName val="Crystal Palace"/>
      <sheetName val="Bournemouth"/>
      <sheetName val="West Ham"/>
      <sheetName val="Newcastle"/>
      <sheetName val="Aston Villa"/>
      <sheetName val="Brighton"/>
      <sheetName val="Everton"/>
      <sheetName val="Southampton"/>
      <sheetName val="Norwich City"/>
      <sheetName val="Watford"/>
    </sheetNames>
    <sheetDataSet>
      <sheetData sheetId="0">
        <row r="2">
          <cell r="D2">
            <v>76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4"/>
  <sheetViews>
    <sheetView tabSelected="1" topLeftCell="A2" zoomScale="60" zoomScaleNormal="60" workbookViewId="0">
      <selection activeCell="J3" sqref="J3"/>
    </sheetView>
  </sheetViews>
  <sheetFormatPr baseColWidth="10" defaultRowHeight="15" x14ac:dyDescent="0.25"/>
  <cols>
    <col min="1" max="1" width="12.85546875" style="53" bestFit="1" customWidth="1"/>
    <col min="2" max="2" width="18.5703125" bestFit="1" customWidth="1"/>
    <col min="4" max="4" width="18.5703125" bestFit="1" customWidth="1"/>
    <col min="6" max="6" width="12.7109375" bestFit="1" customWidth="1"/>
    <col min="7" max="7" width="24.85546875" bestFit="1" customWidth="1"/>
    <col min="8" max="8" width="20" bestFit="1" customWidth="1"/>
    <col min="9" max="9" width="16.7109375" bestFit="1" customWidth="1"/>
    <col min="10" max="11" width="17.28515625" bestFit="1" customWidth="1"/>
    <col min="12" max="12" width="12.42578125" customWidth="1"/>
    <col min="18" max="18" width="14.5703125" customWidth="1"/>
  </cols>
  <sheetData>
    <row r="1" spans="1:21" ht="26.25" x14ac:dyDescent="0.4">
      <c r="A1" s="97" t="s">
        <v>0</v>
      </c>
      <c r="B1" s="97"/>
      <c r="G1" s="1" t="s">
        <v>1</v>
      </c>
      <c r="I1" s="1" t="s">
        <v>2</v>
      </c>
    </row>
    <row r="2" spans="1:21" ht="26.25" x14ac:dyDescent="0.4">
      <c r="A2" s="2"/>
      <c r="B2" s="2"/>
    </row>
    <row r="3" spans="1:21" ht="26.25" x14ac:dyDescent="0.4">
      <c r="A3" s="3"/>
      <c r="B3" s="98" t="s">
        <v>3</v>
      </c>
      <c r="C3" s="98"/>
      <c r="D3" s="98"/>
      <c r="E3" s="98"/>
    </row>
    <row r="4" spans="1:21" x14ac:dyDescent="0.25">
      <c r="A4" s="99"/>
      <c r="B4" s="100"/>
      <c r="C4" s="100"/>
      <c r="D4" s="100"/>
      <c r="E4" s="101"/>
    </row>
    <row r="5" spans="1:21" ht="21" x14ac:dyDescent="0.25">
      <c r="A5" s="4" t="s">
        <v>4</v>
      </c>
      <c r="B5" s="102" t="s">
        <v>5</v>
      </c>
      <c r="C5" s="102"/>
      <c r="D5" s="102" t="s">
        <v>6</v>
      </c>
      <c r="E5" s="102"/>
    </row>
    <row r="6" spans="1:21" s="8" customFormat="1" ht="15.75" x14ac:dyDescent="0.25">
      <c r="A6" s="5" t="s">
        <v>7</v>
      </c>
      <c r="B6" s="6" t="s">
        <v>8</v>
      </c>
      <c r="C6" s="7" t="s">
        <v>9</v>
      </c>
      <c r="D6" s="6" t="s">
        <v>10</v>
      </c>
      <c r="E6" s="7" t="s">
        <v>9</v>
      </c>
      <c r="G6" s="94" t="s">
        <v>11</v>
      </c>
      <c r="H6" s="94"/>
      <c r="I6" s="94"/>
      <c r="J6" s="93" t="s">
        <v>12</v>
      </c>
      <c r="K6" s="93"/>
      <c r="L6" s="93"/>
      <c r="M6" s="94" t="s">
        <v>13</v>
      </c>
      <c r="N6" s="94"/>
      <c r="O6" s="94"/>
      <c r="P6" s="95" t="s">
        <v>14</v>
      </c>
      <c r="Q6" s="95"/>
      <c r="R6" s="95"/>
      <c r="S6" s="96" t="s">
        <v>15</v>
      </c>
      <c r="T6" s="96"/>
      <c r="U6" s="96"/>
    </row>
    <row r="7" spans="1:21" ht="15.75" x14ac:dyDescent="0.25">
      <c r="A7" s="9">
        <v>43686</v>
      </c>
      <c r="B7" s="10" t="s">
        <v>0</v>
      </c>
      <c r="C7" s="7">
        <v>4</v>
      </c>
      <c r="D7" s="10" t="s">
        <v>16</v>
      </c>
      <c r="E7" s="7">
        <v>1</v>
      </c>
      <c r="G7" s="6" t="s">
        <v>17</v>
      </c>
      <c r="H7" s="6" t="s">
        <v>18</v>
      </c>
      <c r="I7" s="11" t="s">
        <v>19</v>
      </c>
      <c r="J7" s="6" t="s">
        <v>17</v>
      </c>
      <c r="K7" s="6" t="s">
        <v>18</v>
      </c>
      <c r="L7" s="11" t="s">
        <v>19</v>
      </c>
      <c r="M7" s="6" t="s">
        <v>17</v>
      </c>
      <c r="N7" s="6" t="s">
        <v>18</v>
      </c>
      <c r="O7" s="11" t="s">
        <v>19</v>
      </c>
      <c r="P7" s="6" t="s">
        <v>17</v>
      </c>
      <c r="Q7" s="6" t="s">
        <v>18</v>
      </c>
      <c r="R7" s="11" t="s">
        <v>19</v>
      </c>
      <c r="S7" s="6" t="s">
        <v>17</v>
      </c>
      <c r="T7" s="6" t="s">
        <v>18</v>
      </c>
      <c r="U7" s="11" t="s">
        <v>19</v>
      </c>
    </row>
    <row r="8" spans="1:21" ht="15.75" x14ac:dyDescent="0.25">
      <c r="A8" s="12"/>
      <c r="B8" s="64" t="str">
        <f>IF(C7&gt;E7,"VICTOIRE",IF(C7=E7,"MATCH NUL","DEFAITE"))</f>
        <v>VICTOIRE</v>
      </c>
      <c r="C8" s="66"/>
      <c r="D8" s="12"/>
      <c r="E8" s="13"/>
      <c r="G8" s="14">
        <f>COUNTIF(B8:C157,"VICTOIRE")</f>
        <v>13</v>
      </c>
      <c r="H8" s="14">
        <f>COUNTIF(D8:E157,"VICTOIRE")</f>
        <v>12</v>
      </c>
      <c r="I8" s="15">
        <f>G8+H8</f>
        <v>25</v>
      </c>
      <c r="J8" s="10">
        <f>COUNTIF(B8:C157,"MATCH NUL")</f>
        <v>0</v>
      </c>
      <c r="K8" s="10">
        <f>COUNTIF(D8:E157,"MATCH NUL")</f>
        <v>1</v>
      </c>
      <c r="L8" s="16">
        <f>J8+K8</f>
        <v>1</v>
      </c>
      <c r="M8" s="17">
        <f>COUNTIF(B8:C157,"DEFAITE")</f>
        <v>0</v>
      </c>
      <c r="N8" s="17">
        <f>COUNTIF(D8:E157,"DEFAITE")</f>
        <v>0</v>
      </c>
      <c r="O8" s="18">
        <f>M8+N8</f>
        <v>0</v>
      </c>
      <c r="P8" s="103">
        <f>IF(ISNUMBER(C7),C7,0)+IF(ISNUMBER(C15),C15,0)+IF(ISNUMBER(C23),C23,0)+IF(ISNUMBER(C35),C35,0)+IF(ISNUMBER(C43),C43,0)+IF(ISNUMBER(C51),C51,0)+IF(ISNUMBER(C59),C59,0)+IF(ISNUMBER(C63),C63,0)+IF(ISNUMBER(C71),C71,0)+IF(ISNUMBER(C83),C83,0)+IF(ISNUMBER(C87),C87,0)+IF(ISNUMBER(C95),C95,0)+IF(ISNUMBER(C103),C103,0)+IF(ISNUMBER(C111),C111,0)+IF(ISNUMBER(C119),C119,0)+IF(ISNUMBER(C127),C127,0)+IF(ISNUMBER(C135),C135,0)+IF(ISNUMBER(C143),C143,0)+IF(ISNUMBER(C151),C151,0)</f>
        <v>35</v>
      </c>
      <c r="Q8" s="17">
        <f>E11+E19+E27+E31+E39+E47+E55+E67+E75+E79+E91+E99+E103+E107</f>
        <v>26</v>
      </c>
      <c r="R8" s="19">
        <f>P8+Q8</f>
        <v>61</v>
      </c>
      <c r="S8" s="17" t="e">
        <f>E7+E15+E23+E35+E43+E51+E59+E63+E71+E83+E87+E95+E103+E111+E119+E127+E135+E143+E151</f>
        <v>#VALUE!</v>
      </c>
      <c r="T8" s="17">
        <f>C11+C19+C27+C31+C39+C47+C55+C67+C75+C79+C91+C99+C107+C115+C123+C131+C139+C147+C155</f>
        <v>6</v>
      </c>
      <c r="U8" s="20" t="e">
        <f>S8+T8</f>
        <v>#VALUE!</v>
      </c>
    </row>
    <row r="9" spans="1:21" x14ac:dyDescent="0.25">
      <c r="A9" s="21"/>
      <c r="B9" s="65"/>
      <c r="C9" s="67"/>
      <c r="D9" s="21"/>
      <c r="E9" s="22"/>
    </row>
    <row r="10" spans="1:21" ht="15.75" x14ac:dyDescent="0.25">
      <c r="A10" s="5" t="s">
        <v>20</v>
      </c>
      <c r="B10" s="6" t="s">
        <v>8</v>
      </c>
      <c r="C10" s="7" t="s">
        <v>9</v>
      </c>
      <c r="D10" s="6" t="s">
        <v>10</v>
      </c>
      <c r="E10" s="7" t="s">
        <v>9</v>
      </c>
    </row>
    <row r="11" spans="1:21" ht="15.75" x14ac:dyDescent="0.25">
      <c r="A11" s="9">
        <v>43694</v>
      </c>
      <c r="B11" s="10" t="s">
        <v>21</v>
      </c>
      <c r="C11" s="7">
        <v>1</v>
      </c>
      <c r="D11" s="10" t="s">
        <v>0</v>
      </c>
      <c r="E11" s="7">
        <v>2</v>
      </c>
      <c r="G11" s="89" t="s">
        <v>22</v>
      </c>
      <c r="H11" s="89"/>
      <c r="I11" s="89"/>
      <c r="J11" s="89" t="s">
        <v>23</v>
      </c>
      <c r="K11" s="89"/>
      <c r="L11" s="89"/>
      <c r="M11" s="89" t="s">
        <v>24</v>
      </c>
      <c r="N11" s="89"/>
      <c r="O11" s="89"/>
      <c r="P11" s="89" t="s">
        <v>25</v>
      </c>
      <c r="Q11" s="89"/>
      <c r="R11" s="89"/>
      <c r="S11" s="89" t="s">
        <v>26</v>
      </c>
      <c r="T11" s="89"/>
      <c r="U11" s="89"/>
    </row>
    <row r="12" spans="1:21" ht="15.75" x14ac:dyDescent="0.25">
      <c r="A12" s="23">
        <f>DATEDIF(A7,A11,"d")</f>
        <v>8</v>
      </c>
      <c r="B12" s="12"/>
      <c r="C12" s="13"/>
      <c r="D12" s="64" t="str">
        <f>IF(C11&lt;E11,"VICTOIRE",IF(C11=E11,"MATCH NUL","DEFAITE"))</f>
        <v>VICTOIRE</v>
      </c>
      <c r="E12" s="66"/>
      <c r="G12" s="6" t="s">
        <v>17</v>
      </c>
      <c r="H12" s="6" t="s">
        <v>18</v>
      </c>
      <c r="I12" s="11" t="s">
        <v>19</v>
      </c>
      <c r="J12" s="6" t="s">
        <v>17</v>
      </c>
      <c r="K12" s="6" t="s">
        <v>18</v>
      </c>
      <c r="L12" s="11" t="s">
        <v>19</v>
      </c>
      <c r="M12" s="6" t="s">
        <v>17</v>
      </c>
      <c r="N12" s="6" t="s">
        <v>18</v>
      </c>
      <c r="O12" s="11" t="s">
        <v>19</v>
      </c>
      <c r="P12" s="90" t="s">
        <v>19</v>
      </c>
      <c r="Q12" s="91"/>
      <c r="R12" s="92"/>
      <c r="S12" s="90" t="s">
        <v>19</v>
      </c>
      <c r="T12" s="91"/>
      <c r="U12" s="92"/>
    </row>
    <row r="13" spans="1:21" ht="15.75" x14ac:dyDescent="0.25">
      <c r="A13" s="21"/>
      <c r="B13" s="21"/>
      <c r="C13" s="22"/>
      <c r="D13" s="65"/>
      <c r="E13" s="67"/>
      <c r="G13" s="14">
        <f>G8+J8+M8</f>
        <v>13</v>
      </c>
      <c r="H13" s="14">
        <f>H8+K8+N8</f>
        <v>13</v>
      </c>
      <c r="I13" s="24">
        <f>G13+H13</f>
        <v>26</v>
      </c>
      <c r="J13" s="25">
        <f>P8/G13</f>
        <v>2.6923076923076925</v>
      </c>
      <c r="K13" s="25">
        <f>Q8/H13</f>
        <v>2</v>
      </c>
      <c r="L13" s="26">
        <f>R8/I13</f>
        <v>2.3461538461538463</v>
      </c>
      <c r="M13" s="25" t="e">
        <f>S8/G13</f>
        <v>#VALUE!</v>
      </c>
      <c r="N13" s="25">
        <f>T8/H13</f>
        <v>0.46153846153846156</v>
      </c>
      <c r="O13" s="26" t="e">
        <f>U8/I13</f>
        <v>#VALUE!</v>
      </c>
      <c r="P13" s="84">
        <f>((I8*3+L8*1)/(I13*3))*10</f>
        <v>9.7435897435897427</v>
      </c>
      <c r="Q13" s="85"/>
      <c r="R13" s="86"/>
      <c r="S13" s="84">
        <f>(P13*0.7)+(G167*0.3)</f>
        <v>9.3516876456876439</v>
      </c>
      <c r="T13" s="85"/>
      <c r="U13" s="86"/>
    </row>
    <row r="14" spans="1:21" ht="15.75" x14ac:dyDescent="0.25">
      <c r="A14" s="5" t="s">
        <v>27</v>
      </c>
      <c r="B14" s="6" t="s">
        <v>8</v>
      </c>
      <c r="C14" s="7" t="s">
        <v>9</v>
      </c>
      <c r="D14" s="6" t="s">
        <v>10</v>
      </c>
      <c r="E14" s="7" t="s">
        <v>9</v>
      </c>
    </row>
    <row r="15" spans="1:21" ht="15.75" x14ac:dyDescent="0.25">
      <c r="A15" s="9">
        <v>43701</v>
      </c>
      <c r="B15" s="10" t="s">
        <v>0</v>
      </c>
      <c r="C15" s="7">
        <v>3</v>
      </c>
      <c r="D15" s="10" t="s">
        <v>28</v>
      </c>
      <c r="E15" s="7">
        <v>1</v>
      </c>
      <c r="G15" s="87" t="s">
        <v>29</v>
      </c>
      <c r="H15" s="88"/>
      <c r="I15" s="87" t="s">
        <v>30</v>
      </c>
      <c r="J15" s="88"/>
    </row>
    <row r="16" spans="1:21" ht="15.75" x14ac:dyDescent="0.25">
      <c r="A16" s="23">
        <f>DATEDIF(A11,A15,"d")</f>
        <v>7</v>
      </c>
      <c r="B16" s="64" t="str">
        <f>IF(C15&gt;E15,"VICTOIRE",IF(C15=E15,"MATCH NUL","DEFAITE"))</f>
        <v>VICTOIRE</v>
      </c>
      <c r="C16" s="66"/>
      <c r="D16" s="12"/>
      <c r="E16" s="13"/>
      <c r="G16" s="27" t="s">
        <v>31</v>
      </c>
      <c r="H16" s="28" t="s">
        <v>32</v>
      </c>
      <c r="I16" s="28" t="s">
        <v>31</v>
      </c>
      <c r="J16" s="28" t="s">
        <v>32</v>
      </c>
    </row>
    <row r="17" spans="1:15" x14ac:dyDescent="0.25">
      <c r="A17" s="21"/>
      <c r="B17" s="65"/>
      <c r="C17" s="67"/>
      <c r="D17" s="21"/>
      <c r="E17" s="22"/>
      <c r="G17" s="29" t="e">
        <f>(J13/M13)</f>
        <v>#VALUE!</v>
      </c>
      <c r="H17" s="25">
        <f>(K13/N13)</f>
        <v>4.333333333333333</v>
      </c>
      <c r="I17" s="30" t="e">
        <f>(J13+M13)</f>
        <v>#VALUE!</v>
      </c>
      <c r="J17" s="30">
        <f>(K13+N13)</f>
        <v>2.4615384615384617</v>
      </c>
    </row>
    <row r="18" spans="1:15" ht="15.75" x14ac:dyDescent="0.25">
      <c r="A18" s="5" t="s">
        <v>33</v>
      </c>
      <c r="B18" s="6" t="s">
        <v>8</v>
      </c>
      <c r="C18" s="7" t="s">
        <v>9</v>
      </c>
      <c r="D18" s="6" t="s">
        <v>10</v>
      </c>
      <c r="E18" s="7" t="s">
        <v>9</v>
      </c>
      <c r="G18" s="31"/>
      <c r="H18" s="32"/>
    </row>
    <row r="19" spans="1:15" ht="15.75" x14ac:dyDescent="0.25">
      <c r="A19" s="9">
        <v>43708</v>
      </c>
      <c r="B19" s="10" t="s">
        <v>34</v>
      </c>
      <c r="C19" s="7">
        <v>0</v>
      </c>
      <c r="D19" s="10" t="s">
        <v>0</v>
      </c>
      <c r="E19" s="7">
        <v>3</v>
      </c>
      <c r="G19" s="81" t="s">
        <v>35</v>
      </c>
      <c r="H19" s="81"/>
      <c r="I19" s="81"/>
      <c r="J19" s="81"/>
      <c r="K19" s="81"/>
      <c r="L19" s="81"/>
      <c r="M19" s="82" t="s">
        <v>36</v>
      </c>
      <c r="N19" s="82"/>
      <c r="O19" s="82"/>
    </row>
    <row r="20" spans="1:15" ht="15.75" x14ac:dyDescent="0.25">
      <c r="A20" s="23">
        <f>DATEDIF(A15,A19,"d")</f>
        <v>7</v>
      </c>
      <c r="B20" s="12"/>
      <c r="C20" s="13"/>
      <c r="D20" s="64" t="str">
        <f>IF(C19&lt;E19,"VICTOIRE",IF(C19=E19,"MATCH NUL","DEFAITE"))</f>
        <v>VICTOIRE</v>
      </c>
      <c r="E20" s="66"/>
      <c r="G20" s="6" t="s">
        <v>37</v>
      </c>
      <c r="H20" s="6" t="s">
        <v>38</v>
      </c>
      <c r="I20" s="6" t="s">
        <v>39</v>
      </c>
      <c r="J20" s="6" t="s">
        <v>40</v>
      </c>
      <c r="K20" s="6" t="s">
        <v>41</v>
      </c>
      <c r="L20" s="6" t="s">
        <v>42</v>
      </c>
      <c r="M20" s="83">
        <f>(((I8)*3+L8)/(I8+L8+O8))*5</f>
        <v>14.615384615384615</v>
      </c>
      <c r="N20" s="83"/>
      <c r="O20" s="83"/>
    </row>
    <row r="21" spans="1:15" ht="15.75" x14ac:dyDescent="0.25">
      <c r="A21" s="21"/>
      <c r="B21" s="21"/>
      <c r="C21" s="22"/>
      <c r="D21" s="65"/>
      <c r="E21" s="67"/>
      <c r="G21" s="10" t="s">
        <v>43</v>
      </c>
      <c r="H21" s="10" t="s">
        <v>43</v>
      </c>
      <c r="I21" s="10" t="s">
        <v>43</v>
      </c>
      <c r="J21" s="10" t="s">
        <v>43</v>
      </c>
      <c r="K21" s="10" t="s">
        <v>43</v>
      </c>
      <c r="L21" s="10">
        <f>COUNTIF(G21:K21,"V")*3+COUNTIF(G21:K21,"N")</f>
        <v>15</v>
      </c>
      <c r="M21" s="6" t="s">
        <v>44</v>
      </c>
      <c r="N21" s="76">
        <f>L21/M20</f>
        <v>1.0263157894736843</v>
      </c>
      <c r="O21" s="77"/>
    </row>
    <row r="22" spans="1:15" ht="15.75" x14ac:dyDescent="0.25">
      <c r="A22" s="5" t="s">
        <v>45</v>
      </c>
      <c r="B22" s="6" t="s">
        <v>8</v>
      </c>
      <c r="C22" s="7" t="s">
        <v>9</v>
      </c>
      <c r="D22" s="6" t="s">
        <v>10</v>
      </c>
      <c r="E22" s="7" t="s">
        <v>9</v>
      </c>
    </row>
    <row r="23" spans="1:15" ht="15.75" x14ac:dyDescent="0.25">
      <c r="A23" s="9">
        <v>43722</v>
      </c>
      <c r="B23" s="10" t="s">
        <v>0</v>
      </c>
      <c r="C23" s="7">
        <v>3</v>
      </c>
      <c r="D23" s="10" t="s">
        <v>46</v>
      </c>
      <c r="E23" s="7">
        <v>1</v>
      </c>
    </row>
    <row r="24" spans="1:15" ht="15.75" x14ac:dyDescent="0.25">
      <c r="A24" s="23">
        <f>DATEDIF(A19,A23,"d")</f>
        <v>14</v>
      </c>
      <c r="B24" s="64" t="str">
        <f>IF(C23&gt;E23,"VICTOIRE",IF(C23=E23,"MATCH NUL","DEFAITE"))</f>
        <v>VICTOIRE</v>
      </c>
      <c r="C24" s="66"/>
      <c r="D24" s="12"/>
      <c r="E24" s="13"/>
      <c r="G24" s="81" t="s">
        <v>47</v>
      </c>
      <c r="H24" s="81"/>
      <c r="I24" s="81"/>
      <c r="J24" s="81"/>
      <c r="K24" s="81"/>
      <c r="L24" s="81"/>
      <c r="M24" s="82" t="s">
        <v>48</v>
      </c>
      <c r="N24" s="82"/>
      <c r="O24" s="82"/>
    </row>
    <row r="25" spans="1:15" ht="15.75" x14ac:dyDescent="0.25">
      <c r="A25" s="21"/>
      <c r="B25" s="65"/>
      <c r="C25" s="67"/>
      <c r="D25" s="21"/>
      <c r="E25" s="22"/>
      <c r="G25" s="6" t="s">
        <v>37</v>
      </c>
      <c r="H25" s="6" t="s">
        <v>38</v>
      </c>
      <c r="I25" s="6" t="s">
        <v>39</v>
      </c>
      <c r="J25" s="6" t="s">
        <v>40</v>
      </c>
      <c r="K25" s="6" t="s">
        <v>41</v>
      </c>
      <c r="L25" s="6" t="s">
        <v>42</v>
      </c>
      <c r="M25" s="83">
        <f>(((G8)*3+J8)/(G8+J8+M8))*5</f>
        <v>15</v>
      </c>
      <c r="N25" s="83"/>
      <c r="O25" s="83"/>
    </row>
    <row r="26" spans="1:15" ht="15.75" x14ac:dyDescent="0.25">
      <c r="A26" s="5" t="s">
        <v>49</v>
      </c>
      <c r="B26" s="6" t="s">
        <v>8</v>
      </c>
      <c r="C26" s="7" t="s">
        <v>9</v>
      </c>
      <c r="D26" s="6" t="s">
        <v>10</v>
      </c>
      <c r="E26" s="7" t="s">
        <v>9</v>
      </c>
      <c r="G26" s="10" t="s">
        <v>43</v>
      </c>
      <c r="H26" s="10" t="s">
        <v>43</v>
      </c>
      <c r="I26" s="10" t="s">
        <v>43</v>
      </c>
      <c r="J26" s="10" t="s">
        <v>43</v>
      </c>
      <c r="K26" s="10" t="s">
        <v>43</v>
      </c>
      <c r="L26" s="10">
        <f>COUNTIF(G26:K26,"V")*3+COUNTIF(G26:K26,"N")</f>
        <v>15</v>
      </c>
      <c r="M26" s="6" t="s">
        <v>44</v>
      </c>
      <c r="N26" s="76">
        <f>L26/M25</f>
        <v>1</v>
      </c>
      <c r="O26" s="77"/>
    </row>
    <row r="27" spans="1:15" ht="15.75" x14ac:dyDescent="0.25">
      <c r="A27" s="9">
        <v>43730</v>
      </c>
      <c r="B27" s="10" t="s">
        <v>50</v>
      </c>
      <c r="C27" s="7">
        <v>1</v>
      </c>
      <c r="D27" s="10" t="s">
        <v>0</v>
      </c>
      <c r="E27" s="7">
        <v>2</v>
      </c>
    </row>
    <row r="28" spans="1:15" x14ac:dyDescent="0.25">
      <c r="A28" s="23">
        <f>DATEDIF(A23,A27,"d")</f>
        <v>8</v>
      </c>
      <c r="B28" s="12"/>
      <c r="C28" s="13"/>
      <c r="D28" s="64" t="str">
        <f>IF(C27&lt;E27,"VICTOIRE",IF(C27=E27,"MATCH NUL","DEFAITE"))</f>
        <v>VICTOIRE</v>
      </c>
      <c r="E28" s="66"/>
    </row>
    <row r="29" spans="1:15" ht="15.75" x14ac:dyDescent="0.25">
      <c r="A29" s="21"/>
      <c r="B29" s="21"/>
      <c r="C29" s="22"/>
      <c r="D29" s="65"/>
      <c r="E29" s="67"/>
      <c r="G29" s="81" t="s">
        <v>51</v>
      </c>
      <c r="H29" s="81"/>
      <c r="I29" s="81"/>
      <c r="J29" s="81"/>
      <c r="K29" s="81"/>
      <c r="L29" s="81"/>
      <c r="M29" s="82" t="s">
        <v>52</v>
      </c>
      <c r="N29" s="82"/>
      <c r="O29" s="82"/>
    </row>
    <row r="30" spans="1:15" ht="15.75" x14ac:dyDescent="0.25">
      <c r="A30" s="5" t="s">
        <v>53</v>
      </c>
      <c r="B30" s="6" t="s">
        <v>8</v>
      </c>
      <c r="C30" s="7" t="s">
        <v>9</v>
      </c>
      <c r="D30" s="6" t="s">
        <v>10</v>
      </c>
      <c r="E30" s="7" t="s">
        <v>9</v>
      </c>
      <c r="G30" s="6" t="s">
        <v>37</v>
      </c>
      <c r="H30" s="6" t="s">
        <v>38</v>
      </c>
      <c r="I30" s="6" t="s">
        <v>39</v>
      </c>
      <c r="J30" s="6" t="s">
        <v>40</v>
      </c>
      <c r="K30" s="6" t="s">
        <v>41</v>
      </c>
      <c r="L30" s="6" t="s">
        <v>42</v>
      </c>
      <c r="M30" s="83">
        <f>(((H8)*3+K8)/(H8+K8+N8))*5</f>
        <v>14.230769230769232</v>
      </c>
      <c r="N30" s="83"/>
      <c r="O30" s="83"/>
    </row>
    <row r="31" spans="1:15" ht="15.75" x14ac:dyDescent="0.25">
      <c r="A31" s="9">
        <v>43736</v>
      </c>
      <c r="B31" s="10" t="s">
        <v>54</v>
      </c>
      <c r="C31" s="7">
        <v>0</v>
      </c>
      <c r="D31" s="10" t="s">
        <v>55</v>
      </c>
      <c r="E31" s="7">
        <v>1</v>
      </c>
      <c r="G31" s="10" t="s">
        <v>43</v>
      </c>
      <c r="H31" s="10" t="s">
        <v>43</v>
      </c>
      <c r="I31" s="10" t="s">
        <v>43</v>
      </c>
      <c r="J31" s="10" t="s">
        <v>43</v>
      </c>
      <c r="K31" s="10" t="s">
        <v>43</v>
      </c>
      <c r="L31" s="10">
        <f>COUNTIF(G31:K31,"V")*3+COUNTIF(G31:K31,"N")</f>
        <v>15</v>
      </c>
      <c r="M31" s="6" t="s">
        <v>44</v>
      </c>
      <c r="N31" s="76">
        <f>L31/M30</f>
        <v>1.0540540540540539</v>
      </c>
      <c r="O31" s="77"/>
    </row>
    <row r="32" spans="1:15" x14ac:dyDescent="0.25">
      <c r="A32" s="23">
        <f>DATEDIF(A27,A31,"d")</f>
        <v>6</v>
      </c>
      <c r="B32" s="12"/>
      <c r="C32" s="13"/>
      <c r="D32" s="64" t="str">
        <f>IF(C31&lt;E31,"VICTOIRE",IF(C31=E31,"MATCH NUL","DEFAITE"))</f>
        <v>VICTOIRE</v>
      </c>
      <c r="E32" s="66"/>
      <c r="G32" s="31"/>
      <c r="H32" s="32"/>
    </row>
    <row r="33" spans="1:24" ht="15.75" x14ac:dyDescent="0.25">
      <c r="A33" s="21"/>
      <c r="B33" s="21"/>
      <c r="C33" s="22"/>
      <c r="D33" s="65"/>
      <c r="E33" s="67"/>
      <c r="G33" s="78" t="s">
        <v>56</v>
      </c>
      <c r="H33" s="78"/>
      <c r="I33" s="78"/>
      <c r="J33" s="79" t="s">
        <v>57</v>
      </c>
      <c r="K33" s="79"/>
      <c r="L33" s="79"/>
      <c r="M33" s="80" t="s">
        <v>58</v>
      </c>
      <c r="N33" s="80"/>
      <c r="O33" s="80"/>
      <c r="P33" s="71" t="s">
        <v>59</v>
      </c>
      <c r="Q33" s="71"/>
      <c r="R33" s="71"/>
      <c r="S33" s="72" t="s">
        <v>60</v>
      </c>
      <c r="T33" s="72"/>
      <c r="U33" s="72"/>
      <c r="V33" s="73" t="s">
        <v>61</v>
      </c>
      <c r="W33" s="73"/>
      <c r="X33" s="73"/>
    </row>
    <row r="34" spans="1:24" ht="15.75" x14ac:dyDescent="0.25">
      <c r="A34" s="5" t="s">
        <v>62</v>
      </c>
      <c r="B34" s="6" t="s">
        <v>8</v>
      </c>
      <c r="C34" s="7" t="s">
        <v>9</v>
      </c>
      <c r="D34" s="6" t="s">
        <v>10</v>
      </c>
      <c r="E34" s="7" t="s">
        <v>9</v>
      </c>
      <c r="G34" s="6" t="s">
        <v>5</v>
      </c>
      <c r="H34" s="6" t="s">
        <v>18</v>
      </c>
      <c r="I34" s="6" t="s">
        <v>19</v>
      </c>
      <c r="J34" s="6" t="s">
        <v>5</v>
      </c>
      <c r="K34" s="6" t="s">
        <v>18</v>
      </c>
      <c r="L34" s="6" t="s">
        <v>19</v>
      </c>
      <c r="M34" s="6" t="s">
        <v>5</v>
      </c>
      <c r="N34" s="6" t="s">
        <v>18</v>
      </c>
      <c r="O34" s="6" t="s">
        <v>19</v>
      </c>
      <c r="P34" s="6" t="s">
        <v>5</v>
      </c>
      <c r="Q34" s="6" t="s">
        <v>18</v>
      </c>
      <c r="R34" s="6" t="s">
        <v>19</v>
      </c>
      <c r="S34" s="6" t="s">
        <v>5</v>
      </c>
      <c r="T34" s="6" t="s">
        <v>18</v>
      </c>
      <c r="U34" s="6" t="s">
        <v>19</v>
      </c>
      <c r="V34" s="6" t="s">
        <v>5</v>
      </c>
      <c r="W34" s="6" t="s">
        <v>18</v>
      </c>
      <c r="X34" s="6" t="s">
        <v>19</v>
      </c>
    </row>
    <row r="35" spans="1:24" ht="15.75" x14ac:dyDescent="0.25">
      <c r="A35" s="9">
        <v>43743</v>
      </c>
      <c r="B35" s="10" t="s">
        <v>0</v>
      </c>
      <c r="C35" s="7">
        <v>2</v>
      </c>
      <c r="D35" s="10" t="s">
        <v>63</v>
      </c>
      <c r="E35" s="7">
        <v>1</v>
      </c>
      <c r="G35" s="17">
        <f>COUNTIFS(B7:B157,"Liverpool",C7:C157,"&gt;0")</f>
        <v>13</v>
      </c>
      <c r="H35" s="17">
        <f>COUNTIFS(D7:D157,"Liverpool",E7:E157, "&gt;0")</f>
        <v>12</v>
      </c>
      <c r="I35" s="33">
        <f>G35+H35</f>
        <v>25</v>
      </c>
      <c r="J35" s="17">
        <f>COUNTIFS(D7:D157,"&lt;&gt;Liverpool",E7:E157, "&gt;0")</f>
        <v>9</v>
      </c>
      <c r="K35" s="17">
        <f>COUNTIFS(B7:B157,"&lt;&gt;Liverpool",C7:C157, "&gt;0")</f>
        <v>6</v>
      </c>
      <c r="L35" s="34">
        <f>J35+K35</f>
        <v>15</v>
      </c>
      <c r="M35" s="17">
        <f>COUNTIFS(B7:B157,"Liverpool",C7:C157, "&gt;1")</f>
        <v>12</v>
      </c>
      <c r="N35" s="17">
        <f>COUNTIFS(D7:D157,"Liverpool",E7:E157, "&gt;1")</f>
        <v>9</v>
      </c>
      <c r="O35" s="35">
        <f>M35+N35</f>
        <v>21</v>
      </c>
      <c r="P35" s="17">
        <f>COUNTIFS(D7:D157,"&lt;&gt;Liverpool",E7:E157, "&gt;1")</f>
        <v>1</v>
      </c>
      <c r="Q35" s="17">
        <f>COUNTIFS(B7:B157,"&lt;&gt;Liverpool",C7:C157, "&gt;1")</f>
        <v>0</v>
      </c>
      <c r="R35" s="36">
        <f>P35+Q35</f>
        <v>1</v>
      </c>
      <c r="S35" s="17">
        <f>G13-G35</f>
        <v>0</v>
      </c>
      <c r="T35" s="17">
        <f>H13-H35</f>
        <v>1</v>
      </c>
      <c r="U35" s="17">
        <f>S35+T35</f>
        <v>1</v>
      </c>
      <c r="V35" s="17">
        <f>G13-J35</f>
        <v>4</v>
      </c>
      <c r="W35" s="17">
        <f>H13-K35</f>
        <v>7</v>
      </c>
      <c r="X35" s="17">
        <f>V35+W35</f>
        <v>11</v>
      </c>
    </row>
    <row r="36" spans="1:24" ht="15.75" thickBot="1" x14ac:dyDescent="0.3">
      <c r="A36" s="23">
        <f>DATEDIF(A31,A35,"d")</f>
        <v>7</v>
      </c>
      <c r="B36" s="64" t="str">
        <f>IF(C35&gt;E35,"VICTOIRE",IF(C35=E35,"MATCH NUL","DEFAITE"))</f>
        <v>VICTOIRE</v>
      </c>
      <c r="C36" s="66"/>
      <c r="D36" s="12"/>
      <c r="E36" s="13"/>
      <c r="G36" s="31"/>
      <c r="H36" s="32"/>
    </row>
    <row r="37" spans="1:24" ht="31.5" x14ac:dyDescent="0.25">
      <c r="A37" s="21"/>
      <c r="B37" s="65"/>
      <c r="C37" s="67"/>
      <c r="D37" s="21"/>
      <c r="E37" s="22"/>
      <c r="G37" s="37" t="s">
        <v>64</v>
      </c>
      <c r="H37" s="38"/>
      <c r="I37" s="39" t="s">
        <v>44</v>
      </c>
    </row>
    <row r="38" spans="1:24" ht="16.5" thickBot="1" x14ac:dyDescent="0.3">
      <c r="A38" s="5" t="s">
        <v>65</v>
      </c>
      <c r="B38" s="6" t="s">
        <v>8</v>
      </c>
      <c r="C38" s="7" t="s">
        <v>9</v>
      </c>
      <c r="D38" s="6" t="s">
        <v>10</v>
      </c>
      <c r="E38" s="7" t="s">
        <v>9</v>
      </c>
      <c r="G38" s="40" t="s">
        <v>66</v>
      </c>
      <c r="H38" s="41" t="s">
        <v>67</v>
      </c>
      <c r="I38" s="42">
        <f>((G39/5)+(H39/5))/2</f>
        <v>0.5</v>
      </c>
    </row>
    <row r="39" spans="1:24" ht="15.75" x14ac:dyDescent="0.25">
      <c r="A39" s="9">
        <v>43758</v>
      </c>
      <c r="B39" s="10" t="s">
        <v>68</v>
      </c>
      <c r="C39" s="7">
        <v>1</v>
      </c>
      <c r="D39" s="10" t="s">
        <v>0</v>
      </c>
      <c r="E39" s="7">
        <v>1</v>
      </c>
      <c r="G39" s="10">
        <f>COUNTIFS(B71:B158,"Liverpool",C71:C158, "&gt;0")</f>
        <v>5</v>
      </c>
      <c r="H39" s="10">
        <f>COUNTIFS(D71:D158,"&lt;&gt;Liverpool",E71:E158, "&gt;0")</f>
        <v>0</v>
      </c>
      <c r="I39" s="43"/>
      <c r="K39" s="44"/>
      <c r="L39" s="44"/>
      <c r="M39" s="44"/>
      <c r="N39" s="44"/>
    </row>
    <row r="40" spans="1:24" ht="15.75" thickBot="1" x14ac:dyDescent="0.3">
      <c r="A40" s="23">
        <f>DATEDIF(A35,A39,"d")</f>
        <v>15</v>
      </c>
      <c r="B40" s="12"/>
      <c r="C40" s="13"/>
      <c r="D40" s="64" t="str">
        <f>IF(C39&lt;E39,"VICTOIRE",IF(C39=E39,"MATCH NUL","DEFAITE"))</f>
        <v>MATCH NUL</v>
      </c>
      <c r="E40" s="74"/>
      <c r="G40" s="43"/>
      <c r="H40" s="43"/>
      <c r="I40" s="43"/>
    </row>
    <row r="41" spans="1:24" ht="31.5" x14ac:dyDescent="0.25">
      <c r="A41" s="21"/>
      <c r="B41" s="21"/>
      <c r="C41" s="22"/>
      <c r="D41" s="65"/>
      <c r="E41" s="75"/>
      <c r="G41" s="37" t="s">
        <v>69</v>
      </c>
      <c r="H41" s="38"/>
      <c r="I41" s="39" t="s">
        <v>44</v>
      </c>
    </row>
    <row r="42" spans="1:24" ht="16.5" thickBot="1" x14ac:dyDescent="0.3">
      <c r="A42" s="5" t="s">
        <v>70</v>
      </c>
      <c r="B42" s="6" t="s">
        <v>8</v>
      </c>
      <c r="C42" s="7" t="s">
        <v>9</v>
      </c>
      <c r="D42" s="6" t="s">
        <v>10</v>
      </c>
      <c r="E42" s="7" t="s">
        <v>9</v>
      </c>
      <c r="G42" s="40" t="s">
        <v>66</v>
      </c>
      <c r="H42" s="41" t="s">
        <v>67</v>
      </c>
      <c r="I42" s="42">
        <f>((G43/5)+(H43/5))/2</f>
        <v>0.6</v>
      </c>
    </row>
    <row r="43" spans="1:24" ht="15.75" x14ac:dyDescent="0.25">
      <c r="A43" s="9">
        <v>43765</v>
      </c>
      <c r="B43" s="10" t="s">
        <v>0</v>
      </c>
      <c r="C43" s="7">
        <v>2</v>
      </c>
      <c r="D43" s="10" t="s">
        <v>71</v>
      </c>
      <c r="E43" s="7">
        <v>1</v>
      </c>
      <c r="G43" s="10">
        <f>COUNTIFS(D75:D158,"Liverpool",E75:E158, "&gt;0")</f>
        <v>5</v>
      </c>
      <c r="H43" s="10">
        <f>COUNTIFS(B75:B158,"&lt;&gt;Liverpool",C75:C158, "&gt;0")</f>
        <v>1</v>
      </c>
      <c r="I43" s="43"/>
    </row>
    <row r="44" spans="1:24" x14ac:dyDescent="0.25">
      <c r="A44" s="23">
        <f>DATEDIF(A39,A43,"d")</f>
        <v>7</v>
      </c>
      <c r="B44" s="64" t="str">
        <f>IF(C43&gt;E43,"VICTOIRE",IF(C43=E43,"MATCH NUL","DEFAITE"))</f>
        <v>VICTOIRE</v>
      </c>
      <c r="C44" s="66"/>
      <c r="D44" s="12"/>
      <c r="E44" s="13"/>
    </row>
    <row r="45" spans="1:24" x14ac:dyDescent="0.25">
      <c r="A45" s="21"/>
      <c r="B45" s="65"/>
      <c r="C45" s="67"/>
      <c r="D45" s="21"/>
      <c r="E45" s="22"/>
    </row>
    <row r="46" spans="1:24" ht="15.75" x14ac:dyDescent="0.25">
      <c r="A46" s="5" t="s">
        <v>72</v>
      </c>
      <c r="B46" s="6" t="s">
        <v>8</v>
      </c>
      <c r="C46" s="7" t="s">
        <v>9</v>
      </c>
      <c r="D46" s="6" t="s">
        <v>10</v>
      </c>
      <c r="E46" s="7" t="s">
        <v>9</v>
      </c>
    </row>
    <row r="47" spans="1:24" ht="15.75" x14ac:dyDescent="0.25">
      <c r="A47" s="9">
        <v>43771</v>
      </c>
      <c r="B47" s="10" t="s">
        <v>73</v>
      </c>
      <c r="C47" s="7">
        <v>1</v>
      </c>
      <c r="D47" s="10" t="s">
        <v>0</v>
      </c>
      <c r="E47" s="7">
        <v>2</v>
      </c>
    </row>
    <row r="48" spans="1:24" x14ac:dyDescent="0.25">
      <c r="A48" s="23">
        <f>DATEDIF(A43,A47,"d")</f>
        <v>6</v>
      </c>
      <c r="B48" s="12"/>
      <c r="C48" s="13"/>
      <c r="D48" s="64" t="str">
        <f>IF(C47&lt;E47,"VICTOIRE",IF(C47=E47,"MATCH NUL","DEFAITE"))</f>
        <v>VICTOIRE</v>
      </c>
      <c r="E48" s="66"/>
    </row>
    <row r="49" spans="1:5" x14ac:dyDescent="0.25">
      <c r="A49" s="21"/>
      <c r="B49" s="21"/>
      <c r="C49" s="22"/>
      <c r="D49" s="65"/>
      <c r="E49" s="67"/>
    </row>
    <row r="50" spans="1:5" ht="15.75" x14ac:dyDescent="0.25">
      <c r="A50" s="5" t="s">
        <v>74</v>
      </c>
      <c r="B50" s="6" t="s">
        <v>8</v>
      </c>
      <c r="C50" s="7" t="s">
        <v>9</v>
      </c>
      <c r="D50" s="6" t="s">
        <v>10</v>
      </c>
      <c r="E50" s="7" t="s">
        <v>9</v>
      </c>
    </row>
    <row r="51" spans="1:5" ht="15.75" x14ac:dyDescent="0.25">
      <c r="A51" s="9">
        <v>43779</v>
      </c>
      <c r="B51" s="10" t="s">
        <v>0</v>
      </c>
      <c r="C51" s="7">
        <v>3</v>
      </c>
      <c r="D51" s="10" t="s">
        <v>75</v>
      </c>
      <c r="E51" s="7">
        <v>1</v>
      </c>
    </row>
    <row r="52" spans="1:5" x14ac:dyDescent="0.25">
      <c r="A52" s="23">
        <f>DATEDIF(A47,A51,"d")</f>
        <v>8</v>
      </c>
      <c r="B52" s="64" t="str">
        <f>IF(C51&gt;E51,"VICTOIRE",IF(C51=E51,"MATCH NUL","DEFAITE"))</f>
        <v>VICTOIRE</v>
      </c>
      <c r="C52" s="66"/>
      <c r="D52" s="12"/>
      <c r="E52" s="13"/>
    </row>
    <row r="53" spans="1:5" x14ac:dyDescent="0.25">
      <c r="A53" s="21"/>
      <c r="B53" s="65"/>
      <c r="C53" s="67"/>
      <c r="D53" s="21"/>
      <c r="E53" s="22"/>
    </row>
    <row r="54" spans="1:5" ht="15.75" x14ac:dyDescent="0.25">
      <c r="A54" s="5" t="s">
        <v>76</v>
      </c>
      <c r="B54" s="6" t="s">
        <v>8</v>
      </c>
      <c r="C54" s="7" t="s">
        <v>9</v>
      </c>
      <c r="D54" s="6" t="s">
        <v>10</v>
      </c>
      <c r="E54" s="7" t="s">
        <v>9</v>
      </c>
    </row>
    <row r="55" spans="1:5" ht="15.75" x14ac:dyDescent="0.25">
      <c r="A55" s="9">
        <v>43792</v>
      </c>
      <c r="B55" s="10" t="s">
        <v>77</v>
      </c>
      <c r="C55" s="7">
        <v>1</v>
      </c>
      <c r="D55" s="10" t="s">
        <v>0</v>
      </c>
      <c r="E55" s="7">
        <v>2</v>
      </c>
    </row>
    <row r="56" spans="1:5" x14ac:dyDescent="0.25">
      <c r="A56" s="23">
        <f>DATEDIF(A51,A55,"d")</f>
        <v>13</v>
      </c>
      <c r="B56" s="12"/>
      <c r="C56" s="13"/>
      <c r="D56" s="64" t="str">
        <f>IF(C55&lt;E55,"VICTOIRE",IF(C55=E55,"MATCH NUL","DEFAITE"))</f>
        <v>VICTOIRE</v>
      </c>
      <c r="E56" s="66"/>
    </row>
    <row r="57" spans="1:5" x14ac:dyDescent="0.25">
      <c r="A57" s="21"/>
      <c r="B57" s="21"/>
      <c r="C57" s="22"/>
      <c r="D57" s="65"/>
      <c r="E57" s="67"/>
    </row>
    <row r="58" spans="1:5" ht="15.75" x14ac:dyDescent="0.25">
      <c r="A58" s="5" t="s">
        <v>78</v>
      </c>
      <c r="B58" s="6" t="s">
        <v>8</v>
      </c>
      <c r="C58" s="7" t="s">
        <v>9</v>
      </c>
      <c r="D58" s="6" t="s">
        <v>10</v>
      </c>
      <c r="E58" s="7" t="s">
        <v>9</v>
      </c>
    </row>
    <row r="59" spans="1:5" ht="15.75" x14ac:dyDescent="0.25">
      <c r="A59" s="9">
        <v>43799</v>
      </c>
      <c r="B59" s="10" t="s">
        <v>0</v>
      </c>
      <c r="C59" s="7">
        <v>2</v>
      </c>
      <c r="D59" s="10" t="s">
        <v>79</v>
      </c>
      <c r="E59" s="7">
        <v>1</v>
      </c>
    </row>
    <row r="60" spans="1:5" x14ac:dyDescent="0.25">
      <c r="A60" s="23">
        <f>DATEDIF(A55,A59,"d")</f>
        <v>7</v>
      </c>
      <c r="B60" s="64" t="str">
        <f>IF(C59&gt;E59,"VICTOIRE",IF(C59=E59,"MATCH NUL","DEFAITE"))</f>
        <v>VICTOIRE</v>
      </c>
      <c r="C60" s="66"/>
      <c r="D60" s="12"/>
      <c r="E60" s="13"/>
    </row>
    <row r="61" spans="1:5" x14ac:dyDescent="0.25">
      <c r="A61" s="21"/>
      <c r="B61" s="65"/>
      <c r="C61" s="67"/>
      <c r="D61" s="21"/>
      <c r="E61" s="22"/>
    </row>
    <row r="62" spans="1:5" ht="15.75" x14ac:dyDescent="0.25">
      <c r="A62" s="5" t="s">
        <v>80</v>
      </c>
      <c r="B62" s="6" t="s">
        <v>8</v>
      </c>
      <c r="C62" s="7" t="s">
        <v>9</v>
      </c>
      <c r="D62" s="6" t="s">
        <v>10</v>
      </c>
      <c r="E62" s="7" t="s">
        <v>9</v>
      </c>
    </row>
    <row r="63" spans="1:5" ht="15.75" x14ac:dyDescent="0.25">
      <c r="A63" s="9">
        <v>43803</v>
      </c>
      <c r="B63" s="14" t="s">
        <v>0</v>
      </c>
      <c r="C63" s="45">
        <v>5</v>
      </c>
      <c r="D63" s="46" t="s">
        <v>81</v>
      </c>
      <c r="E63" s="47">
        <v>2</v>
      </c>
    </row>
    <row r="64" spans="1:5" x14ac:dyDescent="0.25">
      <c r="A64" s="23">
        <f>DATEDIF(A59,A63,"d")</f>
        <v>4</v>
      </c>
      <c r="B64" s="64" t="str">
        <f>IF(C63&gt;E63,"VICTOIRE",IF(C63=E63,"MATCH NUL","DEFAITE"))</f>
        <v>VICTOIRE</v>
      </c>
      <c r="C64" s="66"/>
      <c r="D64" s="12"/>
      <c r="E64" s="13"/>
    </row>
    <row r="65" spans="1:5" x14ac:dyDescent="0.25">
      <c r="A65" s="21"/>
      <c r="B65" s="65"/>
      <c r="C65" s="67"/>
      <c r="D65" s="21"/>
      <c r="E65" s="22"/>
    </row>
    <row r="66" spans="1:5" ht="15.75" x14ac:dyDescent="0.25">
      <c r="A66" s="5" t="s">
        <v>82</v>
      </c>
      <c r="B66" s="6" t="s">
        <v>8</v>
      </c>
      <c r="C66" s="7" t="s">
        <v>9</v>
      </c>
      <c r="D66" s="48" t="s">
        <v>10</v>
      </c>
      <c r="E66" s="49" t="s">
        <v>9</v>
      </c>
    </row>
    <row r="67" spans="1:5" ht="15.75" x14ac:dyDescent="0.25">
      <c r="A67" s="9">
        <v>43806</v>
      </c>
      <c r="B67" s="14" t="s">
        <v>83</v>
      </c>
      <c r="C67" s="50">
        <v>0</v>
      </c>
      <c r="D67" s="46" t="s">
        <v>0</v>
      </c>
      <c r="E67" s="49">
        <v>3</v>
      </c>
    </row>
    <row r="68" spans="1:5" x14ac:dyDescent="0.25">
      <c r="A68" s="23">
        <f>DATEDIF(A63,A67,"d")</f>
        <v>3</v>
      </c>
      <c r="B68" s="12"/>
      <c r="C68" s="13"/>
      <c r="D68" s="64" t="str">
        <f>IF(C67&lt;E67,"VICTOIRE",IF(C67=E67,"MATCH NUL","DEFAITE"))</f>
        <v>VICTOIRE</v>
      </c>
      <c r="E68" s="66"/>
    </row>
    <row r="69" spans="1:5" x14ac:dyDescent="0.25">
      <c r="A69" s="21"/>
      <c r="B69" s="21"/>
      <c r="C69" s="22"/>
      <c r="D69" s="65"/>
      <c r="E69" s="67"/>
    </row>
    <row r="70" spans="1:5" ht="15.75" x14ac:dyDescent="0.25">
      <c r="A70" s="5" t="s">
        <v>84</v>
      </c>
      <c r="B70" s="6" t="s">
        <v>8</v>
      </c>
      <c r="C70" s="7" t="s">
        <v>9</v>
      </c>
      <c r="D70" s="48" t="s">
        <v>10</v>
      </c>
      <c r="E70" s="49" t="s">
        <v>9</v>
      </c>
    </row>
    <row r="71" spans="1:5" ht="15.75" x14ac:dyDescent="0.25">
      <c r="A71" s="9">
        <v>43813</v>
      </c>
      <c r="B71" s="14" t="s">
        <v>0</v>
      </c>
      <c r="C71" s="50">
        <v>2</v>
      </c>
      <c r="D71" s="46" t="s">
        <v>85</v>
      </c>
      <c r="E71" s="49">
        <v>0</v>
      </c>
    </row>
    <row r="72" spans="1:5" x14ac:dyDescent="0.25">
      <c r="A72" s="23">
        <f>DATEDIF(A67,A71,"d")</f>
        <v>7</v>
      </c>
      <c r="B72" s="64" t="str">
        <f>IF(C71&gt;E71,"VICTOIRE",IF(C71=E71,"MATCH NUL","DEFAITE"))</f>
        <v>VICTOIRE</v>
      </c>
      <c r="C72" s="66"/>
      <c r="D72" s="12"/>
      <c r="E72" s="13"/>
    </row>
    <row r="73" spans="1:5" x14ac:dyDescent="0.25">
      <c r="A73" s="21"/>
      <c r="B73" s="65"/>
      <c r="C73" s="67"/>
      <c r="D73" s="21"/>
      <c r="E73" s="22"/>
    </row>
    <row r="74" spans="1:5" ht="15.75" x14ac:dyDescent="0.25">
      <c r="A74" s="5" t="s">
        <v>86</v>
      </c>
      <c r="B74" s="6" t="s">
        <v>8</v>
      </c>
      <c r="C74" s="7" t="s">
        <v>9</v>
      </c>
      <c r="D74" s="48" t="s">
        <v>10</v>
      </c>
      <c r="E74" s="49" t="s">
        <v>9</v>
      </c>
    </row>
    <row r="75" spans="1:5" ht="15.75" x14ac:dyDescent="0.25">
      <c r="A75" s="51" t="s">
        <v>87</v>
      </c>
      <c r="B75" s="14" t="s">
        <v>88</v>
      </c>
      <c r="C75" s="50">
        <v>0</v>
      </c>
      <c r="D75" s="46" t="s">
        <v>0</v>
      </c>
      <c r="E75" s="49">
        <v>2</v>
      </c>
    </row>
    <row r="76" spans="1:5" x14ac:dyDescent="0.25">
      <c r="A76" s="23" t="e">
        <f>DATEDIF(A71,A75,"d")</f>
        <v>#VALUE!</v>
      </c>
      <c r="B76" s="12"/>
      <c r="C76" s="13"/>
      <c r="D76" s="64" t="str">
        <f>IF(C75&lt;E75,"VICTOIRE",IF(C75=E75,"MATCH NUL","DEFAITE"))</f>
        <v>VICTOIRE</v>
      </c>
      <c r="E76" s="66"/>
    </row>
    <row r="77" spans="1:5" x14ac:dyDescent="0.25">
      <c r="A77" s="21"/>
      <c r="B77" s="21"/>
      <c r="C77" s="22"/>
      <c r="D77" s="65"/>
      <c r="E77" s="67"/>
    </row>
    <row r="78" spans="1:5" ht="15.75" x14ac:dyDescent="0.25">
      <c r="A78" s="5" t="s">
        <v>89</v>
      </c>
      <c r="B78" s="6" t="s">
        <v>8</v>
      </c>
      <c r="C78" s="7" t="s">
        <v>9</v>
      </c>
      <c r="D78" s="48" t="s">
        <v>10</v>
      </c>
      <c r="E78" s="49" t="s">
        <v>9</v>
      </c>
    </row>
    <row r="79" spans="1:5" ht="15.75" x14ac:dyDescent="0.25">
      <c r="A79" s="9">
        <v>43825</v>
      </c>
      <c r="B79" s="14" t="s">
        <v>63</v>
      </c>
      <c r="C79" s="7">
        <v>0</v>
      </c>
      <c r="D79" s="46" t="s">
        <v>0</v>
      </c>
      <c r="E79" s="49">
        <v>4</v>
      </c>
    </row>
    <row r="80" spans="1:5" x14ac:dyDescent="0.25">
      <c r="A80" s="23" t="e">
        <f>DATEDIF(A75,A79,"d")</f>
        <v>#VALUE!</v>
      </c>
      <c r="B80" s="12"/>
      <c r="C80" s="13"/>
      <c r="D80" s="64" t="str">
        <f>IF(C79&lt;E79,"VICTOIRE",IF(C79=E79,"MATCH NUL","DEFAITE"))</f>
        <v>VICTOIRE</v>
      </c>
      <c r="E80" s="66"/>
    </row>
    <row r="81" spans="1:5" x14ac:dyDescent="0.25">
      <c r="A81" s="21"/>
      <c r="B81" s="21"/>
      <c r="C81" s="22"/>
      <c r="D81" s="65"/>
      <c r="E81" s="67"/>
    </row>
    <row r="82" spans="1:5" ht="15.75" x14ac:dyDescent="0.25">
      <c r="A82" s="5" t="s">
        <v>90</v>
      </c>
      <c r="B82" s="6" t="s">
        <v>8</v>
      </c>
      <c r="C82" s="7" t="s">
        <v>9</v>
      </c>
      <c r="D82" s="48" t="s">
        <v>10</v>
      </c>
      <c r="E82" s="49" t="s">
        <v>9</v>
      </c>
    </row>
    <row r="83" spans="1:5" ht="15.75" x14ac:dyDescent="0.25">
      <c r="A83" s="9">
        <v>43828</v>
      </c>
      <c r="B83" s="14" t="s">
        <v>0</v>
      </c>
      <c r="C83" s="50">
        <v>1</v>
      </c>
      <c r="D83" s="46" t="s">
        <v>91</v>
      </c>
      <c r="E83" s="49">
        <v>0</v>
      </c>
    </row>
    <row r="84" spans="1:5" x14ac:dyDescent="0.25">
      <c r="A84" s="23">
        <f>DATEDIF(A79,A83,"d")</f>
        <v>3</v>
      </c>
      <c r="B84" s="64" t="str">
        <f>IF(C83&gt;E83,"VICTOIRE",IF(C83=E83,"MATCH NUL","DEFAITE"))</f>
        <v>VICTOIRE</v>
      </c>
      <c r="C84" s="66"/>
      <c r="D84" s="12"/>
      <c r="E84" s="13"/>
    </row>
    <row r="85" spans="1:5" x14ac:dyDescent="0.25">
      <c r="A85" s="21"/>
      <c r="B85" s="65"/>
      <c r="C85" s="67"/>
      <c r="D85" s="21"/>
      <c r="E85" s="22"/>
    </row>
    <row r="86" spans="1:5" ht="15.75" x14ac:dyDescent="0.25">
      <c r="A86" s="5" t="s">
        <v>92</v>
      </c>
      <c r="B86" s="6" t="s">
        <v>8</v>
      </c>
      <c r="C86" s="7" t="s">
        <v>9</v>
      </c>
      <c r="D86" s="48" t="s">
        <v>10</v>
      </c>
      <c r="E86" s="49" t="s">
        <v>9</v>
      </c>
    </row>
    <row r="87" spans="1:5" ht="15.75" x14ac:dyDescent="0.25">
      <c r="A87" s="9">
        <v>43832</v>
      </c>
      <c r="B87" s="14" t="s">
        <v>0</v>
      </c>
      <c r="C87" s="50">
        <v>2</v>
      </c>
      <c r="D87" s="46" t="s">
        <v>54</v>
      </c>
      <c r="E87" s="49">
        <v>0</v>
      </c>
    </row>
    <row r="88" spans="1:5" x14ac:dyDescent="0.25">
      <c r="A88" s="23">
        <f>DATEDIF(A83,A87,"d")</f>
        <v>4</v>
      </c>
      <c r="B88" s="64" t="str">
        <f>IF(C87&gt;E87,"VICTOIRE",IF(C87=E87,"MATCH NUL","DEFAITE"))</f>
        <v>VICTOIRE</v>
      </c>
      <c r="C88" s="66"/>
      <c r="D88" s="12"/>
      <c r="E88" s="13"/>
    </row>
    <row r="89" spans="1:5" x14ac:dyDescent="0.25">
      <c r="A89" s="21"/>
      <c r="B89" s="65"/>
      <c r="C89" s="67"/>
      <c r="D89" s="21"/>
      <c r="E89" s="22"/>
    </row>
    <row r="90" spans="1:5" ht="15.75" x14ac:dyDescent="0.25">
      <c r="A90" s="5" t="s">
        <v>93</v>
      </c>
      <c r="B90" s="6" t="s">
        <v>8</v>
      </c>
      <c r="C90" s="7" t="s">
        <v>9</v>
      </c>
      <c r="D90" s="48" t="s">
        <v>10</v>
      </c>
      <c r="E90" s="49" t="s">
        <v>9</v>
      </c>
    </row>
    <row r="91" spans="1:5" ht="15.75" x14ac:dyDescent="0.25">
      <c r="A91" s="9">
        <v>43841</v>
      </c>
      <c r="B91" s="14" t="s">
        <v>71</v>
      </c>
      <c r="C91" s="50">
        <v>0</v>
      </c>
      <c r="D91" s="46" t="s">
        <v>0</v>
      </c>
      <c r="E91" s="49">
        <v>1</v>
      </c>
    </row>
    <row r="92" spans="1:5" x14ac:dyDescent="0.25">
      <c r="A92" s="23">
        <f>DATEDIF(A87,A91,"d")</f>
        <v>9</v>
      </c>
      <c r="B92" s="12"/>
      <c r="C92" s="13"/>
      <c r="D92" s="64" t="str">
        <f>IF(C91&lt;E91,"VICTOIRE",IF(C91=E91,"MATCH NUL","DEFAITE"))</f>
        <v>VICTOIRE</v>
      </c>
      <c r="E92" s="66"/>
    </row>
    <row r="93" spans="1:5" x14ac:dyDescent="0.25">
      <c r="A93" s="21"/>
      <c r="B93" s="21"/>
      <c r="C93" s="22"/>
      <c r="D93" s="65"/>
      <c r="E93" s="67"/>
    </row>
    <row r="94" spans="1:5" ht="15.75" x14ac:dyDescent="0.25">
      <c r="A94" s="5" t="s">
        <v>94</v>
      </c>
      <c r="B94" s="6" t="s">
        <v>8</v>
      </c>
      <c r="C94" s="7" t="s">
        <v>9</v>
      </c>
      <c r="D94" s="48" t="s">
        <v>10</v>
      </c>
      <c r="E94" s="49" t="s">
        <v>9</v>
      </c>
    </row>
    <row r="95" spans="1:5" ht="15.75" x14ac:dyDescent="0.25">
      <c r="A95" s="9">
        <v>43849</v>
      </c>
      <c r="B95" s="14" t="s">
        <v>0</v>
      </c>
      <c r="C95" s="50">
        <v>2</v>
      </c>
      <c r="D95" s="46" t="s">
        <v>68</v>
      </c>
      <c r="E95" s="49">
        <v>0</v>
      </c>
    </row>
    <row r="96" spans="1:5" x14ac:dyDescent="0.25">
      <c r="A96" s="23">
        <f>DATEDIF(A91,A95,"d")</f>
        <v>8</v>
      </c>
      <c r="B96" s="64" t="str">
        <f>IF(C95&gt;E95,"VICTOIRE",IF(C95=E95,"MATCH NUL","DEFAITE"))</f>
        <v>VICTOIRE</v>
      </c>
      <c r="C96" s="66"/>
      <c r="D96" s="12"/>
      <c r="E96" s="13"/>
    </row>
    <row r="97" spans="1:5" x14ac:dyDescent="0.25">
      <c r="A97" s="21"/>
      <c r="B97" s="65"/>
      <c r="C97" s="67"/>
      <c r="D97" s="21"/>
      <c r="E97" s="22"/>
    </row>
    <row r="98" spans="1:5" ht="15.75" x14ac:dyDescent="0.25">
      <c r="A98" s="5" t="s">
        <v>95</v>
      </c>
      <c r="B98" s="6" t="s">
        <v>8</v>
      </c>
      <c r="C98" s="7" t="s">
        <v>9</v>
      </c>
      <c r="D98" s="48" t="s">
        <v>10</v>
      </c>
      <c r="E98" s="49" t="s">
        <v>9</v>
      </c>
    </row>
    <row r="99" spans="1:5" ht="15.75" x14ac:dyDescent="0.25">
      <c r="A99" s="9">
        <v>43857</v>
      </c>
      <c r="B99" s="14" t="s">
        <v>91</v>
      </c>
      <c r="C99" s="50">
        <v>1</v>
      </c>
      <c r="D99" s="46" t="s">
        <v>0</v>
      </c>
      <c r="E99" s="49">
        <v>2</v>
      </c>
    </row>
    <row r="100" spans="1:5" x14ac:dyDescent="0.25">
      <c r="A100" s="23">
        <f>DATEDIF(A95,A99,"d")</f>
        <v>8</v>
      </c>
      <c r="B100" s="12"/>
      <c r="C100" s="13"/>
      <c r="D100" s="64" t="str">
        <f>IF(C99&lt;E99,"VICTOIRE",IF(C99=E99,"MATCH NUL","DEFAITE"))</f>
        <v>VICTOIRE</v>
      </c>
      <c r="E100" s="66"/>
    </row>
    <row r="101" spans="1:5" x14ac:dyDescent="0.25">
      <c r="A101" s="21"/>
      <c r="B101" s="21"/>
      <c r="C101" s="22"/>
      <c r="D101" s="65"/>
      <c r="E101" s="67"/>
    </row>
    <row r="102" spans="1:5" ht="15.75" x14ac:dyDescent="0.25">
      <c r="A102" s="5" t="s">
        <v>96</v>
      </c>
      <c r="B102" s="6" t="s">
        <v>8</v>
      </c>
      <c r="C102" s="7" t="s">
        <v>9</v>
      </c>
      <c r="D102" s="48" t="s">
        <v>10</v>
      </c>
      <c r="E102" s="49" t="s">
        <v>9</v>
      </c>
    </row>
    <row r="103" spans="1:5" ht="15.75" x14ac:dyDescent="0.25">
      <c r="A103" s="9">
        <v>43862</v>
      </c>
      <c r="B103" s="14" t="s">
        <v>0</v>
      </c>
      <c r="C103" s="50">
        <v>4</v>
      </c>
      <c r="D103" s="46" t="s">
        <v>21</v>
      </c>
      <c r="E103" s="49">
        <v>0</v>
      </c>
    </row>
    <row r="104" spans="1:5" x14ac:dyDescent="0.25">
      <c r="A104" s="23">
        <f>DATEDIF(A99,A103,"d")</f>
        <v>5</v>
      </c>
      <c r="B104" s="64" t="str">
        <f>IF(C103&gt;E103,"VICTOIRE",IF(C103=E103,"MATCH NUL","DEFAITE"))</f>
        <v>VICTOIRE</v>
      </c>
      <c r="C104" s="66"/>
      <c r="D104" s="12"/>
      <c r="E104" s="13"/>
    </row>
    <row r="105" spans="1:5" x14ac:dyDescent="0.25">
      <c r="A105" s="21"/>
      <c r="B105" s="65"/>
      <c r="C105" s="67"/>
      <c r="D105" s="21"/>
      <c r="E105" s="22"/>
    </row>
    <row r="106" spans="1:5" ht="15.75" x14ac:dyDescent="0.25">
      <c r="A106" s="5" t="s">
        <v>97</v>
      </c>
      <c r="B106" s="6" t="s">
        <v>8</v>
      </c>
      <c r="C106" s="7" t="s">
        <v>9</v>
      </c>
      <c r="D106" s="48" t="s">
        <v>10</v>
      </c>
      <c r="E106" s="49" t="s">
        <v>9</v>
      </c>
    </row>
    <row r="107" spans="1:5" ht="15.75" x14ac:dyDescent="0.25">
      <c r="A107" s="9">
        <v>43876</v>
      </c>
      <c r="B107" s="14" t="s">
        <v>16</v>
      </c>
      <c r="C107" s="49">
        <v>0</v>
      </c>
      <c r="D107" s="46" t="s">
        <v>0</v>
      </c>
      <c r="E107" s="49">
        <v>1</v>
      </c>
    </row>
    <row r="108" spans="1:5" x14ac:dyDescent="0.25">
      <c r="A108" s="23">
        <f>DATEDIF(A103,A107,"d")</f>
        <v>14</v>
      </c>
      <c r="B108" s="12"/>
      <c r="C108" s="13"/>
      <c r="D108" s="64" t="str">
        <f>IF(C107&lt;E107,"VICTOIRE",IF(C107=E107,"MATCH NUL","DEFAITE"))</f>
        <v>VICTOIRE</v>
      </c>
      <c r="E108" s="66"/>
    </row>
    <row r="109" spans="1:5" x14ac:dyDescent="0.25">
      <c r="A109" s="21"/>
      <c r="B109" s="21"/>
      <c r="C109" s="22"/>
      <c r="D109" s="65"/>
      <c r="E109" s="67"/>
    </row>
    <row r="110" spans="1:5" ht="15.75" x14ac:dyDescent="0.25">
      <c r="A110" s="5" t="s">
        <v>98</v>
      </c>
      <c r="B110" s="6" t="s">
        <v>8</v>
      </c>
      <c r="C110" s="7" t="s">
        <v>9</v>
      </c>
      <c r="D110" s="48" t="s">
        <v>10</v>
      </c>
      <c r="E110" s="49" t="s">
        <v>9</v>
      </c>
    </row>
    <row r="111" spans="1:5" ht="15.75" x14ac:dyDescent="0.25">
      <c r="A111" s="9">
        <v>43885</v>
      </c>
      <c r="B111" s="14" t="s">
        <v>0</v>
      </c>
      <c r="C111" s="52" t="str">
        <f>IF([1]Calendrier!C665="","",IF([1]Calendrier!C665=0,0,[1]Calendrier!C665))</f>
        <v/>
      </c>
      <c r="D111" s="46" t="s">
        <v>88</v>
      </c>
      <c r="E111" s="49" t="str">
        <f>IF([1]Calendrier!E665="","",IF([1]Calendrier!E665=0,0,[1]Calendrier!E665))</f>
        <v/>
      </c>
    </row>
    <row r="112" spans="1:5" x14ac:dyDescent="0.25">
      <c r="A112" s="23">
        <f>DATEDIF(A107,A111,"d")</f>
        <v>9</v>
      </c>
      <c r="B112" s="12"/>
      <c r="C112" s="13"/>
      <c r="D112" s="12"/>
      <c r="E112" s="13"/>
    </row>
    <row r="113" spans="1:5" x14ac:dyDescent="0.25">
      <c r="A113" s="21"/>
      <c r="B113" s="21"/>
      <c r="C113" s="22"/>
      <c r="D113" s="21"/>
      <c r="E113" s="22"/>
    </row>
    <row r="114" spans="1:5" ht="15.75" x14ac:dyDescent="0.25">
      <c r="A114" s="5" t="s">
        <v>99</v>
      </c>
      <c r="B114" s="6" t="s">
        <v>8</v>
      </c>
      <c r="C114" s="7" t="s">
        <v>9</v>
      </c>
      <c r="D114" s="48" t="s">
        <v>10</v>
      </c>
      <c r="E114" s="49" t="s">
        <v>9</v>
      </c>
    </row>
    <row r="115" spans="1:5" ht="15.75" x14ac:dyDescent="0.25">
      <c r="A115" s="9">
        <v>43890</v>
      </c>
      <c r="B115" s="14" t="s">
        <v>85</v>
      </c>
      <c r="C115" s="49"/>
      <c r="D115" s="46" t="s">
        <v>0</v>
      </c>
      <c r="E115" s="49"/>
    </row>
    <row r="116" spans="1:5" x14ac:dyDescent="0.25">
      <c r="A116" s="23">
        <f>DATEDIF(A111,A115,"d")</f>
        <v>5</v>
      </c>
      <c r="B116" s="12"/>
      <c r="C116" s="13"/>
      <c r="D116" s="12"/>
      <c r="E116" s="13"/>
    </row>
    <row r="117" spans="1:5" x14ac:dyDescent="0.25">
      <c r="A117" s="21"/>
      <c r="B117" s="21"/>
      <c r="C117" s="22"/>
      <c r="D117" s="21"/>
      <c r="E117" s="22"/>
    </row>
    <row r="118" spans="1:5" ht="15.75" x14ac:dyDescent="0.25">
      <c r="A118" s="5" t="s">
        <v>100</v>
      </c>
      <c r="B118" s="6" t="s">
        <v>8</v>
      </c>
      <c r="C118" s="7" t="s">
        <v>9</v>
      </c>
      <c r="D118" s="48" t="s">
        <v>10</v>
      </c>
      <c r="E118" s="49" t="s">
        <v>9</v>
      </c>
    </row>
    <row r="119" spans="1:5" ht="15.75" x14ac:dyDescent="0.25">
      <c r="A119" s="9">
        <v>43897</v>
      </c>
      <c r="B119" s="14" t="s">
        <v>0</v>
      </c>
      <c r="C119" s="49"/>
      <c r="D119" s="46" t="s">
        <v>83</v>
      </c>
      <c r="E119" s="49"/>
    </row>
    <row r="120" spans="1:5" x14ac:dyDescent="0.25">
      <c r="A120" s="23">
        <f>DATEDIF(A115,A119,"d")</f>
        <v>7</v>
      </c>
      <c r="B120" s="12"/>
      <c r="C120" s="13"/>
      <c r="D120" s="12"/>
      <c r="E120" s="13"/>
    </row>
    <row r="121" spans="1:5" x14ac:dyDescent="0.25">
      <c r="A121" s="21"/>
      <c r="B121" s="21"/>
      <c r="C121" s="22"/>
      <c r="D121" s="21"/>
      <c r="E121" s="22"/>
    </row>
    <row r="122" spans="1:5" ht="15.75" x14ac:dyDescent="0.25">
      <c r="A122" s="5" t="s">
        <v>101</v>
      </c>
      <c r="B122" s="6" t="s">
        <v>8</v>
      </c>
      <c r="C122" s="7" t="s">
        <v>9</v>
      </c>
      <c r="D122" s="48" t="s">
        <v>10</v>
      </c>
      <c r="E122" s="49" t="s">
        <v>9</v>
      </c>
    </row>
    <row r="123" spans="1:5" ht="15.75" x14ac:dyDescent="0.25">
      <c r="A123" s="9">
        <v>43906</v>
      </c>
      <c r="B123" s="14" t="s">
        <v>81</v>
      </c>
      <c r="C123" s="49"/>
      <c r="D123" s="46" t="s">
        <v>0</v>
      </c>
      <c r="E123" s="49"/>
    </row>
    <row r="124" spans="1:5" x14ac:dyDescent="0.25">
      <c r="A124" s="23">
        <f>DATEDIF(A119,A123,"d")</f>
        <v>9</v>
      </c>
      <c r="B124" s="12"/>
      <c r="C124" s="13"/>
      <c r="D124" s="12"/>
      <c r="E124" s="13"/>
    </row>
    <row r="125" spans="1:5" x14ac:dyDescent="0.25">
      <c r="A125" s="21"/>
      <c r="B125" s="21"/>
      <c r="C125" s="22"/>
      <c r="D125" s="21"/>
      <c r="E125" s="22"/>
    </row>
    <row r="126" spans="1:5" ht="15.75" x14ac:dyDescent="0.25">
      <c r="A126" s="5" t="s">
        <v>102</v>
      </c>
      <c r="B126" s="6" t="s">
        <v>8</v>
      </c>
      <c r="C126" s="7" t="s">
        <v>9</v>
      </c>
      <c r="D126" s="48" t="s">
        <v>10</v>
      </c>
      <c r="E126" s="49" t="s">
        <v>9</v>
      </c>
    </row>
    <row r="127" spans="1:5" ht="15.75" x14ac:dyDescent="0.25">
      <c r="A127" s="9">
        <v>43911</v>
      </c>
      <c r="B127" s="14" t="s">
        <v>55</v>
      </c>
      <c r="C127" s="49"/>
      <c r="D127" s="46" t="s">
        <v>77</v>
      </c>
      <c r="E127" s="49"/>
    </row>
    <row r="128" spans="1:5" x14ac:dyDescent="0.25">
      <c r="A128" s="23">
        <f>DATEDIF(A123,A127,"d")</f>
        <v>5</v>
      </c>
      <c r="B128" s="12"/>
      <c r="C128" s="13"/>
      <c r="D128" s="12"/>
      <c r="E128" s="13"/>
    </row>
    <row r="129" spans="1:5" x14ac:dyDescent="0.25">
      <c r="A129" s="21"/>
      <c r="B129" s="21"/>
      <c r="C129" s="22"/>
      <c r="D129" s="21"/>
      <c r="E129" s="22"/>
    </row>
    <row r="130" spans="1:5" ht="15.75" x14ac:dyDescent="0.25">
      <c r="A130" s="5" t="s">
        <v>103</v>
      </c>
      <c r="B130" s="6" t="s">
        <v>8</v>
      </c>
      <c r="C130" s="7" t="s">
        <v>9</v>
      </c>
      <c r="D130" s="48" t="s">
        <v>10</v>
      </c>
      <c r="E130" s="49" t="s">
        <v>9</v>
      </c>
    </row>
    <row r="131" spans="1:5" ht="15.75" x14ac:dyDescent="0.25">
      <c r="A131" s="9">
        <v>43925</v>
      </c>
      <c r="B131" s="14" t="s">
        <v>75</v>
      </c>
      <c r="C131" s="49"/>
      <c r="D131" s="46" t="s">
        <v>0</v>
      </c>
      <c r="E131" s="49"/>
    </row>
    <row r="132" spans="1:5" x14ac:dyDescent="0.25">
      <c r="A132" s="23">
        <f>DATEDIF(A127,A131,"d")</f>
        <v>14</v>
      </c>
      <c r="B132" s="12"/>
      <c r="C132" s="13"/>
      <c r="D132" s="12"/>
      <c r="E132" s="13"/>
    </row>
    <row r="133" spans="1:5" x14ac:dyDescent="0.25">
      <c r="A133" s="21"/>
      <c r="B133" s="21"/>
      <c r="C133" s="22"/>
      <c r="D133" s="21"/>
      <c r="E133" s="22"/>
    </row>
    <row r="134" spans="1:5" ht="15.75" x14ac:dyDescent="0.25">
      <c r="A134" s="5" t="s">
        <v>104</v>
      </c>
      <c r="B134" s="6" t="s">
        <v>8</v>
      </c>
      <c r="C134" s="7" t="s">
        <v>9</v>
      </c>
      <c r="D134" s="48" t="s">
        <v>10</v>
      </c>
      <c r="E134" s="49" t="s">
        <v>9</v>
      </c>
    </row>
    <row r="135" spans="1:5" ht="15.75" x14ac:dyDescent="0.25">
      <c r="A135" s="9">
        <v>43932</v>
      </c>
      <c r="B135" s="14" t="s">
        <v>0</v>
      </c>
      <c r="C135" s="49"/>
      <c r="D135" s="46" t="s">
        <v>73</v>
      </c>
      <c r="E135" s="49"/>
    </row>
    <row r="136" spans="1:5" x14ac:dyDescent="0.25">
      <c r="A136" s="23">
        <f>DATEDIF(A131,A135,"d")</f>
        <v>7</v>
      </c>
      <c r="B136" s="12"/>
      <c r="C136" s="13"/>
      <c r="D136" s="12"/>
      <c r="E136" s="13"/>
    </row>
    <row r="137" spans="1:5" x14ac:dyDescent="0.25">
      <c r="A137" s="21"/>
      <c r="B137" s="21"/>
      <c r="C137" s="22"/>
      <c r="D137" s="21"/>
      <c r="E137" s="22"/>
    </row>
    <row r="138" spans="1:5" ht="15.75" x14ac:dyDescent="0.25">
      <c r="A138" s="5" t="s">
        <v>105</v>
      </c>
      <c r="B138" s="6" t="s">
        <v>8</v>
      </c>
      <c r="C138" s="7" t="s">
        <v>9</v>
      </c>
      <c r="D138" s="48" t="s">
        <v>10</v>
      </c>
      <c r="E138" s="49" t="s">
        <v>9</v>
      </c>
    </row>
    <row r="139" spans="1:5" ht="15.75" x14ac:dyDescent="0.25">
      <c r="A139" s="9">
        <v>43939</v>
      </c>
      <c r="B139" s="14" t="s">
        <v>79</v>
      </c>
      <c r="C139" s="49"/>
      <c r="D139" s="46" t="s">
        <v>0</v>
      </c>
      <c r="E139" s="49"/>
    </row>
    <row r="140" spans="1:5" x14ac:dyDescent="0.25">
      <c r="A140" s="23">
        <f>DATEDIF(A135,A139,"d")</f>
        <v>7</v>
      </c>
      <c r="B140" s="12"/>
      <c r="C140" s="13"/>
      <c r="D140" s="12"/>
      <c r="E140" s="13"/>
    </row>
    <row r="141" spans="1:5" x14ac:dyDescent="0.25">
      <c r="A141" s="21"/>
      <c r="B141" s="21"/>
      <c r="C141" s="22"/>
      <c r="D141" s="21"/>
      <c r="E141" s="22"/>
    </row>
    <row r="142" spans="1:5" ht="15.75" x14ac:dyDescent="0.25">
      <c r="A142" s="5" t="s">
        <v>106</v>
      </c>
      <c r="B142" s="6" t="s">
        <v>8</v>
      </c>
      <c r="C142" s="7" t="s">
        <v>9</v>
      </c>
      <c r="D142" s="48" t="s">
        <v>10</v>
      </c>
      <c r="E142" s="49" t="s">
        <v>9</v>
      </c>
    </row>
    <row r="143" spans="1:5" ht="15.75" x14ac:dyDescent="0.25">
      <c r="A143" s="9">
        <v>43946</v>
      </c>
      <c r="B143" s="14" t="s">
        <v>0</v>
      </c>
      <c r="C143" s="49"/>
      <c r="D143" s="46" t="s">
        <v>34</v>
      </c>
      <c r="E143" s="49"/>
    </row>
    <row r="144" spans="1:5" x14ac:dyDescent="0.25">
      <c r="A144" s="23">
        <f>DATEDIF(A139,A143,"d")</f>
        <v>7</v>
      </c>
      <c r="B144" s="12"/>
      <c r="C144" s="13"/>
      <c r="D144" s="12"/>
      <c r="E144" s="13"/>
    </row>
    <row r="145" spans="1:5" x14ac:dyDescent="0.25">
      <c r="A145" s="21"/>
      <c r="B145" s="21"/>
      <c r="C145" s="22"/>
      <c r="D145" s="21"/>
      <c r="E145" s="22"/>
    </row>
    <row r="146" spans="1:5" ht="15.75" x14ac:dyDescent="0.25">
      <c r="A146" s="5" t="s">
        <v>107</v>
      </c>
      <c r="B146" s="6" t="s">
        <v>8</v>
      </c>
      <c r="C146" s="7" t="s">
        <v>9</v>
      </c>
      <c r="D146" s="48" t="s">
        <v>10</v>
      </c>
      <c r="E146" s="49" t="s">
        <v>9</v>
      </c>
    </row>
    <row r="147" spans="1:5" ht="15.75" x14ac:dyDescent="0.25">
      <c r="A147" s="9">
        <v>43953</v>
      </c>
      <c r="B147" s="14" t="s">
        <v>28</v>
      </c>
      <c r="C147" s="49"/>
      <c r="D147" s="46" t="s">
        <v>0</v>
      </c>
      <c r="E147" s="49"/>
    </row>
    <row r="148" spans="1:5" x14ac:dyDescent="0.25">
      <c r="A148" s="23">
        <f>DATEDIF(A143,A147,"d")</f>
        <v>7</v>
      </c>
      <c r="B148" s="12"/>
      <c r="C148" s="13"/>
      <c r="D148" s="12"/>
      <c r="E148" s="13"/>
    </row>
    <row r="149" spans="1:5" x14ac:dyDescent="0.25">
      <c r="A149" s="21"/>
      <c r="B149" s="21"/>
      <c r="C149" s="22"/>
      <c r="D149" s="21"/>
      <c r="E149" s="22"/>
    </row>
    <row r="150" spans="1:5" ht="15.75" x14ac:dyDescent="0.25">
      <c r="A150" s="5" t="s">
        <v>108</v>
      </c>
      <c r="B150" s="6" t="s">
        <v>8</v>
      </c>
      <c r="C150" s="7" t="s">
        <v>9</v>
      </c>
      <c r="D150" s="48" t="s">
        <v>10</v>
      </c>
      <c r="E150" s="49" t="s">
        <v>9</v>
      </c>
    </row>
    <row r="151" spans="1:5" ht="15.75" x14ac:dyDescent="0.25">
      <c r="A151" s="9">
        <v>43960</v>
      </c>
      <c r="B151" s="14" t="s">
        <v>0</v>
      </c>
      <c r="C151" s="49"/>
      <c r="D151" s="46" t="s">
        <v>50</v>
      </c>
      <c r="E151" s="49"/>
    </row>
    <row r="152" spans="1:5" x14ac:dyDescent="0.25">
      <c r="A152" s="23">
        <f>DATEDIF(A147,A151,"d")</f>
        <v>7</v>
      </c>
      <c r="B152" s="12"/>
      <c r="C152" s="13"/>
      <c r="D152" s="12"/>
      <c r="E152" s="13"/>
    </row>
    <row r="153" spans="1:5" x14ac:dyDescent="0.25">
      <c r="A153" s="21"/>
      <c r="B153" s="21"/>
      <c r="C153" s="22"/>
      <c r="D153" s="21"/>
      <c r="E153" s="22"/>
    </row>
    <row r="154" spans="1:5" ht="15.75" x14ac:dyDescent="0.25">
      <c r="A154" s="5" t="s">
        <v>109</v>
      </c>
      <c r="B154" s="6" t="s">
        <v>8</v>
      </c>
      <c r="C154" s="7" t="s">
        <v>9</v>
      </c>
      <c r="D154" s="48" t="s">
        <v>10</v>
      </c>
      <c r="E154" s="49" t="s">
        <v>9</v>
      </c>
    </row>
    <row r="155" spans="1:5" ht="15.75" x14ac:dyDescent="0.25">
      <c r="A155" s="9">
        <v>43968</v>
      </c>
      <c r="B155" s="14" t="s">
        <v>46</v>
      </c>
      <c r="C155" s="49"/>
      <c r="D155" s="46" t="s">
        <v>0</v>
      </c>
      <c r="E155" s="49"/>
    </row>
    <row r="156" spans="1:5" x14ac:dyDescent="0.25">
      <c r="A156" s="23">
        <f>DATEDIF(A151,A155,"d")</f>
        <v>8</v>
      </c>
      <c r="B156" s="12"/>
      <c r="C156" s="13"/>
      <c r="D156" s="12"/>
      <c r="E156" s="13"/>
    </row>
    <row r="157" spans="1:5" x14ac:dyDescent="0.25">
      <c r="A157" s="21"/>
      <c r="B157" s="21"/>
      <c r="C157" s="22"/>
      <c r="D157" s="21"/>
      <c r="E157" s="22"/>
    </row>
    <row r="158" spans="1:5" ht="15.75" x14ac:dyDescent="0.25">
      <c r="B158" s="54"/>
      <c r="C158" s="54"/>
      <c r="E158" s="55"/>
    </row>
    <row r="159" spans="1:5" ht="15.75" x14ac:dyDescent="0.25">
      <c r="E159" s="55"/>
    </row>
    <row r="160" spans="1:5" ht="15.75" x14ac:dyDescent="0.25">
      <c r="E160" s="55"/>
    </row>
    <row r="161" spans="1:14" ht="15.75" x14ac:dyDescent="0.25">
      <c r="E161" s="55"/>
    </row>
    <row r="162" spans="1:14" ht="15.75" x14ac:dyDescent="0.25">
      <c r="E162" s="55"/>
      <c r="F162" s="54"/>
    </row>
    <row r="163" spans="1:14" ht="15.75" x14ac:dyDescent="0.25">
      <c r="E163" s="55"/>
      <c r="F163" s="54"/>
    </row>
    <row r="164" spans="1:14" ht="15.75" x14ac:dyDescent="0.25">
      <c r="A164" s="24" t="s">
        <v>110</v>
      </c>
      <c r="B164" s="68" t="s">
        <v>111</v>
      </c>
      <c r="C164" s="68"/>
      <c r="D164" s="24" t="s">
        <v>112</v>
      </c>
      <c r="E164" s="24" t="s">
        <v>113</v>
      </c>
      <c r="F164" s="54"/>
      <c r="G164" s="69" t="s">
        <v>114</v>
      </c>
      <c r="H164" s="70"/>
      <c r="J164" s="24" t="s">
        <v>115</v>
      </c>
      <c r="K164" s="24" t="s">
        <v>116</v>
      </c>
    </row>
    <row r="165" spans="1:14" ht="15.75" x14ac:dyDescent="0.25">
      <c r="A165" s="56" t="s">
        <v>117</v>
      </c>
      <c r="B165" s="62" t="s">
        <v>118</v>
      </c>
      <c r="C165" s="62"/>
      <c r="D165" s="14" t="s">
        <v>119</v>
      </c>
      <c r="E165" s="14">
        <v>7.51</v>
      </c>
      <c r="F165" s="54"/>
      <c r="G165" s="14" t="s">
        <v>120</v>
      </c>
      <c r="H165" s="14" t="s">
        <v>111</v>
      </c>
      <c r="J165" s="6">
        <f>(I13*3)</f>
        <v>78</v>
      </c>
      <c r="K165" s="6">
        <f>'[1]Premier League'!D2</f>
        <v>76</v>
      </c>
      <c r="L165" s="54"/>
      <c r="M165" s="54"/>
      <c r="N165" s="54"/>
    </row>
    <row r="166" spans="1:14" x14ac:dyDescent="0.25">
      <c r="A166" s="56"/>
      <c r="B166" s="62" t="s">
        <v>121</v>
      </c>
      <c r="C166" s="62"/>
      <c r="D166" s="14" t="s">
        <v>122</v>
      </c>
      <c r="E166" s="14">
        <v>7.52</v>
      </c>
      <c r="F166" s="54"/>
      <c r="G166" s="57">
        <f>E188</f>
        <v>9.7435897435897427</v>
      </c>
      <c r="H166" s="57">
        <f>(SUMIFS(E165:E187,A165:A187,"X"))/11</f>
        <v>7.1309090909090909</v>
      </c>
      <c r="I166" s="54"/>
      <c r="J166" s="54"/>
      <c r="K166" s="54"/>
      <c r="L166" s="54"/>
      <c r="M166" s="54"/>
      <c r="N166" s="54"/>
    </row>
    <row r="167" spans="1:14" x14ac:dyDescent="0.25">
      <c r="A167" s="56" t="s">
        <v>117</v>
      </c>
      <c r="B167" s="62" t="s">
        <v>123</v>
      </c>
      <c r="C167" s="62"/>
      <c r="D167" s="14" t="s">
        <v>122</v>
      </c>
      <c r="E167" s="14">
        <v>7.42</v>
      </c>
      <c r="F167" s="54"/>
      <c r="G167" s="63">
        <f>(G166+H166)/2</f>
        <v>8.4372494172494168</v>
      </c>
      <c r="H167" s="63"/>
      <c r="I167" s="54"/>
      <c r="J167" s="54"/>
      <c r="K167" s="54"/>
      <c r="L167" s="54"/>
      <c r="M167" s="54"/>
      <c r="N167" s="54"/>
    </row>
    <row r="168" spans="1:14" x14ac:dyDescent="0.25">
      <c r="A168" s="56" t="s">
        <v>117</v>
      </c>
      <c r="B168" s="62" t="s">
        <v>124</v>
      </c>
      <c r="C168" s="62"/>
      <c r="D168" s="14" t="s">
        <v>122</v>
      </c>
      <c r="E168" s="14">
        <v>7.4</v>
      </c>
      <c r="F168" s="54"/>
      <c r="G168" s="54"/>
      <c r="H168" s="54"/>
      <c r="I168" s="54"/>
      <c r="J168" s="54"/>
      <c r="K168" s="54"/>
      <c r="L168" s="54"/>
      <c r="M168" s="54"/>
      <c r="N168" s="54"/>
    </row>
    <row r="169" spans="1:14" x14ac:dyDescent="0.25">
      <c r="A169" s="56" t="s">
        <v>117</v>
      </c>
      <c r="B169" s="62" t="s">
        <v>125</v>
      </c>
      <c r="C169" s="62"/>
      <c r="D169" s="14" t="s">
        <v>119</v>
      </c>
      <c r="E169" s="14">
        <v>7.35</v>
      </c>
      <c r="F169" s="54"/>
      <c r="G169" s="54"/>
      <c r="H169" s="54"/>
      <c r="I169" s="54"/>
      <c r="J169" s="54"/>
      <c r="K169" s="54"/>
      <c r="L169" s="54"/>
      <c r="M169" s="54"/>
      <c r="N169" s="54"/>
    </row>
    <row r="170" spans="1:14" x14ac:dyDescent="0.25">
      <c r="A170" s="56"/>
      <c r="B170" s="62" t="s">
        <v>126</v>
      </c>
      <c r="C170" s="62"/>
      <c r="D170" s="14" t="s">
        <v>122</v>
      </c>
      <c r="E170" s="14">
        <v>7.22</v>
      </c>
      <c r="F170" s="54"/>
      <c r="G170" s="54"/>
      <c r="H170" s="54"/>
      <c r="I170" s="54"/>
      <c r="J170" s="54"/>
      <c r="K170" s="54"/>
      <c r="L170" s="54"/>
      <c r="M170" s="54"/>
      <c r="N170" s="54"/>
    </row>
    <row r="171" spans="1:14" x14ac:dyDescent="0.25">
      <c r="A171" s="56" t="s">
        <v>117</v>
      </c>
      <c r="B171" s="62" t="s">
        <v>127</v>
      </c>
      <c r="C171" s="62"/>
      <c r="D171" s="14" t="s">
        <v>119</v>
      </c>
      <c r="E171" s="14">
        <v>7.39</v>
      </c>
      <c r="F171" s="54"/>
      <c r="G171" s="54"/>
      <c r="H171" s="54"/>
      <c r="I171" s="54"/>
      <c r="J171" s="54"/>
      <c r="K171" s="54"/>
      <c r="L171" s="54"/>
      <c r="M171" s="54"/>
      <c r="N171" s="54"/>
    </row>
    <row r="172" spans="1:14" x14ac:dyDescent="0.25">
      <c r="A172" s="56" t="s">
        <v>117</v>
      </c>
      <c r="B172" s="62" t="s">
        <v>128</v>
      </c>
      <c r="C172" s="62"/>
      <c r="D172" s="14" t="s">
        <v>122</v>
      </c>
      <c r="E172" s="14">
        <v>7.13</v>
      </c>
      <c r="F172" s="54"/>
      <c r="G172" s="54"/>
      <c r="H172" s="54"/>
      <c r="I172" s="54"/>
      <c r="J172" s="54"/>
      <c r="K172" s="54"/>
      <c r="L172" s="54"/>
      <c r="M172" s="54"/>
      <c r="N172" s="54"/>
    </row>
    <row r="173" spans="1:14" x14ac:dyDescent="0.25">
      <c r="A173" s="56"/>
      <c r="B173" s="62" t="s">
        <v>129</v>
      </c>
      <c r="C173" s="62"/>
      <c r="D173" s="14" t="s">
        <v>130</v>
      </c>
      <c r="E173" s="14">
        <v>6.93</v>
      </c>
      <c r="F173" s="54"/>
      <c r="G173" s="54"/>
      <c r="H173" s="54"/>
      <c r="I173" s="54"/>
      <c r="J173" s="54"/>
      <c r="K173" s="54"/>
      <c r="L173" s="54"/>
      <c r="M173" s="54"/>
      <c r="N173" s="54"/>
    </row>
    <row r="174" spans="1:14" x14ac:dyDescent="0.25">
      <c r="A174" s="56" t="s">
        <v>117</v>
      </c>
      <c r="B174" s="62" t="s">
        <v>131</v>
      </c>
      <c r="C174" s="62"/>
      <c r="D174" s="14" t="s">
        <v>130</v>
      </c>
      <c r="E174" s="14">
        <v>6.9</v>
      </c>
      <c r="F174" s="54"/>
      <c r="G174" s="54"/>
      <c r="H174" s="54"/>
      <c r="I174" s="54"/>
      <c r="J174" s="54"/>
      <c r="K174" s="54"/>
      <c r="L174" s="54"/>
      <c r="M174" s="54"/>
      <c r="N174" s="54"/>
    </row>
    <row r="175" spans="1:14" x14ac:dyDescent="0.25">
      <c r="A175" s="56" t="s">
        <v>117</v>
      </c>
      <c r="B175" s="62" t="s">
        <v>132</v>
      </c>
      <c r="C175" s="62"/>
      <c r="D175" s="14" t="s">
        <v>130</v>
      </c>
      <c r="E175" s="14">
        <v>7.09</v>
      </c>
      <c r="F175" s="54"/>
      <c r="G175" s="54"/>
      <c r="H175" s="54"/>
      <c r="I175" s="54"/>
      <c r="J175" s="54"/>
      <c r="K175" s="54"/>
      <c r="L175" s="54"/>
      <c r="M175" s="54"/>
      <c r="N175" s="54"/>
    </row>
    <row r="176" spans="1:14" x14ac:dyDescent="0.25">
      <c r="A176" s="56"/>
      <c r="B176" s="62" t="s">
        <v>133</v>
      </c>
      <c r="C176" s="62"/>
      <c r="D176" s="14" t="s">
        <v>130</v>
      </c>
      <c r="E176" s="14">
        <v>6.37</v>
      </c>
      <c r="F176" s="54"/>
      <c r="G176" s="54"/>
      <c r="H176" s="54"/>
      <c r="I176" s="54"/>
      <c r="J176" s="54"/>
      <c r="K176" s="54"/>
      <c r="L176" s="54"/>
      <c r="M176" s="54"/>
      <c r="N176" s="54"/>
    </row>
    <row r="177" spans="1:14" x14ac:dyDescent="0.25">
      <c r="A177" s="56" t="s">
        <v>117</v>
      </c>
      <c r="B177" s="62" t="s">
        <v>134</v>
      </c>
      <c r="C177" s="62"/>
      <c r="D177" s="14" t="s">
        <v>130</v>
      </c>
      <c r="E177" s="14">
        <v>6.63</v>
      </c>
      <c r="F177" s="54"/>
      <c r="G177" s="54"/>
      <c r="H177" s="54"/>
      <c r="I177" s="54"/>
      <c r="J177" s="54"/>
      <c r="K177" s="54"/>
      <c r="L177" s="54"/>
      <c r="M177" s="54"/>
      <c r="N177" s="54"/>
    </row>
    <row r="178" spans="1:14" x14ac:dyDescent="0.25">
      <c r="A178" s="56"/>
      <c r="B178" s="62" t="s">
        <v>135</v>
      </c>
      <c r="C178" s="62"/>
      <c r="D178" s="14" t="s">
        <v>119</v>
      </c>
      <c r="E178" s="14">
        <v>6.46</v>
      </c>
      <c r="F178" s="54"/>
      <c r="G178" s="54"/>
      <c r="H178" s="54"/>
      <c r="I178" s="54"/>
      <c r="J178" s="54"/>
      <c r="K178" s="54"/>
      <c r="L178" s="54"/>
      <c r="M178" s="54"/>
      <c r="N178" s="54"/>
    </row>
    <row r="179" spans="1:14" x14ac:dyDescent="0.25">
      <c r="A179" s="56" t="s">
        <v>117</v>
      </c>
      <c r="B179" s="62" t="s">
        <v>136</v>
      </c>
      <c r="C179" s="62"/>
      <c r="D179" s="14" t="s">
        <v>137</v>
      </c>
      <c r="E179" s="14">
        <v>6.76</v>
      </c>
      <c r="F179" s="54"/>
      <c r="G179" s="54"/>
      <c r="H179" s="54"/>
      <c r="I179" s="54"/>
      <c r="J179" s="54"/>
      <c r="K179" s="54"/>
      <c r="L179" s="54"/>
      <c r="M179" s="54"/>
      <c r="N179" s="54"/>
    </row>
    <row r="180" spans="1:14" x14ac:dyDescent="0.25">
      <c r="A180" s="56"/>
      <c r="B180" s="62" t="s">
        <v>138</v>
      </c>
      <c r="C180" s="62"/>
      <c r="D180" s="14" t="s">
        <v>130</v>
      </c>
      <c r="E180" s="14">
        <v>6.35</v>
      </c>
      <c r="F180" s="54"/>
      <c r="G180" s="54"/>
      <c r="H180" s="54"/>
      <c r="I180" s="54"/>
      <c r="J180" s="54"/>
      <c r="K180" s="54"/>
      <c r="L180" s="54"/>
      <c r="M180" s="54"/>
      <c r="N180" s="54"/>
    </row>
    <row r="181" spans="1:14" x14ac:dyDescent="0.25">
      <c r="A181" s="56"/>
      <c r="B181" s="62" t="s">
        <v>139</v>
      </c>
      <c r="C181" s="62"/>
      <c r="D181" s="14" t="s">
        <v>137</v>
      </c>
      <c r="E181" s="14">
        <v>6.32</v>
      </c>
      <c r="F181" s="54"/>
      <c r="G181" s="54"/>
      <c r="H181" s="54"/>
      <c r="I181" s="54"/>
      <c r="J181" s="54"/>
      <c r="K181" s="54"/>
      <c r="L181" s="54"/>
      <c r="M181" s="54"/>
      <c r="N181" s="54"/>
    </row>
    <row r="182" spans="1:14" x14ac:dyDescent="0.25">
      <c r="A182" s="56"/>
      <c r="B182" s="62" t="s">
        <v>140</v>
      </c>
      <c r="C182" s="62"/>
      <c r="D182" s="14" t="s">
        <v>122</v>
      </c>
      <c r="E182" s="14">
        <v>6.52</v>
      </c>
      <c r="F182" s="54"/>
      <c r="G182" s="54"/>
      <c r="H182" s="54"/>
      <c r="I182" s="54"/>
      <c r="J182" s="54"/>
      <c r="K182" s="54"/>
      <c r="L182" s="54"/>
      <c r="M182" s="54"/>
      <c r="N182" s="54"/>
    </row>
    <row r="183" spans="1:14" x14ac:dyDescent="0.25">
      <c r="A183" s="56" t="s">
        <v>117</v>
      </c>
      <c r="B183" s="62" t="s">
        <v>141</v>
      </c>
      <c r="C183" s="62"/>
      <c r="D183" s="14" t="s">
        <v>130</v>
      </c>
      <c r="E183" s="14">
        <v>6.86</v>
      </c>
      <c r="F183" s="54"/>
      <c r="G183" s="54"/>
      <c r="H183" s="54"/>
      <c r="I183" s="54"/>
      <c r="J183" s="54"/>
      <c r="K183" s="54"/>
      <c r="L183" s="54"/>
      <c r="M183" s="54"/>
      <c r="N183" s="54"/>
    </row>
    <row r="184" spans="1:14" x14ac:dyDescent="0.25">
      <c r="A184" s="56"/>
      <c r="B184" s="62" t="s">
        <v>142</v>
      </c>
      <c r="C184" s="62"/>
      <c r="D184" s="14" t="s">
        <v>122</v>
      </c>
      <c r="E184" s="14">
        <v>7.16</v>
      </c>
      <c r="F184" s="54"/>
      <c r="G184" s="54"/>
      <c r="H184" s="54"/>
      <c r="I184" s="54"/>
      <c r="J184" s="54"/>
      <c r="K184" s="54"/>
      <c r="L184" s="54"/>
      <c r="M184" s="54"/>
      <c r="N184" s="54"/>
    </row>
    <row r="185" spans="1:14" x14ac:dyDescent="0.25">
      <c r="A185" s="56"/>
      <c r="B185" s="62" t="s">
        <v>143</v>
      </c>
      <c r="C185" s="62"/>
      <c r="D185" s="14" t="s">
        <v>130</v>
      </c>
      <c r="E185" s="14">
        <v>6.08</v>
      </c>
      <c r="F185" s="54"/>
      <c r="G185" s="54"/>
      <c r="H185" s="54"/>
      <c r="I185" s="54"/>
      <c r="J185" s="54"/>
      <c r="K185" s="54"/>
      <c r="L185" s="54"/>
      <c r="M185" s="54"/>
      <c r="N185" s="54"/>
    </row>
    <row r="186" spans="1:14" x14ac:dyDescent="0.25">
      <c r="A186" s="56"/>
      <c r="B186" s="62" t="s">
        <v>144</v>
      </c>
      <c r="C186" s="62"/>
      <c r="D186" s="14" t="s">
        <v>130</v>
      </c>
      <c r="E186" s="14">
        <v>6</v>
      </c>
      <c r="F186" s="54"/>
      <c r="G186" s="54"/>
      <c r="H186" s="54"/>
      <c r="I186" s="54"/>
      <c r="J186" s="54"/>
      <c r="K186" s="54"/>
      <c r="L186" s="54"/>
      <c r="M186" s="54"/>
      <c r="N186" s="54"/>
    </row>
    <row r="187" spans="1:14" x14ac:dyDescent="0.25">
      <c r="A187" s="56"/>
      <c r="B187" s="62" t="s">
        <v>145</v>
      </c>
      <c r="C187" s="62"/>
      <c r="D187" s="14" t="s">
        <v>130</v>
      </c>
      <c r="E187" s="14">
        <v>6.37</v>
      </c>
      <c r="F187" s="54"/>
      <c r="G187" s="54"/>
      <c r="H187" s="54"/>
      <c r="I187" s="54"/>
      <c r="J187" s="54"/>
      <c r="K187" s="54"/>
      <c r="L187" s="54"/>
      <c r="M187" s="54"/>
      <c r="N187" s="54"/>
    </row>
    <row r="188" spans="1:14" x14ac:dyDescent="0.25">
      <c r="A188" s="58"/>
      <c r="B188" s="61" t="s">
        <v>146</v>
      </c>
      <c r="C188" s="61"/>
      <c r="D188" s="59" t="s">
        <v>147</v>
      </c>
      <c r="E188" s="59">
        <f>(K165/J165)*10</f>
        <v>9.7435897435897427</v>
      </c>
    </row>
    <row r="189" spans="1:14" x14ac:dyDescent="0.25">
      <c r="A189" s="60"/>
    </row>
    <row r="190" spans="1:14" x14ac:dyDescent="0.25">
      <c r="A190" s="60"/>
    </row>
    <row r="191" spans="1:14" x14ac:dyDescent="0.25">
      <c r="A191" s="60"/>
    </row>
    <row r="192" spans="1:14" x14ac:dyDescent="0.25">
      <c r="A192" s="60"/>
    </row>
    <row r="193" spans="1:1" x14ac:dyDescent="0.25">
      <c r="A193" s="60"/>
    </row>
    <row r="194" spans="1:1" x14ac:dyDescent="0.25">
      <c r="A194" s="60"/>
    </row>
    <row r="195" spans="1:1" x14ac:dyDescent="0.25">
      <c r="A195" s="60"/>
    </row>
    <row r="196" spans="1:1" x14ac:dyDescent="0.25">
      <c r="A196" s="60"/>
    </row>
    <row r="197" spans="1:1" x14ac:dyDescent="0.25">
      <c r="A197" s="60"/>
    </row>
    <row r="198" spans="1:1" x14ac:dyDescent="0.25">
      <c r="A198" s="60"/>
    </row>
    <row r="199" spans="1:1" x14ac:dyDescent="0.25">
      <c r="A199" s="60"/>
    </row>
    <row r="200" spans="1:1" x14ac:dyDescent="0.25">
      <c r="A200" s="60"/>
    </row>
    <row r="201" spans="1:1" x14ac:dyDescent="0.25">
      <c r="A201" s="60"/>
    </row>
    <row r="202" spans="1:1" x14ac:dyDescent="0.25">
      <c r="A202" s="60"/>
    </row>
    <row r="203" spans="1:1" x14ac:dyDescent="0.25">
      <c r="A203" s="60"/>
    </row>
    <row r="204" spans="1:1" x14ac:dyDescent="0.25">
      <c r="A204" s="60"/>
    </row>
    <row r="205" spans="1:1" x14ac:dyDescent="0.25">
      <c r="A205" s="60"/>
    </row>
    <row r="206" spans="1:1" x14ac:dyDescent="0.25">
      <c r="A206" s="60"/>
    </row>
    <row r="207" spans="1:1" x14ac:dyDescent="0.25">
      <c r="A207" s="60"/>
    </row>
    <row r="208" spans="1:1" x14ac:dyDescent="0.25">
      <c r="A208" s="60"/>
    </row>
    <row r="209" spans="1:1" x14ac:dyDescent="0.25">
      <c r="A209" s="60"/>
    </row>
    <row r="210" spans="1:1" x14ac:dyDescent="0.25">
      <c r="A210" s="60"/>
    </row>
    <row r="211" spans="1:1" x14ac:dyDescent="0.25">
      <c r="A211" s="60"/>
    </row>
    <row r="212" spans="1:1" x14ac:dyDescent="0.25">
      <c r="A212" s="60"/>
    </row>
    <row r="213" spans="1:1" x14ac:dyDescent="0.25">
      <c r="A213" s="60"/>
    </row>
    <row r="214" spans="1:1" x14ac:dyDescent="0.25">
      <c r="A214" s="60"/>
    </row>
    <row r="215" spans="1:1" x14ac:dyDescent="0.25">
      <c r="A215" s="60"/>
    </row>
    <row r="216" spans="1:1" x14ac:dyDescent="0.25">
      <c r="A216" s="60"/>
    </row>
    <row r="217" spans="1:1" x14ac:dyDescent="0.25">
      <c r="A217" s="60"/>
    </row>
    <row r="218" spans="1:1" x14ac:dyDescent="0.25">
      <c r="A218" s="60"/>
    </row>
    <row r="219" spans="1:1" x14ac:dyDescent="0.25">
      <c r="A219" s="60"/>
    </row>
    <row r="220" spans="1:1" x14ac:dyDescent="0.25">
      <c r="A220" s="60"/>
    </row>
    <row r="221" spans="1:1" x14ac:dyDescent="0.25">
      <c r="A221" s="60"/>
    </row>
    <row r="222" spans="1:1" x14ac:dyDescent="0.25">
      <c r="A222" s="60"/>
    </row>
    <row r="223" spans="1:1" x14ac:dyDescent="0.25">
      <c r="A223" s="60"/>
    </row>
    <row r="224" spans="1:1" x14ac:dyDescent="0.25">
      <c r="A224" s="60"/>
    </row>
    <row r="225" spans="1:1" x14ac:dyDescent="0.25">
      <c r="A225" s="60"/>
    </row>
    <row r="226" spans="1:1" x14ac:dyDescent="0.25">
      <c r="A226" s="60"/>
    </row>
    <row r="227" spans="1:1" x14ac:dyDescent="0.25">
      <c r="A227" s="60"/>
    </row>
    <row r="228" spans="1:1" x14ac:dyDescent="0.25">
      <c r="A228" s="60"/>
    </row>
    <row r="229" spans="1:1" x14ac:dyDescent="0.25">
      <c r="A229" s="60"/>
    </row>
    <row r="230" spans="1:1" x14ac:dyDescent="0.25">
      <c r="A230" s="60"/>
    </row>
    <row r="231" spans="1:1" x14ac:dyDescent="0.25">
      <c r="A231" s="60"/>
    </row>
    <row r="232" spans="1:1" x14ac:dyDescent="0.25">
      <c r="A232" s="60"/>
    </row>
    <row r="233" spans="1:1" x14ac:dyDescent="0.25">
      <c r="A233" s="60"/>
    </row>
    <row r="234" spans="1:1" x14ac:dyDescent="0.25">
      <c r="A234" s="60"/>
    </row>
    <row r="235" spans="1:1" x14ac:dyDescent="0.25">
      <c r="A235" s="60"/>
    </row>
    <row r="236" spans="1:1" x14ac:dyDescent="0.25">
      <c r="A236" s="60"/>
    </row>
    <row r="237" spans="1:1" x14ac:dyDescent="0.25">
      <c r="A237" s="60"/>
    </row>
    <row r="238" spans="1:1" x14ac:dyDescent="0.25">
      <c r="A238" s="60"/>
    </row>
    <row r="239" spans="1:1" x14ac:dyDescent="0.25">
      <c r="A239" s="60"/>
    </row>
    <row r="240" spans="1:1" x14ac:dyDescent="0.25">
      <c r="A240" s="60"/>
    </row>
    <row r="241" spans="1:1" x14ac:dyDescent="0.25">
      <c r="A241" s="60"/>
    </row>
    <row r="242" spans="1:1" x14ac:dyDescent="0.25">
      <c r="A242" s="60"/>
    </row>
    <row r="243" spans="1:1" x14ac:dyDescent="0.25">
      <c r="A243" s="60"/>
    </row>
    <row r="244" spans="1:1" x14ac:dyDescent="0.25">
      <c r="A244" s="60"/>
    </row>
  </sheetData>
  <mergeCells count="118">
    <mergeCell ref="J6:L6"/>
    <mergeCell ref="M6:O6"/>
    <mergeCell ref="P6:R6"/>
    <mergeCell ref="S6:U6"/>
    <mergeCell ref="B8:B9"/>
    <mergeCell ref="C8:C9"/>
    <mergeCell ref="A1:B1"/>
    <mergeCell ref="B3:E3"/>
    <mergeCell ref="A4:E4"/>
    <mergeCell ref="B5:C5"/>
    <mergeCell ref="D5:E5"/>
    <mergeCell ref="G6:I6"/>
    <mergeCell ref="S13:U13"/>
    <mergeCell ref="G15:H15"/>
    <mergeCell ref="I15:J15"/>
    <mergeCell ref="B16:B17"/>
    <mergeCell ref="C16:C17"/>
    <mergeCell ref="G19:L19"/>
    <mergeCell ref="M19:O19"/>
    <mergeCell ref="G11:I11"/>
    <mergeCell ref="J11:L11"/>
    <mergeCell ref="M11:O11"/>
    <mergeCell ref="P11:R11"/>
    <mergeCell ref="S11:U11"/>
    <mergeCell ref="D12:D13"/>
    <mergeCell ref="E12:E13"/>
    <mergeCell ref="P12:R12"/>
    <mergeCell ref="S12:U12"/>
    <mergeCell ref="P13:R13"/>
    <mergeCell ref="D20:D21"/>
    <mergeCell ref="E20:E21"/>
    <mergeCell ref="M20:O20"/>
    <mergeCell ref="N21:O21"/>
    <mergeCell ref="B24:B25"/>
    <mergeCell ref="C24:C25"/>
    <mergeCell ref="G24:L24"/>
    <mergeCell ref="M24:O24"/>
    <mergeCell ref="M25:O25"/>
    <mergeCell ref="N31:O31"/>
    <mergeCell ref="D32:D33"/>
    <mergeCell ref="E32:E33"/>
    <mergeCell ref="G33:I33"/>
    <mergeCell ref="J33:L33"/>
    <mergeCell ref="M33:O33"/>
    <mergeCell ref="N26:O26"/>
    <mergeCell ref="D28:D29"/>
    <mergeCell ref="E28:E29"/>
    <mergeCell ref="G29:L29"/>
    <mergeCell ref="M29:O29"/>
    <mergeCell ref="M30:O30"/>
    <mergeCell ref="B44:B45"/>
    <mergeCell ref="C44:C45"/>
    <mergeCell ref="D48:D49"/>
    <mergeCell ref="E48:E49"/>
    <mergeCell ref="B52:B53"/>
    <mergeCell ref="C52:C53"/>
    <mergeCell ref="P33:R33"/>
    <mergeCell ref="S33:U33"/>
    <mergeCell ref="V33:X33"/>
    <mergeCell ref="B36:B37"/>
    <mergeCell ref="C36:C37"/>
    <mergeCell ref="D40:D41"/>
    <mergeCell ref="E40:E41"/>
    <mergeCell ref="D68:D69"/>
    <mergeCell ref="E68:E69"/>
    <mergeCell ref="B72:B73"/>
    <mergeCell ref="C72:C73"/>
    <mergeCell ref="D76:D77"/>
    <mergeCell ref="E76:E77"/>
    <mergeCell ref="D56:D57"/>
    <mergeCell ref="E56:E57"/>
    <mergeCell ref="B60:B61"/>
    <mergeCell ref="C60:C61"/>
    <mergeCell ref="B64:B65"/>
    <mergeCell ref="C64:C65"/>
    <mergeCell ref="D92:D93"/>
    <mergeCell ref="E92:E93"/>
    <mergeCell ref="B96:B97"/>
    <mergeCell ref="C96:C97"/>
    <mergeCell ref="D100:D101"/>
    <mergeCell ref="E100:E101"/>
    <mergeCell ref="D80:D81"/>
    <mergeCell ref="E80:E81"/>
    <mergeCell ref="B84:B85"/>
    <mergeCell ref="C84:C85"/>
    <mergeCell ref="B88:B89"/>
    <mergeCell ref="C88:C89"/>
    <mergeCell ref="G167:H167"/>
    <mergeCell ref="B168:C168"/>
    <mergeCell ref="B169:C169"/>
    <mergeCell ref="B104:B105"/>
    <mergeCell ref="C104:C105"/>
    <mergeCell ref="D108:D109"/>
    <mergeCell ref="E108:E109"/>
    <mergeCell ref="B164:C164"/>
    <mergeCell ref="G164:H164"/>
    <mergeCell ref="B170:C170"/>
    <mergeCell ref="B171:C171"/>
    <mergeCell ref="B172:C172"/>
    <mergeCell ref="B173:C173"/>
    <mergeCell ref="B174:C174"/>
    <mergeCell ref="B175:C175"/>
    <mergeCell ref="B165:C165"/>
    <mergeCell ref="B166:C166"/>
    <mergeCell ref="B167:C167"/>
    <mergeCell ref="B188:C188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</mergeCells>
  <conditionalFormatting sqref="A63:B63 D63 A67:B67 D67 A74:XFD74 A71:B71 D71 A78:XFD78 A75:B75 D75 A86:XFD86 A83:B83 D83 A90:XFD90 A87:B87 D87 A94:XFD94 A91:B91 D91 A98:XFD98 A95:B95 D95 A102:XFD102 A99:B99 D99 A110:D110 A107:B107 D107 A114:D114 A111:B111 D111 A106:D106 A103:B103 D103 A118:D118 A115:B115 D115 A122:D122 A119:B119 D119 A126:D126 A123:B123 D123 A130:D130 A127:B127 D127 A134:D134 A131:B131 D131 A138:D138 A135:B135 D135 A142:D142 A139:B139 D139 A146:D146 A143:B143 D143 A150:D150 A147:B147 D147 A154:D154 A151:B151 D151 A82:XFD82 A79:D79 A155:B155 D155 A66:XFD66 A1:XFD7 A158:XFD163 A189:XFD1048576 A167:A183 H166:XFD166 K164:XFD165 A188:B188 D164:D183 A164:B166 I164:I165 F168:XFD188 F164:F167 G167 I167:XFD167 A18:E19 A22:E23 Q21:XFD23 A15:F15 Y15:XFD20 A14:XFD14 A26:F27 A70:XFD70 A30:F31 A34:F35 A38:F39 A42:F43 A46:XFD47 A50:XFD51 A54:XFD55 A58:XFD59 A62:XFD62 A13 A11:O11 V11:XFD13 M15:O15 A73 F71:XFD73 P24:XFD31 Y33:XFD35 A41 F40:F41 A21 A29 F28:F29 F32:XFD32 A33 F33 A49 F48:XFD49 A57 F56:XFD57 A69 F67:XFD69 A10:XFD10 F12:O13 A17 A25 F24:F25 A37 F36:XFD36 A45 F44:XFD45 A53 F52:XFD53 A61 F60:XFD61 A65 F63:XFD65 A81 F79:XFD81 A85 F83:XFD85 A89 F87:XFD89 D188 A185:A187 A93 F91:XFD93 A97 F95:XFD97 A101 F99:XFD101 A77 F75:XFD77 F37 J37:XFD43 A8:A9 F8:XFD9 A105 A109 A113 A117 A121 A125 A129 A133 A141 A145 A149 A153 A157 A137 F103:XFD157 C8">
    <cfRule type="containsText" dxfId="719" priority="717" operator="containsText" text="DEFAITE">
      <formula>NOT(ISERROR(SEARCH("DEFAITE",A1)))</formula>
    </cfRule>
    <cfRule type="containsText" dxfId="718" priority="718" operator="containsText" text="Victoire">
      <formula>NOT(ISERROR(SEARCH("Victoire",A1)))</formula>
    </cfRule>
    <cfRule type="containsText" dxfId="717" priority="719" operator="containsText" text="Match nul">
      <formula>NOT(ISERROR(SEARCH("Match nul",A1)))</formula>
    </cfRule>
    <cfRule type="containsText" dxfId="716" priority="720" operator="containsText" text="Liverpool">
      <formula>NOT(ISERROR(SEARCH("Liverpool",A1)))</formula>
    </cfRule>
  </conditionalFormatting>
  <conditionalFormatting sqref="B168:B183">
    <cfRule type="containsText" dxfId="715" priority="713" operator="containsText" text="DEFAITE">
      <formula>NOT(ISERROR(SEARCH("DEFAITE",B168)))</formula>
    </cfRule>
    <cfRule type="containsText" dxfId="714" priority="714" operator="containsText" text="Victoire">
      <formula>NOT(ISERROR(SEARCH("Victoire",B168)))</formula>
    </cfRule>
    <cfRule type="containsText" dxfId="713" priority="715" operator="containsText" text="Match nul">
      <formula>NOT(ISERROR(SEARCH("Match nul",B168)))</formula>
    </cfRule>
    <cfRule type="containsText" dxfId="712" priority="716" operator="containsText" text="Liverpool">
      <formula>NOT(ISERROR(SEARCH("Liverpool",B168)))</formula>
    </cfRule>
  </conditionalFormatting>
  <conditionalFormatting sqref="J165">
    <cfRule type="containsText" dxfId="711" priority="708" operator="containsText" text="Liverpool">
      <formula>NOT(ISERROR(SEARCH("Liverpool",J165)))</formula>
    </cfRule>
  </conditionalFormatting>
  <conditionalFormatting sqref="J165">
    <cfRule type="containsText" dxfId="710" priority="707" operator="containsText" text="match nul">
      <formula>NOT(ISERROR(SEARCH("match nul",J165)))</formula>
    </cfRule>
  </conditionalFormatting>
  <conditionalFormatting sqref="I164:I165">
    <cfRule type="containsText" dxfId="709" priority="712" operator="containsText" text="Liverpool">
      <formula>NOT(ISERROR(SEARCH("Liverpool",I164)))</formula>
    </cfRule>
  </conditionalFormatting>
  <conditionalFormatting sqref="I164:I165">
    <cfRule type="containsText" dxfId="708" priority="711" operator="containsText" text="match nul">
      <formula>NOT(ISERROR(SEARCH("match nul",I164)))</formula>
    </cfRule>
  </conditionalFormatting>
  <conditionalFormatting sqref="J164">
    <cfRule type="containsText" dxfId="707" priority="710" operator="containsText" text="Liverpool">
      <formula>NOT(ISERROR(SEARCH("Liverpool",J164)))</formula>
    </cfRule>
  </conditionalFormatting>
  <conditionalFormatting sqref="J164">
    <cfRule type="containsText" dxfId="706" priority="709" operator="containsText" text="match nul">
      <formula>NOT(ISERROR(SEARCH("match nul",J164)))</formula>
    </cfRule>
  </conditionalFormatting>
  <conditionalFormatting sqref="K165">
    <cfRule type="containsText" dxfId="705" priority="702" operator="containsText" text="Liverpool">
      <formula>NOT(ISERROR(SEARCH("Liverpool",K165)))</formula>
    </cfRule>
  </conditionalFormatting>
  <conditionalFormatting sqref="K165">
    <cfRule type="containsText" dxfId="704" priority="701" operator="containsText" text="match nul">
      <formula>NOT(ISERROR(SEARCH("match nul",K165)))</formula>
    </cfRule>
  </conditionalFormatting>
  <conditionalFormatting sqref="J164:J165">
    <cfRule type="containsText" dxfId="703" priority="706" operator="containsText" text="Liverpool">
      <formula>NOT(ISERROR(SEARCH("Liverpool",J164)))</formula>
    </cfRule>
  </conditionalFormatting>
  <conditionalFormatting sqref="J164:J165">
    <cfRule type="containsText" dxfId="702" priority="705" operator="containsText" text="match nul">
      <formula>NOT(ISERROR(SEARCH("match nul",J164)))</formula>
    </cfRule>
  </conditionalFormatting>
  <conditionalFormatting sqref="K164">
    <cfRule type="containsText" dxfId="701" priority="704" operator="containsText" text="Liverpool">
      <formula>NOT(ISERROR(SEARCH("Liverpool",K164)))</formula>
    </cfRule>
  </conditionalFormatting>
  <conditionalFormatting sqref="K164">
    <cfRule type="containsText" dxfId="700" priority="703" operator="containsText" text="match nul">
      <formula>NOT(ISERROR(SEARCH("match nul",K164)))</formula>
    </cfRule>
  </conditionalFormatting>
  <conditionalFormatting sqref="G164:G166">
    <cfRule type="containsText" dxfId="699" priority="697" operator="containsText" text="DEFAITE">
      <formula>NOT(ISERROR(SEARCH("DEFAITE",G164)))</formula>
    </cfRule>
    <cfRule type="containsText" dxfId="698" priority="698" operator="containsText" text="Victoire">
      <formula>NOT(ISERROR(SEARCH("Victoire",G164)))</formula>
    </cfRule>
    <cfRule type="containsText" dxfId="697" priority="699" operator="containsText" text="Match nul">
      <formula>NOT(ISERROR(SEARCH("Match nul",G164)))</formula>
    </cfRule>
    <cfRule type="containsText" dxfId="696" priority="700" operator="containsText" text="Liverpool">
      <formula>NOT(ISERROR(SEARCH("Liverpool",G164)))</formula>
    </cfRule>
  </conditionalFormatting>
  <conditionalFormatting sqref="E164:E183 E188">
    <cfRule type="containsText" dxfId="695" priority="693" operator="containsText" text="DEFAITE">
      <formula>NOT(ISERROR(SEARCH("DEFAITE",E164)))</formula>
    </cfRule>
    <cfRule type="containsText" dxfId="694" priority="694" operator="containsText" text="Victoire">
      <formula>NOT(ISERROR(SEARCH("Victoire",E164)))</formula>
    </cfRule>
    <cfRule type="containsText" dxfId="693" priority="695" operator="containsText" text="Match nul">
      <formula>NOT(ISERROR(SEARCH("Match nul",E164)))</formula>
    </cfRule>
    <cfRule type="containsText" dxfId="692" priority="696" operator="containsText" text="Liverpool">
      <formula>NOT(ISERROR(SEARCH("Liverpool",E164)))</formula>
    </cfRule>
  </conditionalFormatting>
  <conditionalFormatting sqref="B167">
    <cfRule type="containsText" dxfId="691" priority="689" operator="containsText" text="DEFAITE">
      <formula>NOT(ISERROR(SEARCH("DEFAITE",B167)))</formula>
    </cfRule>
    <cfRule type="containsText" dxfId="690" priority="690" operator="containsText" text="Victoire">
      <formula>NOT(ISERROR(SEARCH("Victoire",B167)))</formula>
    </cfRule>
    <cfRule type="containsText" dxfId="689" priority="691" operator="containsText" text="Match nul">
      <formula>NOT(ISERROR(SEARCH("Match nul",B167)))</formula>
    </cfRule>
    <cfRule type="containsText" dxfId="688" priority="692" operator="containsText" text="Liverpool">
      <formula>NOT(ISERROR(SEARCH("Liverpool",B167)))</formula>
    </cfRule>
  </conditionalFormatting>
  <conditionalFormatting sqref="H165">
    <cfRule type="containsText" dxfId="687" priority="685" operator="containsText" text="DEFAITE">
      <formula>NOT(ISERROR(SEARCH("DEFAITE",H165)))</formula>
    </cfRule>
    <cfRule type="containsText" dxfId="686" priority="686" operator="containsText" text="Victoire">
      <formula>NOT(ISERROR(SEARCH("Victoire",H165)))</formula>
    </cfRule>
    <cfRule type="containsText" dxfId="685" priority="687" operator="containsText" text="Match nul">
      <formula>NOT(ISERROR(SEARCH("Match nul",H165)))</formula>
    </cfRule>
    <cfRule type="containsText" dxfId="684" priority="688" operator="containsText" text="Liverpool">
      <formula>NOT(ISERROR(SEARCH("Liverpool",H165)))</formula>
    </cfRule>
  </conditionalFormatting>
  <conditionalFormatting sqref="P15:X15 Q16:X20">
    <cfRule type="containsText" dxfId="683" priority="681" operator="containsText" text="DEFAITE">
      <formula>NOT(ISERROR(SEARCH("DEFAITE",P15)))</formula>
    </cfRule>
    <cfRule type="containsText" dxfId="682" priority="682" operator="containsText" text="Victoire">
      <formula>NOT(ISERROR(SEARCH("Victoire",P15)))</formula>
    </cfRule>
    <cfRule type="containsText" dxfId="681" priority="683" operator="containsText" text="Match nul">
      <formula>NOT(ISERROR(SEARCH("Match nul",P15)))</formula>
    </cfRule>
    <cfRule type="containsText" dxfId="680" priority="684" operator="containsText" text="Liverpool">
      <formula>NOT(ISERROR(SEARCH("Liverpool",P15)))</formula>
    </cfRule>
  </conditionalFormatting>
  <conditionalFormatting sqref="A12">
    <cfRule type="containsText" dxfId="679" priority="677" operator="containsText" text="match nul">
      <formula>NOT(ISERROR(SEARCH("match nul",A12)))</formula>
    </cfRule>
    <cfRule type="containsText" dxfId="678" priority="678" operator="containsText" text="DEFAITE">
      <formula>NOT(ISERROR(SEARCH("DEFAITE",A12)))</formula>
    </cfRule>
    <cfRule type="containsText" dxfId="677" priority="679" operator="containsText" text="VICTOIRE">
      <formula>NOT(ISERROR(SEARCH("VICTOIRE",A12)))</formula>
    </cfRule>
    <cfRule type="containsText" dxfId="676" priority="680" operator="containsText" text="Aston Villa">
      <formula>NOT(ISERROR(SEARCH("Aston Villa",A12)))</formula>
    </cfRule>
  </conditionalFormatting>
  <conditionalFormatting sqref="A16">
    <cfRule type="containsText" dxfId="675" priority="673" operator="containsText" text="match nul">
      <formula>NOT(ISERROR(SEARCH("match nul",A16)))</formula>
    </cfRule>
    <cfRule type="containsText" dxfId="674" priority="674" operator="containsText" text="DEFAITE">
      <formula>NOT(ISERROR(SEARCH("DEFAITE",A16)))</formula>
    </cfRule>
    <cfRule type="containsText" dxfId="673" priority="675" operator="containsText" text="VICTOIRE">
      <formula>NOT(ISERROR(SEARCH("VICTOIRE",A16)))</formula>
    </cfRule>
    <cfRule type="containsText" dxfId="672" priority="676" operator="containsText" text="Aston Villa">
      <formula>NOT(ISERROR(SEARCH("Aston Villa",A16)))</formula>
    </cfRule>
  </conditionalFormatting>
  <conditionalFormatting sqref="A28">
    <cfRule type="containsText" dxfId="671" priority="661" operator="containsText" text="match nul">
      <formula>NOT(ISERROR(SEARCH("match nul",A28)))</formula>
    </cfRule>
    <cfRule type="containsText" dxfId="670" priority="662" operator="containsText" text="DEFAITE">
      <formula>NOT(ISERROR(SEARCH("DEFAITE",A28)))</formula>
    </cfRule>
    <cfRule type="containsText" dxfId="669" priority="663" operator="containsText" text="VICTOIRE">
      <formula>NOT(ISERROR(SEARCH("VICTOIRE",A28)))</formula>
    </cfRule>
    <cfRule type="containsText" dxfId="668" priority="664" operator="containsText" text="Aston Villa">
      <formula>NOT(ISERROR(SEARCH("Aston Villa",A28)))</formula>
    </cfRule>
  </conditionalFormatting>
  <conditionalFormatting sqref="A20">
    <cfRule type="containsText" dxfId="667" priority="669" operator="containsText" text="match nul">
      <formula>NOT(ISERROR(SEARCH("match nul",A20)))</formula>
    </cfRule>
    <cfRule type="containsText" dxfId="666" priority="670" operator="containsText" text="DEFAITE">
      <formula>NOT(ISERROR(SEARCH("DEFAITE",A20)))</formula>
    </cfRule>
    <cfRule type="containsText" dxfId="665" priority="671" operator="containsText" text="VICTOIRE">
      <formula>NOT(ISERROR(SEARCH("VICTOIRE",A20)))</formula>
    </cfRule>
    <cfRule type="containsText" dxfId="664" priority="672" operator="containsText" text="Aston Villa">
      <formula>NOT(ISERROR(SEARCH("Aston Villa",A20)))</formula>
    </cfRule>
  </conditionalFormatting>
  <conditionalFormatting sqref="A24">
    <cfRule type="containsText" dxfId="663" priority="665" operator="containsText" text="match nul">
      <formula>NOT(ISERROR(SEARCH("match nul",A24)))</formula>
    </cfRule>
    <cfRule type="containsText" dxfId="662" priority="666" operator="containsText" text="DEFAITE">
      <formula>NOT(ISERROR(SEARCH("DEFAITE",A24)))</formula>
    </cfRule>
    <cfRule type="containsText" dxfId="661" priority="667" operator="containsText" text="VICTOIRE">
      <formula>NOT(ISERROR(SEARCH("VICTOIRE",A24)))</formula>
    </cfRule>
    <cfRule type="containsText" dxfId="660" priority="668" operator="containsText" text="Aston Villa">
      <formula>NOT(ISERROR(SEARCH("Aston Villa",A24)))</formula>
    </cfRule>
  </conditionalFormatting>
  <conditionalFormatting sqref="A32">
    <cfRule type="containsText" dxfId="659" priority="657" operator="containsText" text="match nul">
      <formula>NOT(ISERROR(SEARCH("match nul",A32)))</formula>
    </cfRule>
    <cfRule type="containsText" dxfId="658" priority="658" operator="containsText" text="DEFAITE">
      <formula>NOT(ISERROR(SEARCH("DEFAITE",A32)))</formula>
    </cfRule>
    <cfRule type="containsText" dxfId="657" priority="659" operator="containsText" text="VICTOIRE">
      <formula>NOT(ISERROR(SEARCH("VICTOIRE",A32)))</formula>
    </cfRule>
    <cfRule type="containsText" dxfId="656" priority="660" operator="containsText" text="Aston Villa">
      <formula>NOT(ISERROR(SEARCH("Aston Villa",A32)))</formula>
    </cfRule>
  </conditionalFormatting>
  <conditionalFormatting sqref="A36">
    <cfRule type="containsText" dxfId="655" priority="653" operator="containsText" text="match nul">
      <formula>NOT(ISERROR(SEARCH("match nul",A36)))</formula>
    </cfRule>
    <cfRule type="containsText" dxfId="654" priority="654" operator="containsText" text="DEFAITE">
      <formula>NOT(ISERROR(SEARCH("DEFAITE",A36)))</formula>
    </cfRule>
    <cfRule type="containsText" dxfId="653" priority="655" operator="containsText" text="VICTOIRE">
      <formula>NOT(ISERROR(SEARCH("VICTOIRE",A36)))</formula>
    </cfRule>
    <cfRule type="containsText" dxfId="652" priority="656" operator="containsText" text="Aston Villa">
      <formula>NOT(ISERROR(SEARCH("Aston Villa",A36)))</formula>
    </cfRule>
  </conditionalFormatting>
  <conditionalFormatting sqref="A40">
    <cfRule type="containsText" dxfId="651" priority="649" operator="containsText" text="match nul">
      <formula>NOT(ISERROR(SEARCH("match nul",A40)))</formula>
    </cfRule>
    <cfRule type="containsText" dxfId="650" priority="650" operator="containsText" text="DEFAITE">
      <formula>NOT(ISERROR(SEARCH("DEFAITE",A40)))</formula>
    </cfRule>
    <cfRule type="containsText" dxfId="649" priority="651" operator="containsText" text="VICTOIRE">
      <formula>NOT(ISERROR(SEARCH("VICTOIRE",A40)))</formula>
    </cfRule>
    <cfRule type="containsText" dxfId="648" priority="652" operator="containsText" text="Aston Villa">
      <formula>NOT(ISERROR(SEARCH("Aston Villa",A40)))</formula>
    </cfRule>
  </conditionalFormatting>
  <conditionalFormatting sqref="A44">
    <cfRule type="containsText" dxfId="647" priority="645" operator="containsText" text="match nul">
      <formula>NOT(ISERROR(SEARCH("match nul",A44)))</formula>
    </cfRule>
    <cfRule type="containsText" dxfId="646" priority="646" operator="containsText" text="DEFAITE">
      <formula>NOT(ISERROR(SEARCH("DEFAITE",A44)))</formula>
    </cfRule>
    <cfRule type="containsText" dxfId="645" priority="647" operator="containsText" text="VICTOIRE">
      <formula>NOT(ISERROR(SEARCH("VICTOIRE",A44)))</formula>
    </cfRule>
    <cfRule type="containsText" dxfId="644" priority="648" operator="containsText" text="Aston Villa">
      <formula>NOT(ISERROR(SEARCH("Aston Villa",A44)))</formula>
    </cfRule>
  </conditionalFormatting>
  <conditionalFormatting sqref="A48">
    <cfRule type="containsText" dxfId="643" priority="641" operator="containsText" text="match nul">
      <formula>NOT(ISERROR(SEARCH("match nul",A48)))</formula>
    </cfRule>
    <cfRule type="containsText" dxfId="642" priority="642" operator="containsText" text="DEFAITE">
      <formula>NOT(ISERROR(SEARCH("DEFAITE",A48)))</formula>
    </cfRule>
    <cfRule type="containsText" dxfId="641" priority="643" operator="containsText" text="VICTOIRE">
      <formula>NOT(ISERROR(SEARCH("VICTOIRE",A48)))</formula>
    </cfRule>
    <cfRule type="containsText" dxfId="640" priority="644" operator="containsText" text="Aston Villa">
      <formula>NOT(ISERROR(SEARCH("Aston Villa",A48)))</formula>
    </cfRule>
  </conditionalFormatting>
  <conditionalFormatting sqref="A52">
    <cfRule type="containsText" dxfId="639" priority="637" operator="containsText" text="match nul">
      <formula>NOT(ISERROR(SEARCH("match nul",A52)))</formula>
    </cfRule>
    <cfRule type="containsText" dxfId="638" priority="638" operator="containsText" text="DEFAITE">
      <formula>NOT(ISERROR(SEARCH("DEFAITE",A52)))</formula>
    </cfRule>
    <cfRule type="containsText" dxfId="637" priority="639" operator="containsText" text="VICTOIRE">
      <formula>NOT(ISERROR(SEARCH("VICTOIRE",A52)))</formula>
    </cfRule>
    <cfRule type="containsText" dxfId="636" priority="640" operator="containsText" text="Aston Villa">
      <formula>NOT(ISERROR(SEARCH("Aston Villa",A52)))</formula>
    </cfRule>
  </conditionalFormatting>
  <conditionalFormatting sqref="A56">
    <cfRule type="containsText" dxfId="635" priority="633" operator="containsText" text="match nul">
      <formula>NOT(ISERROR(SEARCH("match nul",A56)))</formula>
    </cfRule>
    <cfRule type="containsText" dxfId="634" priority="634" operator="containsText" text="DEFAITE">
      <formula>NOT(ISERROR(SEARCH("DEFAITE",A56)))</formula>
    </cfRule>
    <cfRule type="containsText" dxfId="633" priority="635" operator="containsText" text="VICTOIRE">
      <formula>NOT(ISERROR(SEARCH("VICTOIRE",A56)))</formula>
    </cfRule>
    <cfRule type="containsText" dxfId="632" priority="636" operator="containsText" text="Aston Villa">
      <formula>NOT(ISERROR(SEARCH("Aston Villa",A56)))</formula>
    </cfRule>
  </conditionalFormatting>
  <conditionalFormatting sqref="A60">
    <cfRule type="containsText" dxfId="631" priority="629" operator="containsText" text="match nul">
      <formula>NOT(ISERROR(SEARCH("match nul",A60)))</formula>
    </cfRule>
    <cfRule type="containsText" dxfId="630" priority="630" operator="containsText" text="DEFAITE">
      <formula>NOT(ISERROR(SEARCH("DEFAITE",A60)))</formula>
    </cfRule>
    <cfRule type="containsText" dxfId="629" priority="631" operator="containsText" text="VICTOIRE">
      <formula>NOT(ISERROR(SEARCH("VICTOIRE",A60)))</formula>
    </cfRule>
    <cfRule type="containsText" dxfId="628" priority="632" operator="containsText" text="Aston Villa">
      <formula>NOT(ISERROR(SEARCH("Aston Villa",A60)))</formula>
    </cfRule>
  </conditionalFormatting>
  <conditionalFormatting sqref="A64">
    <cfRule type="containsText" dxfId="627" priority="625" operator="containsText" text="match nul">
      <formula>NOT(ISERROR(SEARCH("match nul",A64)))</formula>
    </cfRule>
    <cfRule type="containsText" dxfId="626" priority="626" operator="containsText" text="DEFAITE">
      <formula>NOT(ISERROR(SEARCH("DEFAITE",A64)))</formula>
    </cfRule>
    <cfRule type="containsText" dxfId="625" priority="627" operator="containsText" text="VICTOIRE">
      <formula>NOT(ISERROR(SEARCH("VICTOIRE",A64)))</formula>
    </cfRule>
    <cfRule type="containsText" dxfId="624" priority="628" operator="containsText" text="Aston Villa">
      <formula>NOT(ISERROR(SEARCH("Aston Villa",A64)))</formula>
    </cfRule>
  </conditionalFormatting>
  <conditionalFormatting sqref="A68">
    <cfRule type="containsText" dxfId="623" priority="621" operator="containsText" text="match nul">
      <formula>NOT(ISERROR(SEARCH("match nul",A68)))</formula>
    </cfRule>
    <cfRule type="containsText" dxfId="622" priority="622" operator="containsText" text="DEFAITE">
      <formula>NOT(ISERROR(SEARCH("DEFAITE",A68)))</formula>
    </cfRule>
    <cfRule type="containsText" dxfId="621" priority="623" operator="containsText" text="VICTOIRE">
      <formula>NOT(ISERROR(SEARCH("VICTOIRE",A68)))</formula>
    </cfRule>
    <cfRule type="containsText" dxfId="620" priority="624" operator="containsText" text="Aston Villa">
      <formula>NOT(ISERROR(SEARCH("Aston Villa",A68)))</formula>
    </cfRule>
  </conditionalFormatting>
  <conditionalFormatting sqref="A72">
    <cfRule type="containsText" dxfId="619" priority="617" operator="containsText" text="match nul">
      <formula>NOT(ISERROR(SEARCH("match nul",A72)))</formula>
    </cfRule>
    <cfRule type="containsText" dxfId="618" priority="618" operator="containsText" text="DEFAITE">
      <formula>NOT(ISERROR(SEARCH("DEFAITE",A72)))</formula>
    </cfRule>
    <cfRule type="containsText" dxfId="617" priority="619" operator="containsText" text="VICTOIRE">
      <formula>NOT(ISERROR(SEARCH("VICTOIRE",A72)))</formula>
    </cfRule>
    <cfRule type="containsText" dxfId="616" priority="620" operator="containsText" text="Aston Villa">
      <formula>NOT(ISERROR(SEARCH("Aston Villa",A72)))</formula>
    </cfRule>
  </conditionalFormatting>
  <conditionalFormatting sqref="A76">
    <cfRule type="containsText" dxfId="615" priority="613" operator="containsText" text="match nul">
      <formula>NOT(ISERROR(SEARCH("match nul",A76)))</formula>
    </cfRule>
    <cfRule type="containsText" dxfId="614" priority="614" operator="containsText" text="DEFAITE">
      <formula>NOT(ISERROR(SEARCH("DEFAITE",A76)))</formula>
    </cfRule>
    <cfRule type="containsText" dxfId="613" priority="615" operator="containsText" text="VICTOIRE">
      <formula>NOT(ISERROR(SEARCH("VICTOIRE",A76)))</formula>
    </cfRule>
    <cfRule type="containsText" dxfId="612" priority="616" operator="containsText" text="Aston Villa">
      <formula>NOT(ISERROR(SEARCH("Aston Villa",A76)))</formula>
    </cfRule>
  </conditionalFormatting>
  <conditionalFormatting sqref="A80">
    <cfRule type="containsText" dxfId="611" priority="609" operator="containsText" text="match nul">
      <formula>NOT(ISERROR(SEARCH("match nul",A80)))</formula>
    </cfRule>
    <cfRule type="containsText" dxfId="610" priority="610" operator="containsText" text="DEFAITE">
      <formula>NOT(ISERROR(SEARCH("DEFAITE",A80)))</formula>
    </cfRule>
    <cfRule type="containsText" dxfId="609" priority="611" operator="containsText" text="VICTOIRE">
      <formula>NOT(ISERROR(SEARCH("VICTOIRE",A80)))</formula>
    </cfRule>
    <cfRule type="containsText" dxfId="608" priority="612" operator="containsText" text="Aston Villa">
      <formula>NOT(ISERROR(SEARCH("Aston Villa",A80)))</formula>
    </cfRule>
  </conditionalFormatting>
  <conditionalFormatting sqref="A84">
    <cfRule type="containsText" dxfId="607" priority="605" operator="containsText" text="match nul">
      <formula>NOT(ISERROR(SEARCH("match nul",A84)))</formula>
    </cfRule>
    <cfRule type="containsText" dxfId="606" priority="606" operator="containsText" text="DEFAITE">
      <formula>NOT(ISERROR(SEARCH("DEFAITE",A84)))</formula>
    </cfRule>
    <cfRule type="containsText" dxfId="605" priority="607" operator="containsText" text="VICTOIRE">
      <formula>NOT(ISERROR(SEARCH("VICTOIRE",A84)))</formula>
    </cfRule>
    <cfRule type="containsText" dxfId="604" priority="608" operator="containsText" text="Aston Villa">
      <formula>NOT(ISERROR(SEARCH("Aston Villa",A84)))</formula>
    </cfRule>
  </conditionalFormatting>
  <conditionalFormatting sqref="A88">
    <cfRule type="containsText" dxfId="603" priority="601" operator="containsText" text="match nul">
      <formula>NOT(ISERROR(SEARCH("match nul",A88)))</formula>
    </cfRule>
    <cfRule type="containsText" dxfId="602" priority="602" operator="containsText" text="DEFAITE">
      <formula>NOT(ISERROR(SEARCH("DEFAITE",A88)))</formula>
    </cfRule>
    <cfRule type="containsText" dxfId="601" priority="603" operator="containsText" text="VICTOIRE">
      <formula>NOT(ISERROR(SEARCH("VICTOIRE",A88)))</formula>
    </cfRule>
    <cfRule type="containsText" dxfId="600" priority="604" operator="containsText" text="Aston Villa">
      <formula>NOT(ISERROR(SEARCH("Aston Villa",A88)))</formula>
    </cfRule>
  </conditionalFormatting>
  <conditionalFormatting sqref="A92">
    <cfRule type="containsText" dxfId="599" priority="597" operator="containsText" text="match nul">
      <formula>NOT(ISERROR(SEARCH("match nul",A92)))</formula>
    </cfRule>
    <cfRule type="containsText" dxfId="598" priority="598" operator="containsText" text="DEFAITE">
      <formula>NOT(ISERROR(SEARCH("DEFAITE",A92)))</formula>
    </cfRule>
    <cfRule type="containsText" dxfId="597" priority="599" operator="containsText" text="VICTOIRE">
      <formula>NOT(ISERROR(SEARCH("VICTOIRE",A92)))</formula>
    </cfRule>
    <cfRule type="containsText" dxfId="596" priority="600" operator="containsText" text="Aston Villa">
      <formula>NOT(ISERROR(SEARCH("Aston Villa",A92)))</formula>
    </cfRule>
  </conditionalFormatting>
  <conditionalFormatting sqref="A96">
    <cfRule type="containsText" dxfId="595" priority="593" operator="containsText" text="match nul">
      <formula>NOT(ISERROR(SEARCH("match nul",A96)))</formula>
    </cfRule>
    <cfRule type="containsText" dxfId="594" priority="594" operator="containsText" text="DEFAITE">
      <formula>NOT(ISERROR(SEARCH("DEFAITE",A96)))</formula>
    </cfRule>
    <cfRule type="containsText" dxfId="593" priority="595" operator="containsText" text="VICTOIRE">
      <formula>NOT(ISERROR(SEARCH("VICTOIRE",A96)))</formula>
    </cfRule>
    <cfRule type="containsText" dxfId="592" priority="596" operator="containsText" text="Aston Villa">
      <formula>NOT(ISERROR(SEARCH("Aston Villa",A96)))</formula>
    </cfRule>
  </conditionalFormatting>
  <conditionalFormatting sqref="A100">
    <cfRule type="containsText" dxfId="591" priority="589" operator="containsText" text="match nul">
      <formula>NOT(ISERROR(SEARCH("match nul",A100)))</formula>
    </cfRule>
    <cfRule type="containsText" dxfId="590" priority="590" operator="containsText" text="DEFAITE">
      <formula>NOT(ISERROR(SEARCH("DEFAITE",A100)))</formula>
    </cfRule>
    <cfRule type="containsText" dxfId="589" priority="591" operator="containsText" text="VICTOIRE">
      <formula>NOT(ISERROR(SEARCH("VICTOIRE",A100)))</formula>
    </cfRule>
    <cfRule type="containsText" dxfId="588" priority="592" operator="containsText" text="Aston Villa">
      <formula>NOT(ISERROR(SEARCH("Aston Villa",A100)))</formula>
    </cfRule>
  </conditionalFormatting>
  <conditionalFormatting sqref="A104">
    <cfRule type="containsText" dxfId="587" priority="585" operator="containsText" text="match nul">
      <formula>NOT(ISERROR(SEARCH("match nul",A104)))</formula>
    </cfRule>
    <cfRule type="containsText" dxfId="586" priority="586" operator="containsText" text="DEFAITE">
      <formula>NOT(ISERROR(SEARCH("DEFAITE",A104)))</formula>
    </cfRule>
    <cfRule type="containsText" dxfId="585" priority="587" operator="containsText" text="VICTOIRE">
      <formula>NOT(ISERROR(SEARCH("VICTOIRE",A104)))</formula>
    </cfRule>
    <cfRule type="containsText" dxfId="584" priority="588" operator="containsText" text="Aston Villa">
      <formula>NOT(ISERROR(SEARCH("Aston Villa",A104)))</formula>
    </cfRule>
  </conditionalFormatting>
  <conditionalFormatting sqref="A108">
    <cfRule type="containsText" dxfId="583" priority="581" operator="containsText" text="match nul">
      <formula>NOT(ISERROR(SEARCH("match nul",A108)))</formula>
    </cfRule>
    <cfRule type="containsText" dxfId="582" priority="582" operator="containsText" text="DEFAITE">
      <formula>NOT(ISERROR(SEARCH("DEFAITE",A108)))</formula>
    </cfRule>
    <cfRule type="containsText" dxfId="581" priority="583" operator="containsText" text="VICTOIRE">
      <formula>NOT(ISERROR(SEARCH("VICTOIRE",A108)))</formula>
    </cfRule>
    <cfRule type="containsText" dxfId="580" priority="584" operator="containsText" text="Aston Villa">
      <formula>NOT(ISERROR(SEARCH("Aston Villa",A108)))</formula>
    </cfRule>
  </conditionalFormatting>
  <conditionalFormatting sqref="A112">
    <cfRule type="containsText" dxfId="579" priority="577" operator="containsText" text="match nul">
      <formula>NOT(ISERROR(SEARCH("match nul",A112)))</formula>
    </cfRule>
    <cfRule type="containsText" dxfId="578" priority="578" operator="containsText" text="DEFAITE">
      <formula>NOT(ISERROR(SEARCH("DEFAITE",A112)))</formula>
    </cfRule>
    <cfRule type="containsText" dxfId="577" priority="579" operator="containsText" text="VICTOIRE">
      <formula>NOT(ISERROR(SEARCH("VICTOIRE",A112)))</formula>
    </cfRule>
    <cfRule type="containsText" dxfId="576" priority="580" operator="containsText" text="Aston Villa">
      <formula>NOT(ISERROR(SEARCH("Aston Villa",A112)))</formula>
    </cfRule>
  </conditionalFormatting>
  <conditionalFormatting sqref="A116">
    <cfRule type="containsText" dxfId="575" priority="573" operator="containsText" text="match nul">
      <formula>NOT(ISERROR(SEARCH("match nul",A116)))</formula>
    </cfRule>
    <cfRule type="containsText" dxfId="574" priority="574" operator="containsText" text="DEFAITE">
      <formula>NOT(ISERROR(SEARCH("DEFAITE",A116)))</formula>
    </cfRule>
    <cfRule type="containsText" dxfId="573" priority="575" operator="containsText" text="VICTOIRE">
      <formula>NOT(ISERROR(SEARCH("VICTOIRE",A116)))</formula>
    </cfRule>
    <cfRule type="containsText" dxfId="572" priority="576" operator="containsText" text="Aston Villa">
      <formula>NOT(ISERROR(SEARCH("Aston Villa",A116)))</formula>
    </cfRule>
  </conditionalFormatting>
  <conditionalFormatting sqref="A120">
    <cfRule type="containsText" dxfId="571" priority="569" operator="containsText" text="match nul">
      <formula>NOT(ISERROR(SEARCH("match nul",A120)))</formula>
    </cfRule>
    <cfRule type="containsText" dxfId="570" priority="570" operator="containsText" text="DEFAITE">
      <formula>NOT(ISERROR(SEARCH("DEFAITE",A120)))</formula>
    </cfRule>
    <cfRule type="containsText" dxfId="569" priority="571" operator="containsText" text="VICTOIRE">
      <formula>NOT(ISERROR(SEARCH("VICTOIRE",A120)))</formula>
    </cfRule>
    <cfRule type="containsText" dxfId="568" priority="572" operator="containsText" text="Aston Villa">
      <formula>NOT(ISERROR(SEARCH("Aston Villa",A120)))</formula>
    </cfRule>
  </conditionalFormatting>
  <conditionalFormatting sqref="A124">
    <cfRule type="containsText" dxfId="567" priority="565" operator="containsText" text="match nul">
      <formula>NOT(ISERROR(SEARCH("match nul",A124)))</formula>
    </cfRule>
    <cfRule type="containsText" dxfId="566" priority="566" operator="containsText" text="DEFAITE">
      <formula>NOT(ISERROR(SEARCH("DEFAITE",A124)))</formula>
    </cfRule>
    <cfRule type="containsText" dxfId="565" priority="567" operator="containsText" text="VICTOIRE">
      <formula>NOT(ISERROR(SEARCH("VICTOIRE",A124)))</formula>
    </cfRule>
    <cfRule type="containsText" dxfId="564" priority="568" operator="containsText" text="Aston Villa">
      <formula>NOT(ISERROR(SEARCH("Aston Villa",A124)))</formula>
    </cfRule>
  </conditionalFormatting>
  <conditionalFormatting sqref="A128">
    <cfRule type="containsText" dxfId="563" priority="561" operator="containsText" text="match nul">
      <formula>NOT(ISERROR(SEARCH("match nul",A128)))</formula>
    </cfRule>
    <cfRule type="containsText" dxfId="562" priority="562" operator="containsText" text="DEFAITE">
      <formula>NOT(ISERROR(SEARCH("DEFAITE",A128)))</formula>
    </cfRule>
    <cfRule type="containsText" dxfId="561" priority="563" operator="containsText" text="VICTOIRE">
      <formula>NOT(ISERROR(SEARCH("VICTOIRE",A128)))</formula>
    </cfRule>
    <cfRule type="containsText" dxfId="560" priority="564" operator="containsText" text="Aston Villa">
      <formula>NOT(ISERROR(SEARCH("Aston Villa",A128)))</formula>
    </cfRule>
  </conditionalFormatting>
  <conditionalFormatting sqref="A132">
    <cfRule type="containsText" dxfId="559" priority="557" operator="containsText" text="match nul">
      <formula>NOT(ISERROR(SEARCH("match nul",A132)))</formula>
    </cfRule>
    <cfRule type="containsText" dxfId="558" priority="558" operator="containsText" text="DEFAITE">
      <formula>NOT(ISERROR(SEARCH("DEFAITE",A132)))</formula>
    </cfRule>
    <cfRule type="containsText" dxfId="557" priority="559" operator="containsText" text="VICTOIRE">
      <formula>NOT(ISERROR(SEARCH("VICTOIRE",A132)))</formula>
    </cfRule>
    <cfRule type="containsText" dxfId="556" priority="560" operator="containsText" text="Aston Villa">
      <formula>NOT(ISERROR(SEARCH("Aston Villa",A132)))</formula>
    </cfRule>
  </conditionalFormatting>
  <conditionalFormatting sqref="A136">
    <cfRule type="containsText" dxfId="555" priority="553" operator="containsText" text="match nul">
      <formula>NOT(ISERROR(SEARCH("match nul",A136)))</formula>
    </cfRule>
    <cfRule type="containsText" dxfId="554" priority="554" operator="containsText" text="DEFAITE">
      <formula>NOT(ISERROR(SEARCH("DEFAITE",A136)))</formula>
    </cfRule>
    <cfRule type="containsText" dxfId="553" priority="555" operator="containsText" text="VICTOIRE">
      <formula>NOT(ISERROR(SEARCH("VICTOIRE",A136)))</formula>
    </cfRule>
    <cfRule type="containsText" dxfId="552" priority="556" operator="containsText" text="Aston Villa">
      <formula>NOT(ISERROR(SEARCH("Aston Villa",A136)))</formula>
    </cfRule>
  </conditionalFormatting>
  <conditionalFormatting sqref="A140">
    <cfRule type="containsText" dxfId="551" priority="549" operator="containsText" text="match nul">
      <formula>NOT(ISERROR(SEARCH("match nul",A140)))</formula>
    </cfRule>
    <cfRule type="containsText" dxfId="550" priority="550" operator="containsText" text="DEFAITE">
      <formula>NOT(ISERROR(SEARCH("DEFAITE",A140)))</formula>
    </cfRule>
    <cfRule type="containsText" dxfId="549" priority="551" operator="containsText" text="VICTOIRE">
      <formula>NOT(ISERROR(SEARCH("VICTOIRE",A140)))</formula>
    </cfRule>
    <cfRule type="containsText" dxfId="548" priority="552" operator="containsText" text="Aston Villa">
      <formula>NOT(ISERROR(SEARCH("Aston Villa",A140)))</formula>
    </cfRule>
  </conditionalFormatting>
  <conditionalFormatting sqref="A144">
    <cfRule type="containsText" dxfId="547" priority="545" operator="containsText" text="match nul">
      <formula>NOT(ISERROR(SEARCH("match nul",A144)))</formula>
    </cfRule>
    <cfRule type="containsText" dxfId="546" priority="546" operator="containsText" text="DEFAITE">
      <formula>NOT(ISERROR(SEARCH("DEFAITE",A144)))</formula>
    </cfRule>
    <cfRule type="containsText" dxfId="545" priority="547" operator="containsText" text="VICTOIRE">
      <formula>NOT(ISERROR(SEARCH("VICTOIRE",A144)))</formula>
    </cfRule>
    <cfRule type="containsText" dxfId="544" priority="548" operator="containsText" text="Aston Villa">
      <formula>NOT(ISERROR(SEARCH("Aston Villa",A144)))</formula>
    </cfRule>
  </conditionalFormatting>
  <conditionalFormatting sqref="A148">
    <cfRule type="containsText" dxfId="543" priority="541" operator="containsText" text="match nul">
      <formula>NOT(ISERROR(SEARCH("match nul",A148)))</formula>
    </cfRule>
    <cfRule type="containsText" dxfId="542" priority="542" operator="containsText" text="DEFAITE">
      <formula>NOT(ISERROR(SEARCH("DEFAITE",A148)))</formula>
    </cfRule>
    <cfRule type="containsText" dxfId="541" priority="543" operator="containsText" text="VICTOIRE">
      <formula>NOT(ISERROR(SEARCH("VICTOIRE",A148)))</formula>
    </cfRule>
    <cfRule type="containsText" dxfId="540" priority="544" operator="containsText" text="Aston Villa">
      <formula>NOT(ISERROR(SEARCH("Aston Villa",A148)))</formula>
    </cfRule>
  </conditionalFormatting>
  <conditionalFormatting sqref="A152">
    <cfRule type="containsText" dxfId="539" priority="537" operator="containsText" text="match nul">
      <formula>NOT(ISERROR(SEARCH("match nul",A152)))</formula>
    </cfRule>
    <cfRule type="containsText" dxfId="538" priority="538" operator="containsText" text="DEFAITE">
      <formula>NOT(ISERROR(SEARCH("DEFAITE",A152)))</formula>
    </cfRule>
    <cfRule type="containsText" dxfId="537" priority="539" operator="containsText" text="VICTOIRE">
      <formula>NOT(ISERROR(SEARCH("VICTOIRE",A152)))</formula>
    </cfRule>
    <cfRule type="containsText" dxfId="536" priority="540" operator="containsText" text="Aston Villa">
      <formula>NOT(ISERROR(SEARCH("Aston Villa",A152)))</formula>
    </cfRule>
  </conditionalFormatting>
  <conditionalFormatting sqref="A156">
    <cfRule type="containsText" dxfId="535" priority="533" operator="containsText" text="match nul">
      <formula>NOT(ISERROR(SEARCH("match nul",A156)))</formula>
    </cfRule>
    <cfRule type="containsText" dxfId="534" priority="534" operator="containsText" text="DEFAITE">
      <formula>NOT(ISERROR(SEARCH("DEFAITE",A156)))</formula>
    </cfRule>
    <cfRule type="containsText" dxfId="533" priority="535" operator="containsText" text="VICTOIRE">
      <formula>NOT(ISERROR(SEARCH("VICTOIRE",A156)))</formula>
    </cfRule>
    <cfRule type="containsText" dxfId="532" priority="536" operator="containsText" text="Aston Villa">
      <formula>NOT(ISERROR(SEARCH("Aston Villa",A156)))</formula>
    </cfRule>
  </conditionalFormatting>
  <conditionalFormatting sqref="F18:P18 F19:F23 P19:P23 F17:H17 F16 K16:P17">
    <cfRule type="containsText" dxfId="531" priority="529" operator="containsText" text="DEFAITE">
      <formula>NOT(ISERROR(SEARCH("DEFAITE",F16)))</formula>
    </cfRule>
    <cfRule type="containsText" dxfId="530" priority="530" operator="containsText" text="Victoire">
      <formula>NOT(ISERROR(SEARCH("Victoire",F16)))</formula>
    </cfRule>
    <cfRule type="containsText" dxfId="529" priority="531" operator="containsText" text="Match nul">
      <formula>NOT(ISERROR(SEARCH("Match nul",F16)))</formula>
    </cfRule>
    <cfRule type="containsText" dxfId="528" priority="532" operator="containsText" text="Liverpool">
      <formula>NOT(ISERROR(SEARCH("Liverpool",F16)))</formula>
    </cfRule>
  </conditionalFormatting>
  <conditionalFormatting sqref="P12:P13">
    <cfRule type="containsText" dxfId="527" priority="525" operator="containsText" text="DEFAITE">
      <formula>NOT(ISERROR(SEARCH("DEFAITE",P12)))</formula>
    </cfRule>
    <cfRule type="containsText" dxfId="526" priority="526" operator="containsText" text="Victoire">
      <formula>NOT(ISERROR(SEARCH("Victoire",P12)))</formula>
    </cfRule>
    <cfRule type="containsText" dxfId="525" priority="527" operator="containsText" text="Match nul">
      <formula>NOT(ISERROR(SEARCH("Match nul",P12)))</formula>
    </cfRule>
    <cfRule type="containsText" dxfId="524" priority="528" operator="containsText" text="Liverpool">
      <formula>NOT(ISERROR(SEARCH("Liverpool",P12)))</formula>
    </cfRule>
  </conditionalFormatting>
  <conditionalFormatting sqref="P11:R11">
    <cfRule type="containsText" dxfId="523" priority="521" operator="containsText" text="DEFAITE">
      <formula>NOT(ISERROR(SEARCH("DEFAITE",P11)))</formula>
    </cfRule>
    <cfRule type="containsText" dxfId="522" priority="522" operator="containsText" text="Victoire">
      <formula>NOT(ISERROR(SEARCH("Victoire",P11)))</formula>
    </cfRule>
    <cfRule type="containsText" dxfId="521" priority="523" operator="containsText" text="Match nul">
      <formula>NOT(ISERROR(SEARCH("Match nul",P11)))</formula>
    </cfRule>
    <cfRule type="containsText" dxfId="520" priority="524" operator="containsText" text="Liverpool">
      <formula>NOT(ISERROR(SEARCH("Liverpool",P11)))</formula>
    </cfRule>
  </conditionalFormatting>
  <conditionalFormatting sqref="S12:S13">
    <cfRule type="containsText" dxfId="519" priority="517" operator="containsText" text="DEFAITE">
      <formula>NOT(ISERROR(SEARCH("DEFAITE",S12)))</formula>
    </cfRule>
    <cfRule type="containsText" dxfId="518" priority="518" operator="containsText" text="Victoire">
      <formula>NOT(ISERROR(SEARCH("Victoire",S12)))</formula>
    </cfRule>
    <cfRule type="containsText" dxfId="517" priority="519" operator="containsText" text="Match nul">
      <formula>NOT(ISERROR(SEARCH("Match nul",S12)))</formula>
    </cfRule>
    <cfRule type="containsText" dxfId="516" priority="520" operator="containsText" text="Liverpool">
      <formula>NOT(ISERROR(SEARCH("Liverpool",S12)))</formula>
    </cfRule>
  </conditionalFormatting>
  <conditionalFormatting sqref="S11:U11">
    <cfRule type="containsText" dxfId="515" priority="513" operator="containsText" text="DEFAITE">
      <formula>NOT(ISERROR(SEARCH("DEFAITE",S11)))</formula>
    </cfRule>
    <cfRule type="containsText" dxfId="514" priority="514" operator="containsText" text="Victoire">
      <formula>NOT(ISERROR(SEARCH("Victoire",S11)))</formula>
    </cfRule>
    <cfRule type="containsText" dxfId="513" priority="515" operator="containsText" text="Match nul">
      <formula>NOT(ISERROR(SEARCH("Match nul",S11)))</formula>
    </cfRule>
    <cfRule type="containsText" dxfId="512" priority="516" operator="containsText" text="Liverpool">
      <formula>NOT(ISERROR(SEARCH("Liverpool",S11)))</formula>
    </cfRule>
  </conditionalFormatting>
  <conditionalFormatting sqref="G21:K21">
    <cfRule type="containsText" dxfId="511" priority="512" operator="containsText" text="V">
      <formula>NOT(ISERROR(SEARCH("V",G21)))</formula>
    </cfRule>
  </conditionalFormatting>
  <conditionalFormatting sqref="G21:L21">
    <cfRule type="containsText" dxfId="510" priority="510" operator="containsText" text="N">
      <formula>NOT(ISERROR(SEARCH("N",G21)))</formula>
    </cfRule>
    <cfRule type="containsText" dxfId="509" priority="511" operator="containsText" text="D">
      <formula>NOT(ISERROR(SEARCH("D",G21)))</formula>
    </cfRule>
  </conditionalFormatting>
  <conditionalFormatting sqref="M21">
    <cfRule type="containsText" dxfId="508" priority="509" operator="containsText" text="V">
      <formula>NOT(ISERROR(SEARCH("V",M21)))</formula>
    </cfRule>
  </conditionalFormatting>
  <conditionalFormatting sqref="M21">
    <cfRule type="containsText" dxfId="507" priority="507" operator="containsText" text="N">
      <formula>NOT(ISERROR(SEARCH("N",M21)))</formula>
    </cfRule>
    <cfRule type="containsText" dxfId="506" priority="508" operator="containsText" text="D">
      <formula>NOT(ISERROR(SEARCH("D",M21)))</formula>
    </cfRule>
  </conditionalFormatting>
  <conditionalFormatting sqref="G26:K26 M26">
    <cfRule type="containsText" dxfId="505" priority="506" operator="containsText" text="V">
      <formula>NOT(ISERROR(SEARCH("V",G26)))</formula>
    </cfRule>
  </conditionalFormatting>
  <conditionalFormatting sqref="G26:M26">
    <cfRule type="containsText" dxfId="504" priority="504" operator="containsText" text="N">
      <formula>NOT(ISERROR(SEARCH("N",G26)))</formula>
    </cfRule>
    <cfRule type="containsText" dxfId="503" priority="505" operator="containsText" text="D">
      <formula>NOT(ISERROR(SEARCH("D",G26)))</formula>
    </cfRule>
  </conditionalFormatting>
  <conditionalFormatting sqref="M31 G31:K31">
    <cfRule type="containsText" dxfId="502" priority="503" operator="containsText" text="V">
      <formula>NOT(ISERROR(SEARCH("V",G31)))</formula>
    </cfRule>
  </conditionalFormatting>
  <conditionalFormatting sqref="G31:M31">
    <cfRule type="containsText" dxfId="501" priority="501" operator="containsText" text="N">
      <formula>NOT(ISERROR(SEARCH("N",G31)))</formula>
    </cfRule>
    <cfRule type="containsText" dxfId="500" priority="502" operator="containsText" text="D">
      <formula>NOT(ISERROR(SEARCH("D",G31)))</formula>
    </cfRule>
  </conditionalFormatting>
  <conditionalFormatting sqref="S33 S35:X35 V33">
    <cfRule type="containsText" dxfId="499" priority="500" operator="containsText" text="Liverpool">
      <formula>NOT(ISERROR(SEARCH("Liverpool",S33)))</formula>
    </cfRule>
  </conditionalFormatting>
  <conditionalFormatting sqref="S35:T35 S33">
    <cfRule type="containsText" dxfId="498" priority="498" operator="containsText" text="DEFAITE">
      <formula>NOT(ISERROR(SEARCH("DEFAITE",S33)))</formula>
    </cfRule>
    <cfRule type="containsText" dxfId="497" priority="499" operator="containsText" text="VICTOIRE">
      <formula>NOT(ISERROR(SEARCH("VICTOIRE",S33)))</formula>
    </cfRule>
  </conditionalFormatting>
  <conditionalFormatting sqref="S35:T35 S33">
    <cfRule type="containsText" dxfId="496" priority="497" operator="containsText" text="match nul">
      <formula>NOT(ISERROR(SEARCH("match nul",S33)))</formula>
    </cfRule>
  </conditionalFormatting>
  <conditionalFormatting sqref="G33:L35">
    <cfRule type="containsText" dxfId="495" priority="496" operator="containsText" text="Liverpool">
      <formula>NOT(ISERROR(SEARCH("Liverpool",G33)))</formula>
    </cfRule>
  </conditionalFormatting>
  <conditionalFormatting sqref="G33:L35">
    <cfRule type="containsText" dxfId="494" priority="494" operator="containsText" text="DEFAITE">
      <formula>NOT(ISERROR(SEARCH("DEFAITE",G33)))</formula>
    </cfRule>
    <cfRule type="containsText" dxfId="493" priority="495" operator="containsText" text="VICTOIRE">
      <formula>NOT(ISERROR(SEARCH("VICTOIRE",G33)))</formula>
    </cfRule>
  </conditionalFormatting>
  <conditionalFormatting sqref="G33:L35">
    <cfRule type="containsText" dxfId="492" priority="493" operator="containsText" text="match nul">
      <formula>NOT(ISERROR(SEARCH("match nul",G33)))</formula>
    </cfRule>
  </conditionalFormatting>
  <conditionalFormatting sqref="M33:R34 N35:R35">
    <cfRule type="containsText" dxfId="491" priority="492" operator="containsText" text="Liverpool">
      <formula>NOT(ISERROR(SEARCH("Liverpool",M33)))</formula>
    </cfRule>
  </conditionalFormatting>
  <conditionalFormatting sqref="M33:R34 N35:R35">
    <cfRule type="containsText" dxfId="490" priority="490" operator="containsText" text="DEFAITE">
      <formula>NOT(ISERROR(SEARCH("DEFAITE",M33)))</formula>
    </cfRule>
    <cfRule type="containsText" dxfId="489" priority="491" operator="containsText" text="VICTOIRE">
      <formula>NOT(ISERROR(SEARCH("VICTOIRE",M33)))</formula>
    </cfRule>
  </conditionalFormatting>
  <conditionalFormatting sqref="M33:R34 N35:R35">
    <cfRule type="containsText" dxfId="488" priority="489" operator="containsText" text="match nul">
      <formula>NOT(ISERROR(SEARCH("match nul",M33)))</formula>
    </cfRule>
  </conditionalFormatting>
  <conditionalFormatting sqref="S34:U34">
    <cfRule type="containsText" dxfId="487" priority="488" operator="containsText" text="Liverpool">
      <formula>NOT(ISERROR(SEARCH("Liverpool",S34)))</formula>
    </cfRule>
  </conditionalFormatting>
  <conditionalFormatting sqref="S34:U34">
    <cfRule type="containsText" dxfId="486" priority="486" operator="containsText" text="DEFAITE">
      <formula>NOT(ISERROR(SEARCH("DEFAITE",S34)))</formula>
    </cfRule>
    <cfRule type="containsText" dxfId="485" priority="487" operator="containsText" text="VICTOIRE">
      <formula>NOT(ISERROR(SEARCH("VICTOIRE",S34)))</formula>
    </cfRule>
  </conditionalFormatting>
  <conditionalFormatting sqref="S34:U34">
    <cfRule type="containsText" dxfId="484" priority="485" operator="containsText" text="match nul">
      <formula>NOT(ISERROR(SEARCH("match nul",S34)))</formula>
    </cfRule>
  </conditionalFormatting>
  <conditionalFormatting sqref="V34:X34">
    <cfRule type="containsText" dxfId="483" priority="484" operator="containsText" text="Liverpool">
      <formula>NOT(ISERROR(SEARCH("Liverpool",V34)))</formula>
    </cfRule>
  </conditionalFormatting>
  <conditionalFormatting sqref="V34:X34">
    <cfRule type="containsText" dxfId="482" priority="482" operator="containsText" text="DEFAITE">
      <formula>NOT(ISERROR(SEARCH("DEFAITE",V34)))</formula>
    </cfRule>
    <cfRule type="containsText" dxfId="481" priority="483" operator="containsText" text="VICTOIRE">
      <formula>NOT(ISERROR(SEARCH("VICTOIRE",V34)))</formula>
    </cfRule>
  </conditionalFormatting>
  <conditionalFormatting sqref="V34:X34">
    <cfRule type="containsText" dxfId="480" priority="481" operator="containsText" text="match nul">
      <formula>NOT(ISERROR(SEARCH("match nul",V34)))</formula>
    </cfRule>
  </conditionalFormatting>
  <conditionalFormatting sqref="E12">
    <cfRule type="containsText" dxfId="479" priority="477" operator="containsText" text="DEFAITE">
      <formula>NOT(ISERROR(SEARCH("DEFAITE",E12)))</formula>
    </cfRule>
    <cfRule type="containsText" dxfId="478" priority="478" operator="containsText" text="Victoire">
      <formula>NOT(ISERROR(SEARCH("Victoire",E12)))</formula>
    </cfRule>
    <cfRule type="containsText" dxfId="477" priority="479" operator="containsText" text="Match nul">
      <formula>NOT(ISERROR(SEARCH("Match nul",E12)))</formula>
    </cfRule>
    <cfRule type="containsText" dxfId="476" priority="480" operator="containsText" text="Liverpool">
      <formula>NOT(ISERROR(SEARCH("Liverpool",E12)))</formula>
    </cfRule>
  </conditionalFormatting>
  <conditionalFormatting sqref="E20">
    <cfRule type="containsText" dxfId="475" priority="473" operator="containsText" text="DEFAITE">
      <formula>NOT(ISERROR(SEARCH("DEFAITE",E20)))</formula>
    </cfRule>
    <cfRule type="containsText" dxfId="474" priority="474" operator="containsText" text="Victoire">
      <formula>NOT(ISERROR(SEARCH("Victoire",E20)))</formula>
    </cfRule>
    <cfRule type="containsText" dxfId="473" priority="475" operator="containsText" text="Match nul">
      <formula>NOT(ISERROR(SEARCH("Match nul",E20)))</formula>
    </cfRule>
    <cfRule type="containsText" dxfId="472" priority="476" operator="containsText" text="Liverpool">
      <formula>NOT(ISERROR(SEARCH("Liverpool",E20)))</formula>
    </cfRule>
  </conditionalFormatting>
  <conditionalFormatting sqref="E28">
    <cfRule type="containsText" dxfId="471" priority="469" operator="containsText" text="DEFAITE">
      <formula>NOT(ISERROR(SEARCH("DEFAITE",E28)))</formula>
    </cfRule>
    <cfRule type="containsText" dxfId="470" priority="470" operator="containsText" text="Victoire">
      <formula>NOT(ISERROR(SEARCH("Victoire",E28)))</formula>
    </cfRule>
    <cfRule type="containsText" dxfId="469" priority="471" operator="containsText" text="Match nul">
      <formula>NOT(ISERROR(SEARCH("Match nul",E28)))</formula>
    </cfRule>
    <cfRule type="containsText" dxfId="468" priority="472" operator="containsText" text="Liverpool">
      <formula>NOT(ISERROR(SEARCH("Liverpool",E28)))</formula>
    </cfRule>
  </conditionalFormatting>
  <conditionalFormatting sqref="E32">
    <cfRule type="containsText" dxfId="467" priority="465" operator="containsText" text="DEFAITE">
      <formula>NOT(ISERROR(SEARCH("DEFAITE",E32)))</formula>
    </cfRule>
    <cfRule type="containsText" dxfId="466" priority="466" operator="containsText" text="Victoire">
      <formula>NOT(ISERROR(SEARCH("Victoire",E32)))</formula>
    </cfRule>
    <cfRule type="containsText" dxfId="465" priority="467" operator="containsText" text="Match nul">
      <formula>NOT(ISERROR(SEARCH("Match nul",E32)))</formula>
    </cfRule>
    <cfRule type="containsText" dxfId="464" priority="468" operator="containsText" text="Liverpool">
      <formula>NOT(ISERROR(SEARCH("Liverpool",E32)))</formula>
    </cfRule>
  </conditionalFormatting>
  <conditionalFormatting sqref="E40">
    <cfRule type="containsText" dxfId="463" priority="461" operator="containsText" text="DEFAITE">
      <formula>NOT(ISERROR(SEARCH("DEFAITE",E40)))</formula>
    </cfRule>
    <cfRule type="containsText" dxfId="462" priority="462" operator="containsText" text="Victoire">
      <formula>NOT(ISERROR(SEARCH("Victoire",E40)))</formula>
    </cfRule>
    <cfRule type="containsText" dxfId="461" priority="463" operator="containsText" text="Match nul">
      <formula>NOT(ISERROR(SEARCH("Match nul",E40)))</formula>
    </cfRule>
    <cfRule type="containsText" dxfId="460" priority="464" operator="containsText" text="Liverpool">
      <formula>NOT(ISERROR(SEARCH("Liverpool",E40)))</formula>
    </cfRule>
  </conditionalFormatting>
  <conditionalFormatting sqref="E48">
    <cfRule type="containsText" dxfId="459" priority="457" operator="containsText" text="DEFAITE">
      <formula>NOT(ISERROR(SEARCH("DEFAITE",E48)))</formula>
    </cfRule>
    <cfRule type="containsText" dxfId="458" priority="458" operator="containsText" text="Victoire">
      <formula>NOT(ISERROR(SEARCH("Victoire",E48)))</formula>
    </cfRule>
    <cfRule type="containsText" dxfId="457" priority="459" operator="containsText" text="Match nul">
      <formula>NOT(ISERROR(SEARCH("Match nul",E48)))</formula>
    </cfRule>
    <cfRule type="containsText" dxfId="456" priority="460" operator="containsText" text="Liverpool">
      <formula>NOT(ISERROR(SEARCH("Liverpool",E48)))</formula>
    </cfRule>
  </conditionalFormatting>
  <conditionalFormatting sqref="E56">
    <cfRule type="containsText" dxfId="455" priority="453" operator="containsText" text="DEFAITE">
      <formula>NOT(ISERROR(SEARCH("DEFAITE",E56)))</formula>
    </cfRule>
    <cfRule type="containsText" dxfId="454" priority="454" operator="containsText" text="Victoire">
      <formula>NOT(ISERROR(SEARCH("Victoire",E56)))</formula>
    </cfRule>
    <cfRule type="containsText" dxfId="453" priority="455" operator="containsText" text="Match nul">
      <formula>NOT(ISERROR(SEARCH("Match nul",E56)))</formula>
    </cfRule>
    <cfRule type="containsText" dxfId="452" priority="456" operator="containsText" text="Liverpool">
      <formula>NOT(ISERROR(SEARCH("Liverpool",E56)))</formula>
    </cfRule>
  </conditionalFormatting>
  <conditionalFormatting sqref="E68">
    <cfRule type="containsText" dxfId="451" priority="449" operator="containsText" text="DEFAITE">
      <formula>NOT(ISERROR(SEARCH("DEFAITE",E68)))</formula>
    </cfRule>
    <cfRule type="containsText" dxfId="450" priority="450" operator="containsText" text="Victoire">
      <formula>NOT(ISERROR(SEARCH("Victoire",E68)))</formula>
    </cfRule>
    <cfRule type="containsText" dxfId="449" priority="451" operator="containsText" text="Match nul">
      <formula>NOT(ISERROR(SEARCH("Match nul",E68)))</formula>
    </cfRule>
    <cfRule type="containsText" dxfId="448" priority="452" operator="containsText" text="Liverpool">
      <formula>NOT(ISERROR(SEARCH("Liverpool",E68)))</formula>
    </cfRule>
  </conditionalFormatting>
  <conditionalFormatting sqref="C16">
    <cfRule type="containsText" dxfId="447" priority="445" operator="containsText" text="DEFAITE">
      <formula>NOT(ISERROR(SEARCH("DEFAITE",C16)))</formula>
    </cfRule>
    <cfRule type="containsText" dxfId="446" priority="446" operator="containsText" text="Victoire">
      <formula>NOT(ISERROR(SEARCH("Victoire",C16)))</formula>
    </cfRule>
    <cfRule type="containsText" dxfId="445" priority="447" operator="containsText" text="Match nul">
      <formula>NOT(ISERROR(SEARCH("Match nul",C16)))</formula>
    </cfRule>
    <cfRule type="containsText" dxfId="444" priority="448" operator="containsText" text="Liverpool">
      <formula>NOT(ISERROR(SEARCH("Liverpool",C16)))</formula>
    </cfRule>
  </conditionalFormatting>
  <conditionalFormatting sqref="C24">
    <cfRule type="containsText" dxfId="443" priority="441" operator="containsText" text="DEFAITE">
      <formula>NOT(ISERROR(SEARCH("DEFAITE",C24)))</formula>
    </cfRule>
    <cfRule type="containsText" dxfId="442" priority="442" operator="containsText" text="Victoire">
      <formula>NOT(ISERROR(SEARCH("Victoire",C24)))</formula>
    </cfRule>
    <cfRule type="containsText" dxfId="441" priority="443" operator="containsText" text="Match nul">
      <formula>NOT(ISERROR(SEARCH("Match nul",C24)))</formula>
    </cfRule>
    <cfRule type="containsText" dxfId="440" priority="444" operator="containsText" text="Liverpool">
      <formula>NOT(ISERROR(SEARCH("Liverpool",C24)))</formula>
    </cfRule>
  </conditionalFormatting>
  <conditionalFormatting sqref="C36">
    <cfRule type="containsText" dxfId="439" priority="437" operator="containsText" text="DEFAITE">
      <formula>NOT(ISERROR(SEARCH("DEFAITE",C36)))</formula>
    </cfRule>
    <cfRule type="containsText" dxfId="438" priority="438" operator="containsText" text="Victoire">
      <formula>NOT(ISERROR(SEARCH("Victoire",C36)))</formula>
    </cfRule>
    <cfRule type="containsText" dxfId="437" priority="439" operator="containsText" text="Match nul">
      <formula>NOT(ISERROR(SEARCH("Match nul",C36)))</formula>
    </cfRule>
    <cfRule type="containsText" dxfId="436" priority="440" operator="containsText" text="Liverpool">
      <formula>NOT(ISERROR(SEARCH("Liverpool",C36)))</formula>
    </cfRule>
  </conditionalFormatting>
  <conditionalFormatting sqref="C44">
    <cfRule type="containsText" dxfId="435" priority="433" operator="containsText" text="DEFAITE">
      <formula>NOT(ISERROR(SEARCH("DEFAITE",C44)))</formula>
    </cfRule>
    <cfRule type="containsText" dxfId="434" priority="434" operator="containsText" text="Victoire">
      <formula>NOT(ISERROR(SEARCH("Victoire",C44)))</formula>
    </cfRule>
    <cfRule type="containsText" dxfId="433" priority="435" operator="containsText" text="Match nul">
      <formula>NOT(ISERROR(SEARCH("Match nul",C44)))</formula>
    </cfRule>
    <cfRule type="containsText" dxfId="432" priority="436" operator="containsText" text="Liverpool">
      <formula>NOT(ISERROR(SEARCH("Liverpool",C44)))</formula>
    </cfRule>
  </conditionalFormatting>
  <conditionalFormatting sqref="C52">
    <cfRule type="containsText" dxfId="431" priority="429" operator="containsText" text="DEFAITE">
      <formula>NOT(ISERROR(SEARCH("DEFAITE",C52)))</formula>
    </cfRule>
    <cfRule type="containsText" dxfId="430" priority="430" operator="containsText" text="Victoire">
      <formula>NOT(ISERROR(SEARCH("Victoire",C52)))</formula>
    </cfRule>
    <cfRule type="containsText" dxfId="429" priority="431" operator="containsText" text="Match nul">
      <formula>NOT(ISERROR(SEARCH("Match nul",C52)))</formula>
    </cfRule>
    <cfRule type="containsText" dxfId="428" priority="432" operator="containsText" text="Liverpool">
      <formula>NOT(ISERROR(SEARCH("Liverpool",C52)))</formula>
    </cfRule>
  </conditionalFormatting>
  <conditionalFormatting sqref="C60">
    <cfRule type="containsText" dxfId="427" priority="425" operator="containsText" text="DEFAITE">
      <formula>NOT(ISERROR(SEARCH("DEFAITE",C60)))</formula>
    </cfRule>
    <cfRule type="containsText" dxfId="426" priority="426" operator="containsText" text="Victoire">
      <formula>NOT(ISERROR(SEARCH("Victoire",C60)))</formula>
    </cfRule>
    <cfRule type="containsText" dxfId="425" priority="427" operator="containsText" text="Match nul">
      <formula>NOT(ISERROR(SEARCH("Match nul",C60)))</formula>
    </cfRule>
    <cfRule type="containsText" dxfId="424" priority="428" operator="containsText" text="Liverpool">
      <formula>NOT(ISERROR(SEARCH("Liverpool",C60)))</formula>
    </cfRule>
  </conditionalFormatting>
  <conditionalFormatting sqref="C64">
    <cfRule type="containsText" dxfId="423" priority="421" operator="containsText" text="DEFAITE">
      <formula>NOT(ISERROR(SEARCH("DEFAITE",C64)))</formula>
    </cfRule>
    <cfRule type="containsText" dxfId="422" priority="422" operator="containsText" text="Victoire">
      <formula>NOT(ISERROR(SEARCH("Victoire",C64)))</formula>
    </cfRule>
    <cfRule type="containsText" dxfId="421" priority="423" operator="containsText" text="Match nul">
      <formula>NOT(ISERROR(SEARCH("Match nul",C64)))</formula>
    </cfRule>
    <cfRule type="containsText" dxfId="420" priority="424" operator="containsText" text="Liverpool">
      <formula>NOT(ISERROR(SEARCH("Liverpool",C64)))</formula>
    </cfRule>
  </conditionalFormatting>
  <conditionalFormatting sqref="C72">
    <cfRule type="containsText" dxfId="419" priority="417" operator="containsText" text="DEFAITE">
      <formula>NOT(ISERROR(SEARCH("DEFAITE",C72)))</formula>
    </cfRule>
    <cfRule type="containsText" dxfId="418" priority="418" operator="containsText" text="Victoire">
      <formula>NOT(ISERROR(SEARCH("Victoire",C72)))</formula>
    </cfRule>
    <cfRule type="containsText" dxfId="417" priority="419" operator="containsText" text="Match nul">
      <formula>NOT(ISERROR(SEARCH("Match nul",C72)))</formula>
    </cfRule>
    <cfRule type="containsText" dxfId="416" priority="420" operator="containsText" text="Liverpool">
      <formula>NOT(ISERROR(SEARCH("Liverpool",C72)))</formula>
    </cfRule>
  </conditionalFormatting>
  <conditionalFormatting sqref="M35">
    <cfRule type="containsText" dxfId="415" priority="416" operator="containsText" text="Liverpool">
      <formula>NOT(ISERROR(SEARCH("Liverpool",M35)))</formula>
    </cfRule>
  </conditionalFormatting>
  <conditionalFormatting sqref="M35">
    <cfRule type="containsText" dxfId="414" priority="414" operator="containsText" text="DEFAITE">
      <formula>NOT(ISERROR(SEARCH("DEFAITE",M35)))</formula>
    </cfRule>
    <cfRule type="containsText" dxfId="413" priority="415" operator="containsText" text="VICTOIRE">
      <formula>NOT(ISERROR(SEARCH("VICTOIRE",M35)))</formula>
    </cfRule>
  </conditionalFormatting>
  <conditionalFormatting sqref="M35">
    <cfRule type="containsText" dxfId="412" priority="413" operator="containsText" text="match nul">
      <formula>NOT(ISERROR(SEARCH("match nul",M35)))</formula>
    </cfRule>
  </conditionalFormatting>
  <conditionalFormatting sqref="G15">
    <cfRule type="containsText" dxfId="411" priority="409" operator="containsText" text="DEFAITE">
      <formula>NOT(ISERROR(SEARCH("DEFAITE",G15)))</formula>
    </cfRule>
    <cfRule type="containsText" dxfId="410" priority="410" operator="containsText" text="Victoire">
      <formula>NOT(ISERROR(SEARCH("Victoire",G15)))</formula>
    </cfRule>
    <cfRule type="containsText" dxfId="409" priority="411" operator="containsText" text="Match nul">
      <formula>NOT(ISERROR(SEARCH("Match nul",G15)))</formula>
    </cfRule>
    <cfRule type="containsText" dxfId="408" priority="412" operator="containsText" text="Liverpool">
      <formula>NOT(ISERROR(SEARCH("Liverpool",G15)))</formula>
    </cfRule>
  </conditionalFormatting>
  <conditionalFormatting sqref="I15">
    <cfRule type="containsText" dxfId="407" priority="405" operator="containsText" text="DEFAITE">
      <formula>NOT(ISERROR(SEARCH("DEFAITE",I15)))</formula>
    </cfRule>
    <cfRule type="containsText" dxfId="406" priority="406" operator="containsText" text="Victoire">
      <formula>NOT(ISERROR(SEARCH("Victoire",I15)))</formula>
    </cfRule>
    <cfRule type="containsText" dxfId="405" priority="407" operator="containsText" text="Match nul">
      <formula>NOT(ISERROR(SEARCH("Match nul",I15)))</formula>
    </cfRule>
    <cfRule type="containsText" dxfId="404" priority="408" operator="containsText" text="Liverpool">
      <formula>NOT(ISERROR(SEARCH("Liverpool",I15)))</formula>
    </cfRule>
  </conditionalFormatting>
  <conditionalFormatting sqref="E80">
    <cfRule type="containsText" dxfId="403" priority="401" operator="containsText" text="DEFAITE">
      <formula>NOT(ISERROR(SEARCH("DEFAITE",E80)))</formula>
    </cfRule>
    <cfRule type="containsText" dxfId="402" priority="402" operator="containsText" text="Victoire">
      <formula>NOT(ISERROR(SEARCH("Victoire",E80)))</formula>
    </cfRule>
    <cfRule type="containsText" dxfId="401" priority="403" operator="containsText" text="Match nul">
      <formula>NOT(ISERROR(SEARCH("Match nul",E80)))</formula>
    </cfRule>
    <cfRule type="containsText" dxfId="400" priority="404" operator="containsText" text="Liverpool">
      <formula>NOT(ISERROR(SEARCH("Liverpool",E80)))</formula>
    </cfRule>
  </conditionalFormatting>
  <conditionalFormatting sqref="C84">
    <cfRule type="containsText" dxfId="399" priority="397" operator="containsText" text="DEFAITE">
      <formula>NOT(ISERROR(SEARCH("DEFAITE",C84)))</formula>
    </cfRule>
    <cfRule type="containsText" dxfId="398" priority="398" operator="containsText" text="Victoire">
      <formula>NOT(ISERROR(SEARCH("Victoire",C84)))</formula>
    </cfRule>
    <cfRule type="containsText" dxfId="397" priority="399" operator="containsText" text="Match nul">
      <formula>NOT(ISERROR(SEARCH("Match nul",C84)))</formula>
    </cfRule>
    <cfRule type="containsText" dxfId="396" priority="400" operator="containsText" text="Liverpool">
      <formula>NOT(ISERROR(SEARCH("Liverpool",C84)))</formula>
    </cfRule>
  </conditionalFormatting>
  <conditionalFormatting sqref="C88">
    <cfRule type="containsText" dxfId="395" priority="393" operator="containsText" text="DEFAITE">
      <formula>NOT(ISERROR(SEARCH("DEFAITE",C88)))</formula>
    </cfRule>
    <cfRule type="containsText" dxfId="394" priority="394" operator="containsText" text="Victoire">
      <formula>NOT(ISERROR(SEARCH("Victoire",C88)))</formula>
    </cfRule>
    <cfRule type="containsText" dxfId="393" priority="395" operator="containsText" text="Match nul">
      <formula>NOT(ISERROR(SEARCH("Match nul",C88)))</formula>
    </cfRule>
    <cfRule type="containsText" dxfId="392" priority="396" operator="containsText" text="Liverpool">
      <formula>NOT(ISERROR(SEARCH("Liverpool",C88)))</formula>
    </cfRule>
  </conditionalFormatting>
  <conditionalFormatting sqref="D184 A184">
    <cfRule type="containsText" dxfId="391" priority="389" operator="containsText" text="DEFAITE">
      <formula>NOT(ISERROR(SEARCH("DEFAITE",A184)))</formula>
    </cfRule>
    <cfRule type="containsText" dxfId="390" priority="390" operator="containsText" text="Victoire">
      <formula>NOT(ISERROR(SEARCH("Victoire",A184)))</formula>
    </cfRule>
    <cfRule type="containsText" dxfId="389" priority="391" operator="containsText" text="Match nul">
      <formula>NOT(ISERROR(SEARCH("Match nul",A184)))</formula>
    </cfRule>
    <cfRule type="containsText" dxfId="388" priority="392" operator="containsText" text="Liverpool">
      <formula>NOT(ISERROR(SEARCH("Liverpool",A184)))</formula>
    </cfRule>
  </conditionalFormatting>
  <conditionalFormatting sqref="B184">
    <cfRule type="containsText" dxfId="387" priority="385" operator="containsText" text="DEFAITE">
      <formula>NOT(ISERROR(SEARCH("DEFAITE",B184)))</formula>
    </cfRule>
    <cfRule type="containsText" dxfId="386" priority="386" operator="containsText" text="Victoire">
      <formula>NOT(ISERROR(SEARCH("Victoire",B184)))</formula>
    </cfRule>
    <cfRule type="containsText" dxfId="385" priority="387" operator="containsText" text="Match nul">
      <formula>NOT(ISERROR(SEARCH("Match nul",B184)))</formula>
    </cfRule>
    <cfRule type="containsText" dxfId="384" priority="388" operator="containsText" text="Liverpool">
      <formula>NOT(ISERROR(SEARCH("Liverpool",B184)))</formula>
    </cfRule>
  </conditionalFormatting>
  <conditionalFormatting sqref="E184">
    <cfRule type="containsText" dxfId="383" priority="381" operator="containsText" text="DEFAITE">
      <formula>NOT(ISERROR(SEARCH("DEFAITE",E184)))</formula>
    </cfRule>
    <cfRule type="containsText" dxfId="382" priority="382" operator="containsText" text="Victoire">
      <formula>NOT(ISERROR(SEARCH("Victoire",E184)))</formula>
    </cfRule>
    <cfRule type="containsText" dxfId="381" priority="383" operator="containsText" text="Match nul">
      <formula>NOT(ISERROR(SEARCH("Match nul",E184)))</formula>
    </cfRule>
    <cfRule type="containsText" dxfId="380" priority="384" operator="containsText" text="Liverpool">
      <formula>NOT(ISERROR(SEARCH("Liverpool",E184)))</formula>
    </cfRule>
  </conditionalFormatting>
  <conditionalFormatting sqref="D185">
    <cfRule type="containsText" dxfId="379" priority="377" operator="containsText" text="DEFAITE">
      <formula>NOT(ISERROR(SEARCH("DEFAITE",D185)))</formula>
    </cfRule>
    <cfRule type="containsText" dxfId="378" priority="378" operator="containsText" text="Victoire">
      <formula>NOT(ISERROR(SEARCH("Victoire",D185)))</formula>
    </cfRule>
    <cfRule type="containsText" dxfId="377" priority="379" operator="containsText" text="Match nul">
      <formula>NOT(ISERROR(SEARCH("Match nul",D185)))</formula>
    </cfRule>
    <cfRule type="containsText" dxfId="376" priority="380" operator="containsText" text="Liverpool">
      <formula>NOT(ISERROR(SEARCH("Liverpool",D185)))</formula>
    </cfRule>
  </conditionalFormatting>
  <conditionalFormatting sqref="B185">
    <cfRule type="containsText" dxfId="375" priority="373" operator="containsText" text="DEFAITE">
      <formula>NOT(ISERROR(SEARCH("DEFAITE",B185)))</formula>
    </cfRule>
    <cfRule type="containsText" dxfId="374" priority="374" operator="containsText" text="Victoire">
      <formula>NOT(ISERROR(SEARCH("Victoire",B185)))</formula>
    </cfRule>
    <cfRule type="containsText" dxfId="373" priority="375" operator="containsText" text="Match nul">
      <formula>NOT(ISERROR(SEARCH("Match nul",B185)))</formula>
    </cfRule>
    <cfRule type="containsText" dxfId="372" priority="376" operator="containsText" text="Liverpool">
      <formula>NOT(ISERROR(SEARCH("Liverpool",B185)))</formula>
    </cfRule>
  </conditionalFormatting>
  <conditionalFormatting sqref="E185">
    <cfRule type="containsText" dxfId="371" priority="369" operator="containsText" text="DEFAITE">
      <formula>NOT(ISERROR(SEARCH("DEFAITE",E185)))</formula>
    </cfRule>
    <cfRule type="containsText" dxfId="370" priority="370" operator="containsText" text="Victoire">
      <formula>NOT(ISERROR(SEARCH("Victoire",E185)))</formula>
    </cfRule>
    <cfRule type="containsText" dxfId="369" priority="371" operator="containsText" text="Match nul">
      <formula>NOT(ISERROR(SEARCH("Match nul",E185)))</formula>
    </cfRule>
    <cfRule type="containsText" dxfId="368" priority="372" operator="containsText" text="Liverpool">
      <formula>NOT(ISERROR(SEARCH("Liverpool",E185)))</formula>
    </cfRule>
  </conditionalFormatting>
  <conditionalFormatting sqref="D187">
    <cfRule type="containsText" dxfId="367" priority="365" operator="containsText" text="DEFAITE">
      <formula>NOT(ISERROR(SEARCH("DEFAITE",D187)))</formula>
    </cfRule>
    <cfRule type="containsText" dxfId="366" priority="366" operator="containsText" text="Victoire">
      <formula>NOT(ISERROR(SEARCH("Victoire",D187)))</formula>
    </cfRule>
    <cfRule type="containsText" dxfId="365" priority="367" operator="containsText" text="Match nul">
      <formula>NOT(ISERROR(SEARCH("Match nul",D187)))</formula>
    </cfRule>
    <cfRule type="containsText" dxfId="364" priority="368" operator="containsText" text="Liverpool">
      <formula>NOT(ISERROR(SEARCH("Liverpool",D187)))</formula>
    </cfRule>
  </conditionalFormatting>
  <conditionalFormatting sqref="B187">
    <cfRule type="containsText" dxfId="363" priority="361" operator="containsText" text="DEFAITE">
      <formula>NOT(ISERROR(SEARCH("DEFAITE",B187)))</formula>
    </cfRule>
    <cfRule type="containsText" dxfId="362" priority="362" operator="containsText" text="Victoire">
      <formula>NOT(ISERROR(SEARCH("Victoire",B187)))</formula>
    </cfRule>
    <cfRule type="containsText" dxfId="361" priority="363" operator="containsText" text="Match nul">
      <formula>NOT(ISERROR(SEARCH("Match nul",B187)))</formula>
    </cfRule>
    <cfRule type="containsText" dxfId="360" priority="364" operator="containsText" text="Liverpool">
      <formula>NOT(ISERROR(SEARCH("Liverpool",B187)))</formula>
    </cfRule>
  </conditionalFormatting>
  <conditionalFormatting sqref="E187">
    <cfRule type="containsText" dxfId="359" priority="357" operator="containsText" text="DEFAITE">
      <formula>NOT(ISERROR(SEARCH("DEFAITE",E187)))</formula>
    </cfRule>
    <cfRule type="containsText" dxfId="358" priority="358" operator="containsText" text="Victoire">
      <formula>NOT(ISERROR(SEARCH("Victoire",E187)))</formula>
    </cfRule>
    <cfRule type="containsText" dxfId="357" priority="359" operator="containsText" text="Match nul">
      <formula>NOT(ISERROR(SEARCH("Match nul",E187)))</formula>
    </cfRule>
    <cfRule type="containsText" dxfId="356" priority="360" operator="containsText" text="Liverpool">
      <formula>NOT(ISERROR(SEARCH("Liverpool",E187)))</formula>
    </cfRule>
  </conditionalFormatting>
  <conditionalFormatting sqref="E92">
    <cfRule type="containsText" dxfId="355" priority="353" operator="containsText" text="DEFAITE">
      <formula>NOT(ISERROR(SEARCH("DEFAITE",E92)))</formula>
    </cfRule>
    <cfRule type="containsText" dxfId="354" priority="354" operator="containsText" text="Victoire">
      <formula>NOT(ISERROR(SEARCH("Victoire",E92)))</formula>
    </cfRule>
    <cfRule type="containsText" dxfId="353" priority="355" operator="containsText" text="Match nul">
      <formula>NOT(ISERROR(SEARCH("Match nul",E92)))</formula>
    </cfRule>
    <cfRule type="containsText" dxfId="352" priority="356" operator="containsText" text="Liverpool">
      <formula>NOT(ISERROR(SEARCH("Liverpool",E92)))</formula>
    </cfRule>
  </conditionalFormatting>
  <conditionalFormatting sqref="C96">
    <cfRule type="containsText" dxfId="351" priority="349" operator="containsText" text="DEFAITE">
      <formula>NOT(ISERROR(SEARCH("DEFAITE",C96)))</formula>
    </cfRule>
    <cfRule type="containsText" dxfId="350" priority="350" operator="containsText" text="Victoire">
      <formula>NOT(ISERROR(SEARCH("Victoire",C96)))</formula>
    </cfRule>
    <cfRule type="containsText" dxfId="349" priority="351" operator="containsText" text="Match nul">
      <formula>NOT(ISERROR(SEARCH("Match nul",C96)))</formula>
    </cfRule>
    <cfRule type="containsText" dxfId="348" priority="352" operator="containsText" text="Liverpool">
      <formula>NOT(ISERROR(SEARCH("Liverpool",C96)))</formula>
    </cfRule>
  </conditionalFormatting>
  <conditionalFormatting sqref="E100">
    <cfRule type="containsText" dxfId="347" priority="345" operator="containsText" text="DEFAITE">
      <formula>NOT(ISERROR(SEARCH("DEFAITE",E100)))</formula>
    </cfRule>
    <cfRule type="containsText" dxfId="346" priority="346" operator="containsText" text="Victoire">
      <formula>NOT(ISERROR(SEARCH("Victoire",E100)))</formula>
    </cfRule>
    <cfRule type="containsText" dxfId="345" priority="347" operator="containsText" text="Match nul">
      <formula>NOT(ISERROR(SEARCH("Match nul",E100)))</formula>
    </cfRule>
    <cfRule type="containsText" dxfId="344" priority="348" operator="containsText" text="Liverpool">
      <formula>NOT(ISERROR(SEARCH("Liverpool",E100)))</formula>
    </cfRule>
  </conditionalFormatting>
  <conditionalFormatting sqref="D186">
    <cfRule type="containsText" dxfId="343" priority="341" operator="containsText" text="DEFAITE">
      <formula>NOT(ISERROR(SEARCH("DEFAITE",D186)))</formula>
    </cfRule>
    <cfRule type="containsText" dxfId="342" priority="342" operator="containsText" text="Victoire">
      <formula>NOT(ISERROR(SEARCH("Victoire",D186)))</formula>
    </cfRule>
    <cfRule type="containsText" dxfId="341" priority="343" operator="containsText" text="Match nul">
      <formula>NOT(ISERROR(SEARCH("Match nul",D186)))</formula>
    </cfRule>
    <cfRule type="containsText" dxfId="340" priority="344" operator="containsText" text="Liverpool">
      <formula>NOT(ISERROR(SEARCH("Liverpool",D186)))</formula>
    </cfRule>
  </conditionalFormatting>
  <conditionalFormatting sqref="B186">
    <cfRule type="containsText" dxfId="339" priority="337" operator="containsText" text="DEFAITE">
      <formula>NOT(ISERROR(SEARCH("DEFAITE",B186)))</formula>
    </cfRule>
    <cfRule type="containsText" dxfId="338" priority="338" operator="containsText" text="Victoire">
      <formula>NOT(ISERROR(SEARCH("Victoire",B186)))</formula>
    </cfRule>
    <cfRule type="containsText" dxfId="337" priority="339" operator="containsText" text="Match nul">
      <formula>NOT(ISERROR(SEARCH("Match nul",B186)))</formula>
    </cfRule>
    <cfRule type="containsText" dxfId="336" priority="340" operator="containsText" text="Liverpool">
      <formula>NOT(ISERROR(SEARCH("Liverpool",B186)))</formula>
    </cfRule>
  </conditionalFormatting>
  <conditionalFormatting sqref="E186">
    <cfRule type="containsText" dxfId="335" priority="333" operator="containsText" text="DEFAITE">
      <formula>NOT(ISERROR(SEARCH("DEFAITE",E186)))</formula>
    </cfRule>
    <cfRule type="containsText" dxfId="334" priority="334" operator="containsText" text="Victoire">
      <formula>NOT(ISERROR(SEARCH("Victoire",E186)))</formula>
    </cfRule>
    <cfRule type="containsText" dxfId="333" priority="335" operator="containsText" text="Match nul">
      <formula>NOT(ISERROR(SEARCH("Match nul",E186)))</formula>
    </cfRule>
    <cfRule type="containsText" dxfId="332" priority="336" operator="containsText" text="Liverpool">
      <formula>NOT(ISERROR(SEARCH("Liverpool",E186)))</formula>
    </cfRule>
  </conditionalFormatting>
  <conditionalFormatting sqref="E76">
    <cfRule type="containsText" dxfId="331" priority="329" operator="containsText" text="DEFAITE">
      <formula>NOT(ISERROR(SEARCH("DEFAITE",E76)))</formula>
    </cfRule>
    <cfRule type="containsText" dxfId="330" priority="330" operator="containsText" text="Victoire">
      <formula>NOT(ISERROR(SEARCH("Victoire",E76)))</formula>
    </cfRule>
    <cfRule type="containsText" dxfId="329" priority="331" operator="containsText" text="Match nul">
      <formula>NOT(ISERROR(SEARCH("Match nul",E76)))</formula>
    </cfRule>
    <cfRule type="containsText" dxfId="328" priority="332" operator="containsText" text="Liverpool">
      <formula>NOT(ISERROR(SEARCH("Liverpool",E76)))</formula>
    </cfRule>
  </conditionalFormatting>
  <conditionalFormatting sqref="K15">
    <cfRule type="containsText" dxfId="327" priority="325" operator="containsText" text="DEFAITE">
      <formula>NOT(ISERROR(SEARCH("DEFAITE",K15)))</formula>
    </cfRule>
    <cfRule type="containsText" dxfId="326" priority="326" operator="containsText" text="Victoire">
      <formula>NOT(ISERROR(SEARCH("Victoire",K15)))</formula>
    </cfRule>
    <cfRule type="containsText" dxfId="325" priority="327" operator="containsText" text="Match nul">
      <formula>NOT(ISERROR(SEARCH("Match nul",K15)))</formula>
    </cfRule>
    <cfRule type="containsText" dxfId="324" priority="328" operator="containsText" text="Liverpool">
      <formula>NOT(ISERROR(SEARCH("Liverpool",K15)))</formula>
    </cfRule>
  </conditionalFormatting>
  <conditionalFormatting sqref="K15:L15">
    <cfRule type="containsText" dxfId="323" priority="321" operator="containsText" text="DEFAITE">
      <formula>NOT(ISERROR(SEARCH("DEFAITE",K15)))</formula>
    </cfRule>
    <cfRule type="containsText" dxfId="322" priority="322" operator="containsText" text="Victoire">
      <formula>NOT(ISERROR(SEARCH("Victoire",K15)))</formula>
    </cfRule>
    <cfRule type="containsText" dxfId="321" priority="323" operator="containsText" text="Match nul">
      <formula>NOT(ISERROR(SEARCH("Match nul",K15)))</formula>
    </cfRule>
    <cfRule type="containsText" dxfId="320" priority="324" operator="containsText" text="Liverpool">
      <formula>NOT(ISERROR(SEARCH("Liverpool",K15)))</formula>
    </cfRule>
  </conditionalFormatting>
  <conditionalFormatting sqref="M15:O15 N16:O17">
    <cfRule type="containsText" dxfId="319" priority="317" operator="containsText" text="DEFAITE">
      <formula>NOT(ISERROR(SEARCH("DEFAITE",M15)))</formula>
    </cfRule>
    <cfRule type="containsText" dxfId="318" priority="318" operator="containsText" text="Victoire">
      <formula>NOT(ISERROR(SEARCH("Victoire",M15)))</formula>
    </cfRule>
    <cfRule type="containsText" dxfId="317" priority="319" operator="containsText" text="Match nul">
      <formula>NOT(ISERROR(SEARCH("Match nul",M15)))</formula>
    </cfRule>
    <cfRule type="containsText" dxfId="316" priority="320" operator="containsText" text="Liverpool">
      <formula>NOT(ISERROR(SEARCH("Liverpool",M15)))</formula>
    </cfRule>
  </conditionalFormatting>
  <conditionalFormatting sqref="D8:E9">
    <cfRule type="containsText" dxfId="315" priority="313" operator="containsText" text="Match Nul">
      <formula>NOT(ISERROR(SEARCH("Match Nul",D8)))</formula>
    </cfRule>
    <cfRule type="containsText" dxfId="314" priority="314" operator="containsText" text="DEFAITE">
      <formula>NOT(ISERROR(SEARCH("DEFAITE",D8)))</formula>
    </cfRule>
    <cfRule type="containsText" dxfId="313" priority="315" operator="containsText" text="Victoire">
      <formula>NOT(ISERROR(SEARCH("Victoire",D8)))</formula>
    </cfRule>
    <cfRule type="containsText" dxfId="312" priority="316" operator="containsText" text="Chelsea">
      <formula>NOT(ISERROR(SEARCH("Chelsea",D8)))</formula>
    </cfRule>
  </conditionalFormatting>
  <conditionalFormatting sqref="B12:C13">
    <cfRule type="containsText" dxfId="311" priority="309" operator="containsText" text="Match Nul">
      <formula>NOT(ISERROR(SEARCH("Match Nul",B12)))</formula>
    </cfRule>
    <cfRule type="containsText" dxfId="310" priority="310" operator="containsText" text="DEFAITE">
      <formula>NOT(ISERROR(SEARCH("DEFAITE",B12)))</formula>
    </cfRule>
    <cfRule type="containsText" dxfId="309" priority="311" operator="containsText" text="Victoire">
      <formula>NOT(ISERROR(SEARCH("Victoire",B12)))</formula>
    </cfRule>
    <cfRule type="containsText" dxfId="308" priority="312" operator="containsText" text="Chelsea">
      <formula>NOT(ISERROR(SEARCH("Chelsea",B12)))</formula>
    </cfRule>
  </conditionalFormatting>
  <conditionalFormatting sqref="D16:E17">
    <cfRule type="containsText" dxfId="307" priority="305" operator="containsText" text="Match Nul">
      <formula>NOT(ISERROR(SEARCH("Match Nul",D16)))</formula>
    </cfRule>
    <cfRule type="containsText" dxfId="306" priority="306" operator="containsText" text="DEFAITE">
      <formula>NOT(ISERROR(SEARCH("DEFAITE",D16)))</formula>
    </cfRule>
    <cfRule type="containsText" dxfId="305" priority="307" operator="containsText" text="Victoire">
      <formula>NOT(ISERROR(SEARCH("Victoire",D16)))</formula>
    </cfRule>
    <cfRule type="containsText" dxfId="304" priority="308" operator="containsText" text="Chelsea">
      <formula>NOT(ISERROR(SEARCH("Chelsea",D16)))</formula>
    </cfRule>
  </conditionalFormatting>
  <conditionalFormatting sqref="B20:C21">
    <cfRule type="containsText" dxfId="303" priority="301" operator="containsText" text="Match Nul">
      <formula>NOT(ISERROR(SEARCH("Match Nul",B20)))</formula>
    </cfRule>
    <cfRule type="containsText" dxfId="302" priority="302" operator="containsText" text="DEFAITE">
      <formula>NOT(ISERROR(SEARCH("DEFAITE",B20)))</formula>
    </cfRule>
    <cfRule type="containsText" dxfId="301" priority="303" operator="containsText" text="Victoire">
      <formula>NOT(ISERROR(SEARCH("Victoire",B20)))</formula>
    </cfRule>
    <cfRule type="containsText" dxfId="300" priority="304" operator="containsText" text="Chelsea">
      <formula>NOT(ISERROR(SEARCH("Chelsea",B20)))</formula>
    </cfRule>
  </conditionalFormatting>
  <conditionalFormatting sqref="D24:E25">
    <cfRule type="containsText" dxfId="299" priority="297" operator="containsText" text="Match Nul">
      <formula>NOT(ISERROR(SEARCH("Match Nul",D24)))</formula>
    </cfRule>
    <cfRule type="containsText" dxfId="298" priority="298" operator="containsText" text="DEFAITE">
      <formula>NOT(ISERROR(SEARCH("DEFAITE",D24)))</formula>
    </cfRule>
    <cfRule type="containsText" dxfId="297" priority="299" operator="containsText" text="Victoire">
      <formula>NOT(ISERROR(SEARCH("Victoire",D24)))</formula>
    </cfRule>
    <cfRule type="containsText" dxfId="296" priority="300" operator="containsText" text="Chelsea">
      <formula>NOT(ISERROR(SEARCH("Chelsea",D24)))</formula>
    </cfRule>
  </conditionalFormatting>
  <conditionalFormatting sqref="B28:C29">
    <cfRule type="containsText" dxfId="295" priority="293" operator="containsText" text="Match Nul">
      <formula>NOT(ISERROR(SEARCH("Match Nul",B28)))</formula>
    </cfRule>
    <cfRule type="containsText" dxfId="294" priority="294" operator="containsText" text="DEFAITE">
      <formula>NOT(ISERROR(SEARCH("DEFAITE",B28)))</formula>
    </cfRule>
    <cfRule type="containsText" dxfId="293" priority="295" operator="containsText" text="Victoire">
      <formula>NOT(ISERROR(SEARCH("Victoire",B28)))</formula>
    </cfRule>
    <cfRule type="containsText" dxfId="292" priority="296" operator="containsText" text="Chelsea">
      <formula>NOT(ISERROR(SEARCH("Chelsea",B28)))</formula>
    </cfRule>
  </conditionalFormatting>
  <conditionalFormatting sqref="B32:C33">
    <cfRule type="containsText" dxfId="291" priority="289" operator="containsText" text="Match Nul">
      <formula>NOT(ISERROR(SEARCH("Match Nul",B32)))</formula>
    </cfRule>
    <cfRule type="containsText" dxfId="290" priority="290" operator="containsText" text="DEFAITE">
      <formula>NOT(ISERROR(SEARCH("DEFAITE",B32)))</formula>
    </cfRule>
    <cfRule type="containsText" dxfId="289" priority="291" operator="containsText" text="Victoire">
      <formula>NOT(ISERROR(SEARCH("Victoire",B32)))</formula>
    </cfRule>
    <cfRule type="containsText" dxfId="288" priority="292" operator="containsText" text="Chelsea">
      <formula>NOT(ISERROR(SEARCH("Chelsea",B32)))</formula>
    </cfRule>
  </conditionalFormatting>
  <conditionalFormatting sqref="D36:E37">
    <cfRule type="containsText" dxfId="287" priority="285" operator="containsText" text="Match Nul">
      <formula>NOT(ISERROR(SEARCH("Match Nul",D36)))</formula>
    </cfRule>
    <cfRule type="containsText" dxfId="286" priority="286" operator="containsText" text="DEFAITE">
      <formula>NOT(ISERROR(SEARCH("DEFAITE",D36)))</formula>
    </cfRule>
    <cfRule type="containsText" dxfId="285" priority="287" operator="containsText" text="Victoire">
      <formula>NOT(ISERROR(SEARCH("Victoire",D36)))</formula>
    </cfRule>
    <cfRule type="containsText" dxfId="284" priority="288" operator="containsText" text="Chelsea">
      <formula>NOT(ISERROR(SEARCH("Chelsea",D36)))</formula>
    </cfRule>
  </conditionalFormatting>
  <conditionalFormatting sqref="B40:C41">
    <cfRule type="containsText" dxfId="283" priority="281" operator="containsText" text="Match Nul">
      <formula>NOT(ISERROR(SEARCH("Match Nul",B40)))</formula>
    </cfRule>
    <cfRule type="containsText" dxfId="282" priority="282" operator="containsText" text="DEFAITE">
      <formula>NOT(ISERROR(SEARCH("DEFAITE",B40)))</formula>
    </cfRule>
    <cfRule type="containsText" dxfId="281" priority="283" operator="containsText" text="Victoire">
      <formula>NOT(ISERROR(SEARCH("Victoire",B40)))</formula>
    </cfRule>
    <cfRule type="containsText" dxfId="280" priority="284" operator="containsText" text="Chelsea">
      <formula>NOT(ISERROR(SEARCH("Chelsea",B40)))</formula>
    </cfRule>
  </conditionalFormatting>
  <conditionalFormatting sqref="D44:E45">
    <cfRule type="containsText" dxfId="279" priority="277" operator="containsText" text="Match Nul">
      <formula>NOT(ISERROR(SEARCH("Match Nul",D44)))</formula>
    </cfRule>
    <cfRule type="containsText" dxfId="278" priority="278" operator="containsText" text="DEFAITE">
      <formula>NOT(ISERROR(SEARCH("DEFAITE",D44)))</formula>
    </cfRule>
    <cfRule type="containsText" dxfId="277" priority="279" operator="containsText" text="Victoire">
      <formula>NOT(ISERROR(SEARCH("Victoire",D44)))</formula>
    </cfRule>
    <cfRule type="containsText" dxfId="276" priority="280" operator="containsText" text="Chelsea">
      <formula>NOT(ISERROR(SEARCH("Chelsea",D44)))</formula>
    </cfRule>
  </conditionalFormatting>
  <conditionalFormatting sqref="B48:C49">
    <cfRule type="containsText" dxfId="275" priority="273" operator="containsText" text="Match Nul">
      <formula>NOT(ISERROR(SEARCH("Match Nul",B48)))</formula>
    </cfRule>
    <cfRule type="containsText" dxfId="274" priority="274" operator="containsText" text="DEFAITE">
      <formula>NOT(ISERROR(SEARCH("DEFAITE",B48)))</formula>
    </cfRule>
    <cfRule type="containsText" dxfId="273" priority="275" operator="containsText" text="Victoire">
      <formula>NOT(ISERROR(SEARCH("Victoire",B48)))</formula>
    </cfRule>
    <cfRule type="containsText" dxfId="272" priority="276" operator="containsText" text="Chelsea">
      <formula>NOT(ISERROR(SEARCH("Chelsea",B48)))</formula>
    </cfRule>
  </conditionalFormatting>
  <conditionalFormatting sqref="D52:E53">
    <cfRule type="containsText" dxfId="271" priority="269" operator="containsText" text="Match Nul">
      <formula>NOT(ISERROR(SEARCH("Match Nul",D52)))</formula>
    </cfRule>
    <cfRule type="containsText" dxfId="270" priority="270" operator="containsText" text="DEFAITE">
      <formula>NOT(ISERROR(SEARCH("DEFAITE",D52)))</formula>
    </cfRule>
    <cfRule type="containsText" dxfId="269" priority="271" operator="containsText" text="Victoire">
      <formula>NOT(ISERROR(SEARCH("Victoire",D52)))</formula>
    </cfRule>
    <cfRule type="containsText" dxfId="268" priority="272" operator="containsText" text="Chelsea">
      <formula>NOT(ISERROR(SEARCH("Chelsea",D52)))</formula>
    </cfRule>
  </conditionalFormatting>
  <conditionalFormatting sqref="B56:C57">
    <cfRule type="containsText" dxfId="267" priority="265" operator="containsText" text="Match Nul">
      <formula>NOT(ISERROR(SEARCH("Match Nul",B56)))</formula>
    </cfRule>
    <cfRule type="containsText" dxfId="266" priority="266" operator="containsText" text="DEFAITE">
      <formula>NOT(ISERROR(SEARCH("DEFAITE",B56)))</formula>
    </cfRule>
    <cfRule type="containsText" dxfId="265" priority="267" operator="containsText" text="Victoire">
      <formula>NOT(ISERROR(SEARCH("Victoire",B56)))</formula>
    </cfRule>
    <cfRule type="containsText" dxfId="264" priority="268" operator="containsText" text="Chelsea">
      <formula>NOT(ISERROR(SEARCH("Chelsea",B56)))</formula>
    </cfRule>
  </conditionalFormatting>
  <conditionalFormatting sqref="D60:E61">
    <cfRule type="containsText" dxfId="263" priority="261" operator="containsText" text="Match Nul">
      <formula>NOT(ISERROR(SEARCH("Match Nul",D60)))</formula>
    </cfRule>
    <cfRule type="containsText" dxfId="262" priority="262" operator="containsText" text="DEFAITE">
      <formula>NOT(ISERROR(SEARCH("DEFAITE",D60)))</formula>
    </cfRule>
    <cfRule type="containsText" dxfId="261" priority="263" operator="containsText" text="Victoire">
      <formula>NOT(ISERROR(SEARCH("Victoire",D60)))</formula>
    </cfRule>
    <cfRule type="containsText" dxfId="260" priority="264" operator="containsText" text="Chelsea">
      <formula>NOT(ISERROR(SEARCH("Chelsea",D60)))</formula>
    </cfRule>
  </conditionalFormatting>
  <conditionalFormatting sqref="D64:E65">
    <cfRule type="containsText" dxfId="259" priority="257" operator="containsText" text="Match Nul">
      <formula>NOT(ISERROR(SEARCH("Match Nul",D64)))</formula>
    </cfRule>
    <cfRule type="containsText" dxfId="258" priority="258" operator="containsText" text="DEFAITE">
      <formula>NOT(ISERROR(SEARCH("DEFAITE",D64)))</formula>
    </cfRule>
    <cfRule type="containsText" dxfId="257" priority="259" operator="containsText" text="Victoire">
      <formula>NOT(ISERROR(SEARCH("Victoire",D64)))</formula>
    </cfRule>
    <cfRule type="containsText" dxfId="256" priority="260" operator="containsText" text="Chelsea">
      <formula>NOT(ISERROR(SEARCH("Chelsea",D64)))</formula>
    </cfRule>
  </conditionalFormatting>
  <conditionalFormatting sqref="B68:C69">
    <cfRule type="containsText" dxfId="255" priority="253" operator="containsText" text="Match Nul">
      <formula>NOT(ISERROR(SEARCH("Match Nul",B68)))</formula>
    </cfRule>
    <cfRule type="containsText" dxfId="254" priority="254" operator="containsText" text="DEFAITE">
      <formula>NOT(ISERROR(SEARCH("DEFAITE",B68)))</formula>
    </cfRule>
    <cfRule type="containsText" dxfId="253" priority="255" operator="containsText" text="Victoire">
      <formula>NOT(ISERROR(SEARCH("Victoire",B68)))</formula>
    </cfRule>
    <cfRule type="containsText" dxfId="252" priority="256" operator="containsText" text="Chelsea">
      <formula>NOT(ISERROR(SEARCH("Chelsea",B68)))</formula>
    </cfRule>
  </conditionalFormatting>
  <conditionalFormatting sqref="D72:E73">
    <cfRule type="containsText" dxfId="251" priority="249" operator="containsText" text="Match Nul">
      <formula>NOT(ISERROR(SEARCH("Match Nul",D72)))</formula>
    </cfRule>
    <cfRule type="containsText" dxfId="250" priority="250" operator="containsText" text="DEFAITE">
      <formula>NOT(ISERROR(SEARCH("DEFAITE",D72)))</formula>
    </cfRule>
    <cfRule type="containsText" dxfId="249" priority="251" operator="containsText" text="Victoire">
      <formula>NOT(ISERROR(SEARCH("Victoire",D72)))</formula>
    </cfRule>
    <cfRule type="containsText" dxfId="248" priority="252" operator="containsText" text="Chelsea">
      <formula>NOT(ISERROR(SEARCH("Chelsea",D72)))</formula>
    </cfRule>
  </conditionalFormatting>
  <conditionalFormatting sqref="B76:C77">
    <cfRule type="containsText" dxfId="247" priority="245" operator="containsText" text="Match Nul">
      <formula>NOT(ISERROR(SEARCH("Match Nul",B76)))</formula>
    </cfRule>
    <cfRule type="containsText" dxfId="246" priority="246" operator="containsText" text="DEFAITE">
      <formula>NOT(ISERROR(SEARCH("DEFAITE",B76)))</formula>
    </cfRule>
    <cfRule type="containsText" dxfId="245" priority="247" operator="containsText" text="Victoire">
      <formula>NOT(ISERROR(SEARCH("Victoire",B76)))</formula>
    </cfRule>
    <cfRule type="containsText" dxfId="244" priority="248" operator="containsText" text="Chelsea">
      <formula>NOT(ISERROR(SEARCH("Chelsea",B76)))</formula>
    </cfRule>
  </conditionalFormatting>
  <conditionalFormatting sqref="B80:C81">
    <cfRule type="containsText" dxfId="243" priority="241" operator="containsText" text="Match Nul">
      <formula>NOT(ISERROR(SEARCH("Match Nul",B80)))</formula>
    </cfRule>
    <cfRule type="containsText" dxfId="242" priority="242" operator="containsText" text="DEFAITE">
      <formula>NOT(ISERROR(SEARCH("DEFAITE",B80)))</formula>
    </cfRule>
    <cfRule type="containsText" dxfId="241" priority="243" operator="containsText" text="Victoire">
      <formula>NOT(ISERROR(SEARCH("Victoire",B80)))</formula>
    </cfRule>
    <cfRule type="containsText" dxfId="240" priority="244" operator="containsText" text="Chelsea">
      <formula>NOT(ISERROR(SEARCH("Chelsea",B80)))</formula>
    </cfRule>
  </conditionalFormatting>
  <conditionalFormatting sqref="D84:E85">
    <cfRule type="containsText" dxfId="239" priority="237" operator="containsText" text="Match Nul">
      <formula>NOT(ISERROR(SEARCH("Match Nul",D84)))</formula>
    </cfRule>
    <cfRule type="containsText" dxfId="238" priority="238" operator="containsText" text="DEFAITE">
      <formula>NOT(ISERROR(SEARCH("DEFAITE",D84)))</formula>
    </cfRule>
    <cfRule type="containsText" dxfId="237" priority="239" operator="containsText" text="Victoire">
      <formula>NOT(ISERROR(SEARCH("Victoire",D84)))</formula>
    </cfRule>
    <cfRule type="containsText" dxfId="236" priority="240" operator="containsText" text="Chelsea">
      <formula>NOT(ISERROR(SEARCH("Chelsea",D84)))</formula>
    </cfRule>
  </conditionalFormatting>
  <conditionalFormatting sqref="D88:E89">
    <cfRule type="containsText" dxfId="235" priority="233" operator="containsText" text="Match Nul">
      <formula>NOT(ISERROR(SEARCH("Match Nul",D88)))</formula>
    </cfRule>
    <cfRule type="containsText" dxfId="234" priority="234" operator="containsText" text="DEFAITE">
      <formula>NOT(ISERROR(SEARCH("DEFAITE",D88)))</formula>
    </cfRule>
    <cfRule type="containsText" dxfId="233" priority="235" operator="containsText" text="Victoire">
      <formula>NOT(ISERROR(SEARCH("Victoire",D88)))</formula>
    </cfRule>
    <cfRule type="containsText" dxfId="232" priority="236" operator="containsText" text="Chelsea">
      <formula>NOT(ISERROR(SEARCH("Chelsea",D88)))</formula>
    </cfRule>
  </conditionalFormatting>
  <conditionalFormatting sqref="B92:C93">
    <cfRule type="containsText" dxfId="231" priority="229" operator="containsText" text="Match Nul">
      <formula>NOT(ISERROR(SEARCH("Match Nul",B92)))</formula>
    </cfRule>
    <cfRule type="containsText" dxfId="230" priority="230" operator="containsText" text="DEFAITE">
      <formula>NOT(ISERROR(SEARCH("DEFAITE",B92)))</formula>
    </cfRule>
    <cfRule type="containsText" dxfId="229" priority="231" operator="containsText" text="Victoire">
      <formula>NOT(ISERROR(SEARCH("Victoire",B92)))</formula>
    </cfRule>
    <cfRule type="containsText" dxfId="228" priority="232" operator="containsText" text="Chelsea">
      <formula>NOT(ISERROR(SEARCH("Chelsea",B92)))</formula>
    </cfRule>
  </conditionalFormatting>
  <conditionalFormatting sqref="D96:E97">
    <cfRule type="containsText" dxfId="227" priority="225" operator="containsText" text="Match Nul">
      <formula>NOT(ISERROR(SEARCH("Match Nul",D96)))</formula>
    </cfRule>
    <cfRule type="containsText" dxfId="226" priority="226" operator="containsText" text="DEFAITE">
      <formula>NOT(ISERROR(SEARCH("DEFAITE",D96)))</formula>
    </cfRule>
    <cfRule type="containsText" dxfId="225" priority="227" operator="containsText" text="Victoire">
      <formula>NOT(ISERROR(SEARCH("Victoire",D96)))</formula>
    </cfRule>
    <cfRule type="containsText" dxfId="224" priority="228" operator="containsText" text="Chelsea">
      <formula>NOT(ISERROR(SEARCH("Chelsea",D96)))</formula>
    </cfRule>
  </conditionalFormatting>
  <conditionalFormatting sqref="B100:C101">
    <cfRule type="containsText" dxfId="223" priority="221" operator="containsText" text="Match Nul">
      <formula>NOT(ISERROR(SEARCH("Match Nul",B100)))</formula>
    </cfRule>
    <cfRule type="containsText" dxfId="222" priority="222" operator="containsText" text="DEFAITE">
      <formula>NOT(ISERROR(SEARCH("DEFAITE",B100)))</formula>
    </cfRule>
    <cfRule type="containsText" dxfId="221" priority="223" operator="containsText" text="Victoire">
      <formula>NOT(ISERROR(SEARCH("Victoire",B100)))</formula>
    </cfRule>
    <cfRule type="containsText" dxfId="220" priority="224" operator="containsText" text="Chelsea">
      <formula>NOT(ISERROR(SEARCH("Chelsea",B100)))</formula>
    </cfRule>
  </conditionalFormatting>
  <conditionalFormatting sqref="D104:E105">
    <cfRule type="containsText" dxfId="219" priority="217" operator="containsText" text="Match Nul">
      <formula>NOT(ISERROR(SEARCH("Match Nul",D104)))</formula>
    </cfRule>
    <cfRule type="containsText" dxfId="218" priority="218" operator="containsText" text="DEFAITE">
      <formula>NOT(ISERROR(SEARCH("DEFAITE",D104)))</formula>
    </cfRule>
    <cfRule type="containsText" dxfId="217" priority="219" operator="containsText" text="Victoire">
      <formula>NOT(ISERROR(SEARCH("Victoire",D104)))</formula>
    </cfRule>
    <cfRule type="containsText" dxfId="216" priority="220" operator="containsText" text="Chelsea">
      <formula>NOT(ISERROR(SEARCH("Chelsea",D104)))</formula>
    </cfRule>
  </conditionalFormatting>
  <conditionalFormatting sqref="B108:C109">
    <cfRule type="containsText" dxfId="215" priority="213" operator="containsText" text="Match Nul">
      <formula>NOT(ISERROR(SEARCH("Match Nul",B108)))</formula>
    </cfRule>
    <cfRule type="containsText" dxfId="214" priority="214" operator="containsText" text="DEFAITE">
      <formula>NOT(ISERROR(SEARCH("DEFAITE",B108)))</formula>
    </cfRule>
    <cfRule type="containsText" dxfId="213" priority="215" operator="containsText" text="Victoire">
      <formula>NOT(ISERROR(SEARCH("Victoire",B108)))</formula>
    </cfRule>
    <cfRule type="containsText" dxfId="212" priority="216" operator="containsText" text="Chelsea">
      <formula>NOT(ISERROR(SEARCH("Chelsea",B108)))</formula>
    </cfRule>
  </conditionalFormatting>
  <conditionalFormatting sqref="C104">
    <cfRule type="containsText" dxfId="211" priority="209" operator="containsText" text="DEFAITE">
      <formula>NOT(ISERROR(SEARCH("DEFAITE",C104)))</formula>
    </cfRule>
    <cfRule type="containsText" dxfId="210" priority="210" operator="containsText" text="Victoire">
      <formula>NOT(ISERROR(SEARCH("Victoire",C104)))</formula>
    </cfRule>
    <cfRule type="containsText" dxfId="209" priority="211" operator="containsText" text="Match nul">
      <formula>NOT(ISERROR(SEARCH("Match nul",C104)))</formula>
    </cfRule>
    <cfRule type="containsText" dxfId="208" priority="212" operator="containsText" text="Liverpool">
      <formula>NOT(ISERROR(SEARCH("Liverpool",C104)))</formula>
    </cfRule>
  </conditionalFormatting>
  <conditionalFormatting sqref="E106">
    <cfRule type="containsText" dxfId="207" priority="205" operator="containsText" text="DEFAITE">
      <formula>NOT(ISERROR(SEARCH("DEFAITE",E106)))</formula>
    </cfRule>
    <cfRule type="containsText" dxfId="206" priority="206" operator="containsText" text="Victoire">
      <formula>NOT(ISERROR(SEARCH("Victoire",E106)))</formula>
    </cfRule>
    <cfRule type="containsText" dxfId="205" priority="207" operator="containsText" text="Match nul">
      <formula>NOT(ISERROR(SEARCH("Match nul",E106)))</formula>
    </cfRule>
    <cfRule type="containsText" dxfId="204" priority="208" operator="containsText" text="Liverpool">
      <formula>NOT(ISERROR(SEARCH("Liverpool",E106)))</formula>
    </cfRule>
  </conditionalFormatting>
  <conditionalFormatting sqref="B8">
    <cfRule type="containsText" dxfId="203" priority="201" operator="containsText" text="DEFAITE">
      <formula>NOT(ISERROR(SEARCH("DEFAITE",B8)))</formula>
    </cfRule>
    <cfRule type="containsText" dxfId="202" priority="202" operator="containsText" text="Victoire">
      <formula>NOT(ISERROR(SEARCH("Victoire",B8)))</formula>
    </cfRule>
    <cfRule type="containsText" dxfId="201" priority="203" operator="containsText" text="Match nul">
      <formula>NOT(ISERROR(SEARCH("Match nul",B8)))</formula>
    </cfRule>
    <cfRule type="containsText" dxfId="200" priority="204" operator="containsText" text="Liverpool">
      <formula>NOT(ISERROR(SEARCH("Liverpool",B8)))</formula>
    </cfRule>
  </conditionalFormatting>
  <conditionalFormatting sqref="D12">
    <cfRule type="containsText" dxfId="199" priority="197" operator="containsText" text="DEFAITE">
      <formula>NOT(ISERROR(SEARCH("DEFAITE",D12)))</formula>
    </cfRule>
    <cfRule type="containsText" dxfId="198" priority="198" operator="containsText" text="Victoire">
      <formula>NOT(ISERROR(SEARCH("Victoire",D12)))</formula>
    </cfRule>
    <cfRule type="containsText" dxfId="197" priority="199" operator="containsText" text="Match nul">
      <formula>NOT(ISERROR(SEARCH("Match nul",D12)))</formula>
    </cfRule>
    <cfRule type="containsText" dxfId="196" priority="200" operator="containsText" text="Liverpool">
      <formula>NOT(ISERROR(SEARCH("Liverpool",D12)))</formula>
    </cfRule>
  </conditionalFormatting>
  <conditionalFormatting sqref="B16">
    <cfRule type="containsText" dxfId="195" priority="193" operator="containsText" text="DEFAITE">
      <formula>NOT(ISERROR(SEARCH("DEFAITE",B16)))</formula>
    </cfRule>
    <cfRule type="containsText" dxfId="194" priority="194" operator="containsText" text="Victoire">
      <formula>NOT(ISERROR(SEARCH("Victoire",B16)))</formula>
    </cfRule>
    <cfRule type="containsText" dxfId="193" priority="195" operator="containsText" text="Match nul">
      <formula>NOT(ISERROR(SEARCH("Match nul",B16)))</formula>
    </cfRule>
    <cfRule type="containsText" dxfId="192" priority="196" operator="containsText" text="Liverpool">
      <formula>NOT(ISERROR(SEARCH("Liverpool",B16)))</formula>
    </cfRule>
  </conditionalFormatting>
  <conditionalFormatting sqref="B24">
    <cfRule type="containsText" dxfId="191" priority="189" operator="containsText" text="DEFAITE">
      <formula>NOT(ISERROR(SEARCH("DEFAITE",B24)))</formula>
    </cfRule>
    <cfRule type="containsText" dxfId="190" priority="190" operator="containsText" text="Victoire">
      <formula>NOT(ISERROR(SEARCH("Victoire",B24)))</formula>
    </cfRule>
    <cfRule type="containsText" dxfId="189" priority="191" operator="containsText" text="Match nul">
      <formula>NOT(ISERROR(SEARCH("Match nul",B24)))</formula>
    </cfRule>
    <cfRule type="containsText" dxfId="188" priority="192" operator="containsText" text="Liverpool">
      <formula>NOT(ISERROR(SEARCH("Liverpool",B24)))</formula>
    </cfRule>
  </conditionalFormatting>
  <conditionalFormatting sqref="B36">
    <cfRule type="containsText" dxfId="187" priority="185" operator="containsText" text="DEFAITE">
      <formula>NOT(ISERROR(SEARCH("DEFAITE",B36)))</formula>
    </cfRule>
    <cfRule type="containsText" dxfId="186" priority="186" operator="containsText" text="Victoire">
      <formula>NOT(ISERROR(SEARCH("Victoire",B36)))</formula>
    </cfRule>
    <cfRule type="containsText" dxfId="185" priority="187" operator="containsText" text="Match nul">
      <formula>NOT(ISERROR(SEARCH("Match nul",B36)))</formula>
    </cfRule>
    <cfRule type="containsText" dxfId="184" priority="188" operator="containsText" text="Liverpool">
      <formula>NOT(ISERROR(SEARCH("Liverpool",B36)))</formula>
    </cfRule>
  </conditionalFormatting>
  <conditionalFormatting sqref="B44">
    <cfRule type="containsText" dxfId="183" priority="181" operator="containsText" text="DEFAITE">
      <formula>NOT(ISERROR(SEARCH("DEFAITE",B44)))</formula>
    </cfRule>
    <cfRule type="containsText" dxfId="182" priority="182" operator="containsText" text="Victoire">
      <formula>NOT(ISERROR(SEARCH("Victoire",B44)))</formula>
    </cfRule>
    <cfRule type="containsText" dxfId="181" priority="183" operator="containsText" text="Match nul">
      <formula>NOT(ISERROR(SEARCH("Match nul",B44)))</formula>
    </cfRule>
    <cfRule type="containsText" dxfId="180" priority="184" operator="containsText" text="Liverpool">
      <formula>NOT(ISERROR(SEARCH("Liverpool",B44)))</formula>
    </cfRule>
  </conditionalFormatting>
  <conditionalFormatting sqref="B52">
    <cfRule type="containsText" dxfId="179" priority="177" operator="containsText" text="DEFAITE">
      <formula>NOT(ISERROR(SEARCH("DEFAITE",B52)))</formula>
    </cfRule>
    <cfRule type="containsText" dxfId="178" priority="178" operator="containsText" text="Victoire">
      <formula>NOT(ISERROR(SEARCH("Victoire",B52)))</formula>
    </cfRule>
    <cfRule type="containsText" dxfId="177" priority="179" operator="containsText" text="Match nul">
      <formula>NOT(ISERROR(SEARCH("Match nul",B52)))</formula>
    </cfRule>
    <cfRule type="containsText" dxfId="176" priority="180" operator="containsText" text="Liverpool">
      <formula>NOT(ISERROR(SEARCH("Liverpool",B52)))</formula>
    </cfRule>
  </conditionalFormatting>
  <conditionalFormatting sqref="B60">
    <cfRule type="containsText" dxfId="175" priority="173" operator="containsText" text="DEFAITE">
      <formula>NOT(ISERROR(SEARCH("DEFAITE",B60)))</formula>
    </cfRule>
    <cfRule type="containsText" dxfId="174" priority="174" operator="containsText" text="Victoire">
      <formula>NOT(ISERROR(SEARCH("Victoire",B60)))</formula>
    </cfRule>
    <cfRule type="containsText" dxfId="173" priority="175" operator="containsText" text="Match nul">
      <formula>NOT(ISERROR(SEARCH("Match nul",B60)))</formula>
    </cfRule>
    <cfRule type="containsText" dxfId="172" priority="176" operator="containsText" text="Liverpool">
      <formula>NOT(ISERROR(SEARCH("Liverpool",B60)))</formula>
    </cfRule>
  </conditionalFormatting>
  <conditionalFormatting sqref="B64">
    <cfRule type="containsText" dxfId="171" priority="169" operator="containsText" text="DEFAITE">
      <formula>NOT(ISERROR(SEARCH("DEFAITE",B64)))</formula>
    </cfRule>
    <cfRule type="containsText" dxfId="170" priority="170" operator="containsText" text="Victoire">
      <formula>NOT(ISERROR(SEARCH("Victoire",B64)))</formula>
    </cfRule>
    <cfRule type="containsText" dxfId="169" priority="171" operator="containsText" text="Match nul">
      <formula>NOT(ISERROR(SEARCH("Match nul",B64)))</formula>
    </cfRule>
    <cfRule type="containsText" dxfId="168" priority="172" operator="containsText" text="Liverpool">
      <formula>NOT(ISERROR(SEARCH("Liverpool",B64)))</formula>
    </cfRule>
  </conditionalFormatting>
  <conditionalFormatting sqref="B72">
    <cfRule type="containsText" dxfId="167" priority="165" operator="containsText" text="DEFAITE">
      <formula>NOT(ISERROR(SEARCH("DEFAITE",B72)))</formula>
    </cfRule>
    <cfRule type="containsText" dxfId="166" priority="166" operator="containsText" text="Victoire">
      <formula>NOT(ISERROR(SEARCH("Victoire",B72)))</formula>
    </cfRule>
    <cfRule type="containsText" dxfId="165" priority="167" operator="containsText" text="Match nul">
      <formula>NOT(ISERROR(SEARCH("Match nul",B72)))</formula>
    </cfRule>
    <cfRule type="containsText" dxfId="164" priority="168" operator="containsText" text="Liverpool">
      <formula>NOT(ISERROR(SEARCH("Liverpool",B72)))</formula>
    </cfRule>
  </conditionalFormatting>
  <conditionalFormatting sqref="B84">
    <cfRule type="containsText" dxfId="163" priority="161" operator="containsText" text="DEFAITE">
      <formula>NOT(ISERROR(SEARCH("DEFAITE",B84)))</formula>
    </cfRule>
    <cfRule type="containsText" dxfId="162" priority="162" operator="containsText" text="Victoire">
      <formula>NOT(ISERROR(SEARCH("Victoire",B84)))</formula>
    </cfRule>
    <cfRule type="containsText" dxfId="161" priority="163" operator="containsText" text="Match nul">
      <formula>NOT(ISERROR(SEARCH("Match nul",B84)))</formula>
    </cfRule>
    <cfRule type="containsText" dxfId="160" priority="164" operator="containsText" text="Liverpool">
      <formula>NOT(ISERROR(SEARCH("Liverpool",B84)))</formula>
    </cfRule>
  </conditionalFormatting>
  <conditionalFormatting sqref="B88">
    <cfRule type="containsText" dxfId="159" priority="157" operator="containsText" text="DEFAITE">
      <formula>NOT(ISERROR(SEARCH("DEFAITE",B88)))</formula>
    </cfRule>
    <cfRule type="containsText" dxfId="158" priority="158" operator="containsText" text="Victoire">
      <formula>NOT(ISERROR(SEARCH("Victoire",B88)))</formula>
    </cfRule>
    <cfRule type="containsText" dxfId="157" priority="159" operator="containsText" text="Match nul">
      <formula>NOT(ISERROR(SEARCH("Match nul",B88)))</formula>
    </cfRule>
    <cfRule type="containsText" dxfId="156" priority="160" operator="containsText" text="Liverpool">
      <formula>NOT(ISERROR(SEARCH("Liverpool",B88)))</formula>
    </cfRule>
  </conditionalFormatting>
  <conditionalFormatting sqref="B96">
    <cfRule type="containsText" dxfId="155" priority="153" operator="containsText" text="DEFAITE">
      <formula>NOT(ISERROR(SEARCH("DEFAITE",B96)))</formula>
    </cfRule>
    <cfRule type="containsText" dxfId="154" priority="154" operator="containsText" text="Victoire">
      <formula>NOT(ISERROR(SEARCH("Victoire",B96)))</formula>
    </cfRule>
    <cfRule type="containsText" dxfId="153" priority="155" operator="containsText" text="Match nul">
      <formula>NOT(ISERROR(SEARCH("Match nul",B96)))</formula>
    </cfRule>
    <cfRule type="containsText" dxfId="152" priority="156" operator="containsText" text="Liverpool">
      <formula>NOT(ISERROR(SEARCH("Liverpool",B96)))</formula>
    </cfRule>
  </conditionalFormatting>
  <conditionalFormatting sqref="B104">
    <cfRule type="containsText" dxfId="151" priority="149" operator="containsText" text="DEFAITE">
      <formula>NOT(ISERROR(SEARCH("DEFAITE",B104)))</formula>
    </cfRule>
    <cfRule type="containsText" dxfId="150" priority="150" operator="containsText" text="Victoire">
      <formula>NOT(ISERROR(SEARCH("Victoire",B104)))</formula>
    </cfRule>
    <cfRule type="containsText" dxfId="149" priority="151" operator="containsText" text="Match nul">
      <formula>NOT(ISERROR(SEARCH("Match nul",B104)))</formula>
    </cfRule>
    <cfRule type="containsText" dxfId="148" priority="152" operator="containsText" text="Liverpool">
      <formula>NOT(ISERROR(SEARCH("Liverpool",B104)))</formula>
    </cfRule>
  </conditionalFormatting>
  <conditionalFormatting sqref="D20">
    <cfRule type="containsText" dxfId="147" priority="145" operator="containsText" text="DEFAITE">
      <formula>NOT(ISERROR(SEARCH("DEFAITE",D20)))</formula>
    </cfRule>
    <cfRule type="containsText" dxfId="146" priority="146" operator="containsText" text="Victoire">
      <formula>NOT(ISERROR(SEARCH("Victoire",D20)))</formula>
    </cfRule>
    <cfRule type="containsText" dxfId="145" priority="147" operator="containsText" text="Match nul">
      <formula>NOT(ISERROR(SEARCH("Match nul",D20)))</formula>
    </cfRule>
    <cfRule type="containsText" dxfId="144" priority="148" operator="containsText" text="Liverpool">
      <formula>NOT(ISERROR(SEARCH("Liverpool",D20)))</formula>
    </cfRule>
  </conditionalFormatting>
  <conditionalFormatting sqref="D28">
    <cfRule type="containsText" dxfId="143" priority="141" operator="containsText" text="DEFAITE">
      <formula>NOT(ISERROR(SEARCH("DEFAITE",D28)))</formula>
    </cfRule>
    <cfRule type="containsText" dxfId="142" priority="142" operator="containsText" text="Victoire">
      <formula>NOT(ISERROR(SEARCH("Victoire",D28)))</formula>
    </cfRule>
    <cfRule type="containsText" dxfId="141" priority="143" operator="containsText" text="Match nul">
      <formula>NOT(ISERROR(SEARCH("Match nul",D28)))</formula>
    </cfRule>
    <cfRule type="containsText" dxfId="140" priority="144" operator="containsText" text="Liverpool">
      <formula>NOT(ISERROR(SEARCH("Liverpool",D28)))</formula>
    </cfRule>
  </conditionalFormatting>
  <conditionalFormatting sqref="D32">
    <cfRule type="containsText" dxfId="139" priority="137" operator="containsText" text="DEFAITE">
      <formula>NOT(ISERROR(SEARCH("DEFAITE",D32)))</formula>
    </cfRule>
    <cfRule type="containsText" dxfId="138" priority="138" operator="containsText" text="Victoire">
      <formula>NOT(ISERROR(SEARCH("Victoire",D32)))</formula>
    </cfRule>
    <cfRule type="containsText" dxfId="137" priority="139" operator="containsText" text="Match nul">
      <formula>NOT(ISERROR(SEARCH("Match nul",D32)))</formula>
    </cfRule>
    <cfRule type="containsText" dxfId="136" priority="140" operator="containsText" text="Liverpool">
      <formula>NOT(ISERROR(SEARCH("Liverpool",D32)))</formula>
    </cfRule>
  </conditionalFormatting>
  <conditionalFormatting sqref="D40">
    <cfRule type="containsText" dxfId="135" priority="133" operator="containsText" text="DEFAITE">
      <formula>NOT(ISERROR(SEARCH("DEFAITE",D40)))</formula>
    </cfRule>
    <cfRule type="containsText" dxfId="134" priority="134" operator="containsText" text="Victoire">
      <formula>NOT(ISERROR(SEARCH("Victoire",D40)))</formula>
    </cfRule>
    <cfRule type="containsText" dxfId="133" priority="135" operator="containsText" text="Match nul">
      <formula>NOT(ISERROR(SEARCH("Match nul",D40)))</formula>
    </cfRule>
    <cfRule type="containsText" dxfId="132" priority="136" operator="containsText" text="Liverpool">
      <formula>NOT(ISERROR(SEARCH("Liverpool",D40)))</formula>
    </cfRule>
  </conditionalFormatting>
  <conditionalFormatting sqref="D48">
    <cfRule type="containsText" dxfId="131" priority="129" operator="containsText" text="DEFAITE">
      <formula>NOT(ISERROR(SEARCH("DEFAITE",D48)))</formula>
    </cfRule>
    <cfRule type="containsText" dxfId="130" priority="130" operator="containsText" text="Victoire">
      <formula>NOT(ISERROR(SEARCH("Victoire",D48)))</formula>
    </cfRule>
    <cfRule type="containsText" dxfId="129" priority="131" operator="containsText" text="Match nul">
      <formula>NOT(ISERROR(SEARCH("Match nul",D48)))</formula>
    </cfRule>
    <cfRule type="containsText" dxfId="128" priority="132" operator="containsText" text="Liverpool">
      <formula>NOT(ISERROR(SEARCH("Liverpool",D48)))</formula>
    </cfRule>
  </conditionalFormatting>
  <conditionalFormatting sqref="D56">
    <cfRule type="containsText" dxfId="127" priority="125" operator="containsText" text="DEFAITE">
      <formula>NOT(ISERROR(SEARCH("DEFAITE",D56)))</formula>
    </cfRule>
    <cfRule type="containsText" dxfId="126" priority="126" operator="containsText" text="Victoire">
      <formula>NOT(ISERROR(SEARCH("Victoire",D56)))</formula>
    </cfRule>
    <cfRule type="containsText" dxfId="125" priority="127" operator="containsText" text="Match nul">
      <formula>NOT(ISERROR(SEARCH("Match nul",D56)))</formula>
    </cfRule>
    <cfRule type="containsText" dxfId="124" priority="128" operator="containsText" text="Liverpool">
      <formula>NOT(ISERROR(SEARCH("Liverpool",D56)))</formula>
    </cfRule>
  </conditionalFormatting>
  <conditionalFormatting sqref="D68">
    <cfRule type="containsText" dxfId="123" priority="121" operator="containsText" text="DEFAITE">
      <formula>NOT(ISERROR(SEARCH("DEFAITE",D68)))</formula>
    </cfRule>
    <cfRule type="containsText" dxfId="122" priority="122" operator="containsText" text="Victoire">
      <formula>NOT(ISERROR(SEARCH("Victoire",D68)))</formula>
    </cfRule>
    <cfRule type="containsText" dxfId="121" priority="123" operator="containsText" text="Match nul">
      <formula>NOT(ISERROR(SEARCH("Match nul",D68)))</formula>
    </cfRule>
    <cfRule type="containsText" dxfId="120" priority="124" operator="containsText" text="Liverpool">
      <formula>NOT(ISERROR(SEARCH("Liverpool",D68)))</formula>
    </cfRule>
  </conditionalFormatting>
  <conditionalFormatting sqref="D76">
    <cfRule type="containsText" dxfId="119" priority="117" operator="containsText" text="DEFAITE">
      <formula>NOT(ISERROR(SEARCH("DEFAITE",D76)))</formula>
    </cfRule>
    <cfRule type="containsText" dxfId="118" priority="118" operator="containsText" text="Victoire">
      <formula>NOT(ISERROR(SEARCH("Victoire",D76)))</formula>
    </cfRule>
    <cfRule type="containsText" dxfId="117" priority="119" operator="containsText" text="Match nul">
      <formula>NOT(ISERROR(SEARCH("Match nul",D76)))</formula>
    </cfRule>
    <cfRule type="containsText" dxfId="116" priority="120" operator="containsText" text="Liverpool">
      <formula>NOT(ISERROR(SEARCH("Liverpool",D76)))</formula>
    </cfRule>
  </conditionalFormatting>
  <conditionalFormatting sqref="D80">
    <cfRule type="containsText" dxfId="115" priority="113" operator="containsText" text="DEFAITE">
      <formula>NOT(ISERROR(SEARCH("DEFAITE",D80)))</formula>
    </cfRule>
    <cfRule type="containsText" dxfId="114" priority="114" operator="containsText" text="Victoire">
      <formula>NOT(ISERROR(SEARCH("Victoire",D80)))</formula>
    </cfRule>
    <cfRule type="containsText" dxfId="113" priority="115" operator="containsText" text="Match nul">
      <formula>NOT(ISERROR(SEARCH("Match nul",D80)))</formula>
    </cfRule>
    <cfRule type="containsText" dxfId="112" priority="116" operator="containsText" text="Liverpool">
      <formula>NOT(ISERROR(SEARCH("Liverpool",D80)))</formula>
    </cfRule>
  </conditionalFormatting>
  <conditionalFormatting sqref="D92">
    <cfRule type="containsText" dxfId="111" priority="109" operator="containsText" text="DEFAITE">
      <formula>NOT(ISERROR(SEARCH("DEFAITE",D92)))</formula>
    </cfRule>
    <cfRule type="containsText" dxfId="110" priority="110" operator="containsText" text="Victoire">
      <formula>NOT(ISERROR(SEARCH("Victoire",D92)))</formula>
    </cfRule>
    <cfRule type="containsText" dxfId="109" priority="111" operator="containsText" text="Match nul">
      <formula>NOT(ISERROR(SEARCH("Match nul",D92)))</formula>
    </cfRule>
    <cfRule type="containsText" dxfId="108" priority="112" operator="containsText" text="Liverpool">
      <formula>NOT(ISERROR(SEARCH("Liverpool",D92)))</formula>
    </cfRule>
  </conditionalFormatting>
  <conditionalFormatting sqref="D100">
    <cfRule type="containsText" dxfId="107" priority="105" operator="containsText" text="DEFAITE">
      <formula>NOT(ISERROR(SEARCH("DEFAITE",D100)))</formula>
    </cfRule>
    <cfRule type="containsText" dxfId="106" priority="106" operator="containsText" text="Victoire">
      <formula>NOT(ISERROR(SEARCH("Victoire",D100)))</formula>
    </cfRule>
    <cfRule type="containsText" dxfId="105" priority="107" operator="containsText" text="Match nul">
      <formula>NOT(ISERROR(SEARCH("Match nul",D100)))</formula>
    </cfRule>
    <cfRule type="containsText" dxfId="104" priority="108" operator="containsText" text="Liverpool">
      <formula>NOT(ISERROR(SEARCH("Liverpool",D100)))</formula>
    </cfRule>
  </conditionalFormatting>
  <conditionalFormatting sqref="E108">
    <cfRule type="containsText" dxfId="103" priority="101" operator="containsText" text="DEFAITE">
      <formula>NOT(ISERROR(SEARCH("DEFAITE",E108)))</formula>
    </cfRule>
    <cfRule type="containsText" dxfId="102" priority="102" operator="containsText" text="Victoire">
      <formula>NOT(ISERROR(SEARCH("Victoire",E108)))</formula>
    </cfRule>
    <cfRule type="containsText" dxfId="101" priority="103" operator="containsText" text="Match nul">
      <formula>NOT(ISERROR(SEARCH("Match nul",E108)))</formula>
    </cfRule>
    <cfRule type="containsText" dxfId="100" priority="104" operator="containsText" text="Liverpool">
      <formula>NOT(ISERROR(SEARCH("Liverpool",E108)))</formula>
    </cfRule>
  </conditionalFormatting>
  <conditionalFormatting sqref="D108">
    <cfRule type="containsText" dxfId="99" priority="97" operator="containsText" text="DEFAITE">
      <formula>NOT(ISERROR(SEARCH("DEFAITE",D108)))</formula>
    </cfRule>
    <cfRule type="containsText" dxfId="98" priority="98" operator="containsText" text="Victoire">
      <formula>NOT(ISERROR(SEARCH("Victoire",D108)))</formula>
    </cfRule>
    <cfRule type="containsText" dxfId="97" priority="99" operator="containsText" text="Match nul">
      <formula>NOT(ISERROR(SEARCH("Match nul",D108)))</formula>
    </cfRule>
    <cfRule type="containsText" dxfId="96" priority="100" operator="containsText" text="Liverpool">
      <formula>NOT(ISERROR(SEARCH("Liverpool",D108)))</formula>
    </cfRule>
  </conditionalFormatting>
  <conditionalFormatting sqref="B112:C113">
    <cfRule type="containsText" dxfId="95" priority="93" operator="containsText" text="Match Nul">
      <formula>NOT(ISERROR(SEARCH("Match Nul",B112)))</formula>
    </cfRule>
    <cfRule type="containsText" dxfId="94" priority="94" operator="containsText" text="DEFAITE">
      <formula>NOT(ISERROR(SEARCH("DEFAITE",B112)))</formula>
    </cfRule>
    <cfRule type="containsText" dxfId="93" priority="95" operator="containsText" text="Victoire">
      <formula>NOT(ISERROR(SEARCH("Victoire",B112)))</formula>
    </cfRule>
    <cfRule type="containsText" dxfId="92" priority="96" operator="containsText" text="Chelsea">
      <formula>NOT(ISERROR(SEARCH("Chelsea",B112)))</formula>
    </cfRule>
  </conditionalFormatting>
  <conditionalFormatting sqref="D112:E113">
    <cfRule type="containsText" dxfId="91" priority="89" operator="containsText" text="Match Nul">
      <formula>NOT(ISERROR(SEARCH("Match Nul",D112)))</formula>
    </cfRule>
    <cfRule type="containsText" dxfId="90" priority="90" operator="containsText" text="DEFAITE">
      <formula>NOT(ISERROR(SEARCH("DEFAITE",D112)))</formula>
    </cfRule>
    <cfRule type="containsText" dxfId="89" priority="91" operator="containsText" text="Victoire">
      <formula>NOT(ISERROR(SEARCH("Victoire",D112)))</formula>
    </cfRule>
    <cfRule type="containsText" dxfId="88" priority="92" operator="containsText" text="Chelsea">
      <formula>NOT(ISERROR(SEARCH("Chelsea",D112)))</formula>
    </cfRule>
  </conditionalFormatting>
  <conditionalFormatting sqref="B116:C117">
    <cfRule type="containsText" dxfId="87" priority="85" operator="containsText" text="Match Nul">
      <formula>NOT(ISERROR(SEARCH("Match Nul",B116)))</formula>
    </cfRule>
    <cfRule type="containsText" dxfId="86" priority="86" operator="containsText" text="DEFAITE">
      <formula>NOT(ISERROR(SEARCH("DEFAITE",B116)))</formula>
    </cfRule>
    <cfRule type="containsText" dxfId="85" priority="87" operator="containsText" text="Victoire">
      <formula>NOT(ISERROR(SEARCH("Victoire",B116)))</formula>
    </cfRule>
    <cfRule type="containsText" dxfId="84" priority="88" operator="containsText" text="Chelsea">
      <formula>NOT(ISERROR(SEARCH("Chelsea",B116)))</formula>
    </cfRule>
  </conditionalFormatting>
  <conditionalFormatting sqref="D116:E117">
    <cfRule type="containsText" dxfId="83" priority="81" operator="containsText" text="Match Nul">
      <formula>NOT(ISERROR(SEARCH("Match Nul",D116)))</formula>
    </cfRule>
    <cfRule type="containsText" dxfId="82" priority="82" operator="containsText" text="DEFAITE">
      <formula>NOT(ISERROR(SEARCH("DEFAITE",D116)))</formula>
    </cfRule>
    <cfRule type="containsText" dxfId="81" priority="83" operator="containsText" text="Victoire">
      <formula>NOT(ISERROR(SEARCH("Victoire",D116)))</formula>
    </cfRule>
    <cfRule type="containsText" dxfId="80" priority="84" operator="containsText" text="Chelsea">
      <formula>NOT(ISERROR(SEARCH("Chelsea",D116)))</formula>
    </cfRule>
  </conditionalFormatting>
  <conditionalFormatting sqref="B120:C121">
    <cfRule type="containsText" dxfId="79" priority="77" operator="containsText" text="Match Nul">
      <formula>NOT(ISERROR(SEARCH("Match Nul",B120)))</formula>
    </cfRule>
    <cfRule type="containsText" dxfId="78" priority="78" operator="containsText" text="DEFAITE">
      <formula>NOT(ISERROR(SEARCH("DEFAITE",B120)))</formula>
    </cfRule>
    <cfRule type="containsText" dxfId="77" priority="79" operator="containsText" text="Victoire">
      <formula>NOT(ISERROR(SEARCH("Victoire",B120)))</formula>
    </cfRule>
    <cfRule type="containsText" dxfId="76" priority="80" operator="containsText" text="Chelsea">
      <formula>NOT(ISERROR(SEARCH("Chelsea",B120)))</formula>
    </cfRule>
  </conditionalFormatting>
  <conditionalFormatting sqref="D120:E121">
    <cfRule type="containsText" dxfId="75" priority="73" operator="containsText" text="Match Nul">
      <formula>NOT(ISERROR(SEARCH("Match Nul",D120)))</formula>
    </cfRule>
    <cfRule type="containsText" dxfId="74" priority="74" operator="containsText" text="DEFAITE">
      <formula>NOT(ISERROR(SEARCH("DEFAITE",D120)))</formula>
    </cfRule>
    <cfRule type="containsText" dxfId="73" priority="75" operator="containsText" text="Victoire">
      <formula>NOT(ISERROR(SEARCH("Victoire",D120)))</formula>
    </cfRule>
    <cfRule type="containsText" dxfId="72" priority="76" operator="containsText" text="Chelsea">
      <formula>NOT(ISERROR(SEARCH("Chelsea",D120)))</formula>
    </cfRule>
  </conditionalFormatting>
  <conditionalFormatting sqref="B124:C125">
    <cfRule type="containsText" dxfId="71" priority="69" operator="containsText" text="Match Nul">
      <formula>NOT(ISERROR(SEARCH("Match Nul",B124)))</formula>
    </cfRule>
    <cfRule type="containsText" dxfId="70" priority="70" operator="containsText" text="DEFAITE">
      <formula>NOT(ISERROR(SEARCH("DEFAITE",B124)))</formula>
    </cfRule>
    <cfRule type="containsText" dxfId="69" priority="71" operator="containsText" text="Victoire">
      <formula>NOT(ISERROR(SEARCH("Victoire",B124)))</formula>
    </cfRule>
    <cfRule type="containsText" dxfId="68" priority="72" operator="containsText" text="Chelsea">
      <formula>NOT(ISERROR(SEARCH("Chelsea",B124)))</formula>
    </cfRule>
  </conditionalFormatting>
  <conditionalFormatting sqref="D124:E125">
    <cfRule type="containsText" dxfId="67" priority="65" operator="containsText" text="Match Nul">
      <formula>NOT(ISERROR(SEARCH("Match Nul",D124)))</formula>
    </cfRule>
    <cfRule type="containsText" dxfId="66" priority="66" operator="containsText" text="DEFAITE">
      <formula>NOT(ISERROR(SEARCH("DEFAITE",D124)))</formula>
    </cfRule>
    <cfRule type="containsText" dxfId="65" priority="67" operator="containsText" text="Victoire">
      <formula>NOT(ISERROR(SEARCH("Victoire",D124)))</formula>
    </cfRule>
    <cfRule type="containsText" dxfId="64" priority="68" operator="containsText" text="Chelsea">
      <formula>NOT(ISERROR(SEARCH("Chelsea",D124)))</formula>
    </cfRule>
  </conditionalFormatting>
  <conditionalFormatting sqref="B128:C129">
    <cfRule type="containsText" dxfId="63" priority="61" operator="containsText" text="Match Nul">
      <formula>NOT(ISERROR(SEARCH("Match Nul",B128)))</formula>
    </cfRule>
    <cfRule type="containsText" dxfId="62" priority="62" operator="containsText" text="DEFAITE">
      <formula>NOT(ISERROR(SEARCH("DEFAITE",B128)))</formula>
    </cfRule>
    <cfRule type="containsText" dxfId="61" priority="63" operator="containsText" text="Victoire">
      <formula>NOT(ISERROR(SEARCH("Victoire",B128)))</formula>
    </cfRule>
    <cfRule type="containsText" dxfId="60" priority="64" operator="containsText" text="Chelsea">
      <formula>NOT(ISERROR(SEARCH("Chelsea",B128)))</formula>
    </cfRule>
  </conditionalFormatting>
  <conditionalFormatting sqref="D128:E129">
    <cfRule type="containsText" dxfId="59" priority="57" operator="containsText" text="Match Nul">
      <formula>NOT(ISERROR(SEARCH("Match Nul",D128)))</formula>
    </cfRule>
    <cfRule type="containsText" dxfId="58" priority="58" operator="containsText" text="DEFAITE">
      <formula>NOT(ISERROR(SEARCH("DEFAITE",D128)))</formula>
    </cfRule>
    <cfRule type="containsText" dxfId="57" priority="59" operator="containsText" text="Victoire">
      <formula>NOT(ISERROR(SEARCH("Victoire",D128)))</formula>
    </cfRule>
    <cfRule type="containsText" dxfId="56" priority="60" operator="containsText" text="Chelsea">
      <formula>NOT(ISERROR(SEARCH("Chelsea",D128)))</formula>
    </cfRule>
  </conditionalFormatting>
  <conditionalFormatting sqref="B132:C133">
    <cfRule type="containsText" dxfId="55" priority="53" operator="containsText" text="Match Nul">
      <formula>NOT(ISERROR(SEARCH("Match Nul",B132)))</formula>
    </cfRule>
    <cfRule type="containsText" dxfId="54" priority="54" operator="containsText" text="DEFAITE">
      <formula>NOT(ISERROR(SEARCH("DEFAITE",B132)))</formula>
    </cfRule>
    <cfRule type="containsText" dxfId="53" priority="55" operator="containsText" text="Victoire">
      <formula>NOT(ISERROR(SEARCH("Victoire",B132)))</formula>
    </cfRule>
    <cfRule type="containsText" dxfId="52" priority="56" operator="containsText" text="Chelsea">
      <formula>NOT(ISERROR(SEARCH("Chelsea",B132)))</formula>
    </cfRule>
  </conditionalFormatting>
  <conditionalFormatting sqref="D132:E133">
    <cfRule type="containsText" dxfId="51" priority="49" operator="containsText" text="Match Nul">
      <formula>NOT(ISERROR(SEARCH("Match Nul",D132)))</formula>
    </cfRule>
    <cfRule type="containsText" dxfId="50" priority="50" operator="containsText" text="DEFAITE">
      <formula>NOT(ISERROR(SEARCH("DEFAITE",D132)))</formula>
    </cfRule>
    <cfRule type="containsText" dxfId="49" priority="51" operator="containsText" text="Victoire">
      <formula>NOT(ISERROR(SEARCH("Victoire",D132)))</formula>
    </cfRule>
    <cfRule type="containsText" dxfId="48" priority="52" operator="containsText" text="Chelsea">
      <formula>NOT(ISERROR(SEARCH("Chelsea",D132)))</formula>
    </cfRule>
  </conditionalFormatting>
  <conditionalFormatting sqref="B136:C137">
    <cfRule type="containsText" dxfId="47" priority="45" operator="containsText" text="Match Nul">
      <formula>NOT(ISERROR(SEARCH("Match Nul",B136)))</formula>
    </cfRule>
    <cfRule type="containsText" dxfId="46" priority="46" operator="containsText" text="DEFAITE">
      <formula>NOT(ISERROR(SEARCH("DEFAITE",B136)))</formula>
    </cfRule>
    <cfRule type="containsText" dxfId="45" priority="47" operator="containsText" text="Victoire">
      <formula>NOT(ISERROR(SEARCH("Victoire",B136)))</formula>
    </cfRule>
    <cfRule type="containsText" dxfId="44" priority="48" operator="containsText" text="Chelsea">
      <formula>NOT(ISERROR(SEARCH("Chelsea",B136)))</formula>
    </cfRule>
  </conditionalFormatting>
  <conditionalFormatting sqref="D136:E137">
    <cfRule type="containsText" dxfId="43" priority="41" operator="containsText" text="Match Nul">
      <formula>NOT(ISERROR(SEARCH("Match Nul",D136)))</formula>
    </cfRule>
    <cfRule type="containsText" dxfId="42" priority="42" operator="containsText" text="DEFAITE">
      <formula>NOT(ISERROR(SEARCH("DEFAITE",D136)))</formula>
    </cfRule>
    <cfRule type="containsText" dxfId="41" priority="43" operator="containsText" text="Victoire">
      <formula>NOT(ISERROR(SEARCH("Victoire",D136)))</formula>
    </cfRule>
    <cfRule type="containsText" dxfId="40" priority="44" operator="containsText" text="Chelsea">
      <formula>NOT(ISERROR(SEARCH("Chelsea",D136)))</formula>
    </cfRule>
  </conditionalFormatting>
  <conditionalFormatting sqref="B140:C141">
    <cfRule type="containsText" dxfId="39" priority="37" operator="containsText" text="Match Nul">
      <formula>NOT(ISERROR(SEARCH("Match Nul",B140)))</formula>
    </cfRule>
    <cfRule type="containsText" dxfId="38" priority="38" operator="containsText" text="DEFAITE">
      <formula>NOT(ISERROR(SEARCH("DEFAITE",B140)))</formula>
    </cfRule>
    <cfRule type="containsText" dxfId="37" priority="39" operator="containsText" text="Victoire">
      <formula>NOT(ISERROR(SEARCH("Victoire",B140)))</formula>
    </cfRule>
    <cfRule type="containsText" dxfId="36" priority="40" operator="containsText" text="Chelsea">
      <formula>NOT(ISERROR(SEARCH("Chelsea",B140)))</formula>
    </cfRule>
  </conditionalFormatting>
  <conditionalFormatting sqref="D140:E141">
    <cfRule type="containsText" dxfId="35" priority="33" operator="containsText" text="Match Nul">
      <formula>NOT(ISERROR(SEARCH("Match Nul",D140)))</formula>
    </cfRule>
    <cfRule type="containsText" dxfId="34" priority="34" operator="containsText" text="DEFAITE">
      <formula>NOT(ISERROR(SEARCH("DEFAITE",D140)))</formula>
    </cfRule>
    <cfRule type="containsText" dxfId="33" priority="35" operator="containsText" text="Victoire">
      <formula>NOT(ISERROR(SEARCH("Victoire",D140)))</formula>
    </cfRule>
    <cfRule type="containsText" dxfId="32" priority="36" operator="containsText" text="Chelsea">
      <formula>NOT(ISERROR(SEARCH("Chelsea",D140)))</formula>
    </cfRule>
  </conditionalFormatting>
  <conditionalFormatting sqref="B144:C145">
    <cfRule type="containsText" dxfId="31" priority="29" operator="containsText" text="Match Nul">
      <formula>NOT(ISERROR(SEARCH("Match Nul",B144)))</formula>
    </cfRule>
    <cfRule type="containsText" dxfId="30" priority="30" operator="containsText" text="DEFAITE">
      <formula>NOT(ISERROR(SEARCH("DEFAITE",B144)))</formula>
    </cfRule>
    <cfRule type="containsText" dxfId="29" priority="31" operator="containsText" text="Victoire">
      <formula>NOT(ISERROR(SEARCH("Victoire",B144)))</formula>
    </cfRule>
    <cfRule type="containsText" dxfId="28" priority="32" operator="containsText" text="Chelsea">
      <formula>NOT(ISERROR(SEARCH("Chelsea",B144)))</formula>
    </cfRule>
  </conditionalFormatting>
  <conditionalFormatting sqref="D144:E145">
    <cfRule type="containsText" dxfId="27" priority="25" operator="containsText" text="Match Nul">
      <formula>NOT(ISERROR(SEARCH("Match Nul",D144)))</formula>
    </cfRule>
    <cfRule type="containsText" dxfId="26" priority="26" operator="containsText" text="DEFAITE">
      <formula>NOT(ISERROR(SEARCH("DEFAITE",D144)))</formula>
    </cfRule>
    <cfRule type="containsText" dxfId="25" priority="27" operator="containsText" text="Victoire">
      <formula>NOT(ISERROR(SEARCH("Victoire",D144)))</formula>
    </cfRule>
    <cfRule type="containsText" dxfId="24" priority="28" operator="containsText" text="Chelsea">
      <formula>NOT(ISERROR(SEARCH("Chelsea",D144)))</formula>
    </cfRule>
  </conditionalFormatting>
  <conditionalFormatting sqref="B148:C149">
    <cfRule type="containsText" dxfId="23" priority="21" operator="containsText" text="Match Nul">
      <formula>NOT(ISERROR(SEARCH("Match Nul",B148)))</formula>
    </cfRule>
    <cfRule type="containsText" dxfId="22" priority="22" operator="containsText" text="DEFAITE">
      <formula>NOT(ISERROR(SEARCH("DEFAITE",B148)))</formula>
    </cfRule>
    <cfRule type="containsText" dxfId="21" priority="23" operator="containsText" text="Victoire">
      <formula>NOT(ISERROR(SEARCH("Victoire",B148)))</formula>
    </cfRule>
    <cfRule type="containsText" dxfId="20" priority="24" operator="containsText" text="Chelsea">
      <formula>NOT(ISERROR(SEARCH("Chelsea",B148)))</formula>
    </cfRule>
  </conditionalFormatting>
  <conditionalFormatting sqref="D148:E149">
    <cfRule type="containsText" dxfId="19" priority="17" operator="containsText" text="Match Nul">
      <formula>NOT(ISERROR(SEARCH("Match Nul",D148)))</formula>
    </cfRule>
    <cfRule type="containsText" dxfId="18" priority="18" operator="containsText" text="DEFAITE">
      <formula>NOT(ISERROR(SEARCH("DEFAITE",D148)))</formula>
    </cfRule>
    <cfRule type="containsText" dxfId="17" priority="19" operator="containsText" text="Victoire">
      <formula>NOT(ISERROR(SEARCH("Victoire",D148)))</formula>
    </cfRule>
    <cfRule type="containsText" dxfId="16" priority="20" operator="containsText" text="Chelsea">
      <formula>NOT(ISERROR(SEARCH("Chelsea",D148)))</formula>
    </cfRule>
  </conditionalFormatting>
  <conditionalFormatting sqref="B152:C153">
    <cfRule type="containsText" dxfId="15" priority="13" operator="containsText" text="Match Nul">
      <formula>NOT(ISERROR(SEARCH("Match Nul",B152)))</formula>
    </cfRule>
    <cfRule type="containsText" dxfId="14" priority="14" operator="containsText" text="DEFAITE">
      <formula>NOT(ISERROR(SEARCH("DEFAITE",B152)))</formula>
    </cfRule>
    <cfRule type="containsText" dxfId="13" priority="15" operator="containsText" text="Victoire">
      <formula>NOT(ISERROR(SEARCH("Victoire",B152)))</formula>
    </cfRule>
    <cfRule type="containsText" dxfId="12" priority="16" operator="containsText" text="Chelsea">
      <formula>NOT(ISERROR(SEARCH("Chelsea",B152)))</formula>
    </cfRule>
  </conditionalFormatting>
  <conditionalFormatting sqref="D152:E153">
    <cfRule type="containsText" dxfId="11" priority="9" operator="containsText" text="Match Nul">
      <formula>NOT(ISERROR(SEARCH("Match Nul",D152)))</formula>
    </cfRule>
    <cfRule type="containsText" dxfId="10" priority="10" operator="containsText" text="DEFAITE">
      <formula>NOT(ISERROR(SEARCH("DEFAITE",D152)))</formula>
    </cfRule>
    <cfRule type="containsText" dxfId="9" priority="11" operator="containsText" text="Victoire">
      <formula>NOT(ISERROR(SEARCH("Victoire",D152)))</formula>
    </cfRule>
    <cfRule type="containsText" dxfId="8" priority="12" operator="containsText" text="Chelsea">
      <formula>NOT(ISERROR(SEARCH("Chelsea",D152)))</formula>
    </cfRule>
  </conditionalFormatting>
  <conditionalFormatting sqref="B156:C157">
    <cfRule type="containsText" dxfId="7" priority="5" operator="containsText" text="Match Nul">
      <formula>NOT(ISERROR(SEARCH("Match Nul",B156)))</formula>
    </cfRule>
    <cfRule type="containsText" dxfId="6" priority="6" operator="containsText" text="DEFAITE">
      <formula>NOT(ISERROR(SEARCH("DEFAITE",B156)))</formula>
    </cfRule>
    <cfRule type="containsText" dxfId="5" priority="7" operator="containsText" text="Victoire">
      <formula>NOT(ISERROR(SEARCH("Victoire",B156)))</formula>
    </cfRule>
    <cfRule type="containsText" dxfId="4" priority="8" operator="containsText" text="Chelsea">
      <formula>NOT(ISERROR(SEARCH("Chelsea",B156)))</formula>
    </cfRule>
  </conditionalFormatting>
  <conditionalFormatting sqref="D156:E157">
    <cfRule type="containsText" dxfId="3" priority="1" operator="containsText" text="Match Nul">
      <formula>NOT(ISERROR(SEARCH("Match Nul",D156)))</formula>
    </cfRule>
    <cfRule type="containsText" dxfId="2" priority="2" operator="containsText" text="DEFAITE">
      <formula>NOT(ISERROR(SEARCH("DEFAITE",D156)))</formula>
    </cfRule>
    <cfRule type="containsText" dxfId="1" priority="3" operator="containsText" text="Victoire">
      <formula>NOT(ISERROR(SEARCH("Victoire",D156)))</formula>
    </cfRule>
    <cfRule type="containsText" dxfId="0" priority="4" operator="containsText" text="Chelsea">
      <formula>NOT(ISERROR(SEARCH("Chelsea",D156)))</formula>
    </cfRule>
  </conditionalFormatting>
  <hyperlinks>
    <hyperlink ref="G1" location="'Premier League'!A1" display="Classement"/>
    <hyperlink ref="I1" location="Calendrier!A1" display="Calendri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LAVALLEZ Pascal</cp:lastModifiedBy>
  <dcterms:created xsi:type="dcterms:W3CDTF">2020-02-18T09:26:28Z</dcterms:created>
  <dcterms:modified xsi:type="dcterms:W3CDTF">2020-02-18T10:13:21Z</dcterms:modified>
</cp:coreProperties>
</file>