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14"/>
  </bookViews>
  <sheets>
    <sheet name="Calendrier" sheetId="1" r:id="rId1"/>
    <sheet name="Jours fériés" sheetId="2" r:id="rId2"/>
    <sheet name="Activités HSE" sheetId="5" r:id="rId3"/>
    <sheet name="Janvier" sheetId="7" r:id="rId4"/>
    <sheet name="Février" sheetId="9" r:id="rId5"/>
    <sheet name="Mars" sheetId="11" r:id="rId6"/>
    <sheet name="Avril" sheetId="12" r:id="rId7"/>
    <sheet name="Mai" sheetId="13" r:id="rId8"/>
    <sheet name="Juin" sheetId="10" r:id="rId9"/>
    <sheet name="Juillet" sheetId="8" r:id="rId10"/>
    <sheet name="Août" sheetId="6" r:id="rId11"/>
    <sheet name="Septembre" sheetId="16" r:id="rId12"/>
    <sheet name="Octobre" sheetId="17" r:id="rId13"/>
    <sheet name="Novembre" sheetId="15" r:id="rId14"/>
    <sheet name="Décembre" sheetId="14" r:id="rId15"/>
  </sheets>
  <definedNames>
    <definedName name="An">Calendrier!$C$2</definedName>
    <definedName name="ANNEESELECTION">'Jours fériés'!$A$8:$B$19</definedName>
    <definedName name="Calendrier">Calendrier!$C$6:$Z$36</definedName>
    <definedName name="Fériés">'Jours fériés'!$C$8:$H$19</definedName>
    <definedName name="Tableau">'Jours fériés'!$B$8:$H$19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9" i="2" l="1"/>
  <c r="A18" i="2"/>
  <c r="A17" i="2"/>
  <c r="A16" i="2"/>
  <c r="A15" i="2"/>
  <c r="A14" i="2"/>
  <c r="A13" i="2"/>
  <c r="A12" i="2"/>
  <c r="A11" i="2"/>
  <c r="A10" i="2"/>
  <c r="Z14" i="1" s="1"/>
  <c r="A9" i="2"/>
  <c r="A8" i="2"/>
  <c r="D6" i="1" s="1"/>
  <c r="C15" i="2"/>
  <c r="H34" i="1" l="1"/>
  <c r="H26" i="1"/>
  <c r="H18" i="1"/>
  <c r="H10" i="1"/>
  <c r="H33" i="1"/>
  <c r="H29" i="1"/>
  <c r="H25" i="1"/>
  <c r="H21" i="1"/>
  <c r="H17" i="1"/>
  <c r="H13" i="1"/>
  <c r="H9" i="1"/>
  <c r="H36" i="1"/>
  <c r="H32" i="1"/>
  <c r="H28" i="1"/>
  <c r="H24" i="1"/>
  <c r="H20" i="1"/>
  <c r="H16" i="1"/>
  <c r="H12" i="1"/>
  <c r="H8" i="1"/>
  <c r="H30" i="1"/>
  <c r="H22" i="1"/>
  <c r="H14" i="1"/>
  <c r="H35" i="1"/>
  <c r="H31" i="1"/>
  <c r="H27" i="1"/>
  <c r="H23" i="1"/>
  <c r="H19" i="1"/>
  <c r="H15" i="1"/>
  <c r="H11" i="1"/>
  <c r="H7" i="1"/>
  <c r="J30" i="1"/>
  <c r="J22" i="1"/>
  <c r="J10" i="1"/>
  <c r="J33" i="1"/>
  <c r="J29" i="1"/>
  <c r="J25" i="1"/>
  <c r="J21" i="1"/>
  <c r="J17" i="1"/>
  <c r="J13" i="1"/>
  <c r="J9" i="1"/>
  <c r="J36" i="1"/>
  <c r="J32" i="1"/>
  <c r="J28" i="1"/>
  <c r="J24" i="1"/>
  <c r="J20" i="1"/>
  <c r="J16" i="1"/>
  <c r="J12" i="1"/>
  <c r="J8" i="1"/>
  <c r="J34" i="1"/>
  <c r="J26" i="1"/>
  <c r="J18" i="1"/>
  <c r="J14" i="1"/>
  <c r="J35" i="1"/>
  <c r="J31" i="1"/>
  <c r="J27" i="1"/>
  <c r="J23" i="1"/>
  <c r="J19" i="1"/>
  <c r="J15" i="1"/>
  <c r="J11" i="1"/>
  <c r="J7" i="1"/>
  <c r="L34" i="1"/>
  <c r="L30" i="1"/>
  <c r="L26" i="1"/>
  <c r="L22" i="1"/>
  <c r="L18" i="1"/>
  <c r="L14" i="1"/>
  <c r="L10" i="1"/>
  <c r="L33" i="1"/>
  <c r="L29" i="1"/>
  <c r="L25" i="1"/>
  <c r="L21" i="1"/>
  <c r="L17" i="1"/>
  <c r="L13" i="1"/>
  <c r="L9" i="1"/>
  <c r="L36" i="1"/>
  <c r="L32" i="1"/>
  <c r="L28" i="1"/>
  <c r="L24" i="1"/>
  <c r="L20" i="1"/>
  <c r="L16" i="1"/>
  <c r="L12" i="1"/>
  <c r="L8" i="1"/>
  <c r="L35" i="1"/>
  <c r="L31" i="1"/>
  <c r="L27" i="1"/>
  <c r="L23" i="1"/>
  <c r="L19" i="1"/>
  <c r="L15" i="1"/>
  <c r="L11" i="1"/>
  <c r="L7" i="1"/>
  <c r="N30" i="1"/>
  <c r="N18" i="1"/>
  <c r="N10" i="1"/>
  <c r="N33" i="1"/>
  <c r="N29" i="1"/>
  <c r="N25" i="1"/>
  <c r="N21" i="1"/>
  <c r="N17" i="1"/>
  <c r="N13" i="1"/>
  <c r="N9" i="1"/>
  <c r="N36" i="1"/>
  <c r="N32" i="1"/>
  <c r="N28" i="1"/>
  <c r="N24" i="1"/>
  <c r="N20" i="1"/>
  <c r="N16" i="1"/>
  <c r="N12" i="1"/>
  <c r="N8" i="1"/>
  <c r="N34" i="1"/>
  <c r="N26" i="1"/>
  <c r="N22" i="1"/>
  <c r="N14" i="1"/>
  <c r="N35" i="1"/>
  <c r="N31" i="1"/>
  <c r="N27" i="1"/>
  <c r="N23" i="1"/>
  <c r="N19" i="1"/>
  <c r="N15" i="1"/>
  <c r="N11" i="1"/>
  <c r="N7" i="1"/>
  <c r="P30" i="1"/>
  <c r="P22" i="1"/>
  <c r="P10" i="1"/>
  <c r="P33" i="1"/>
  <c r="P29" i="1"/>
  <c r="P25" i="1"/>
  <c r="P21" i="1"/>
  <c r="P17" i="1"/>
  <c r="P13" i="1"/>
  <c r="P9" i="1"/>
  <c r="P36" i="1"/>
  <c r="P32" i="1"/>
  <c r="P28" i="1"/>
  <c r="P24" i="1"/>
  <c r="P20" i="1"/>
  <c r="P16" i="1"/>
  <c r="P12" i="1"/>
  <c r="P8" i="1"/>
  <c r="P34" i="1"/>
  <c r="P26" i="1"/>
  <c r="P18" i="1"/>
  <c r="P14" i="1"/>
  <c r="P35" i="1"/>
  <c r="P31" i="1"/>
  <c r="P27" i="1"/>
  <c r="P23" i="1"/>
  <c r="P19" i="1"/>
  <c r="P15" i="1"/>
  <c r="P11" i="1"/>
  <c r="P7" i="1"/>
  <c r="R26" i="1"/>
  <c r="R22" i="1"/>
  <c r="R10" i="1"/>
  <c r="R33" i="1"/>
  <c r="R29" i="1"/>
  <c r="R25" i="1"/>
  <c r="R21" i="1"/>
  <c r="R17" i="1"/>
  <c r="R13" i="1"/>
  <c r="R9" i="1"/>
  <c r="R36" i="1"/>
  <c r="R32" i="1"/>
  <c r="R28" i="1"/>
  <c r="R24" i="1"/>
  <c r="R20" i="1"/>
  <c r="R16" i="1"/>
  <c r="R12" i="1"/>
  <c r="R8" i="1"/>
  <c r="R34" i="1"/>
  <c r="R30" i="1"/>
  <c r="R18" i="1"/>
  <c r="R14" i="1"/>
  <c r="R35" i="1"/>
  <c r="R31" i="1"/>
  <c r="R27" i="1"/>
  <c r="R23" i="1"/>
  <c r="R19" i="1"/>
  <c r="R15" i="1"/>
  <c r="R11" i="1"/>
  <c r="R7" i="1"/>
  <c r="T34" i="1"/>
  <c r="T26" i="1"/>
  <c r="T18" i="1"/>
  <c r="T10" i="1"/>
  <c r="T33" i="1"/>
  <c r="T29" i="1"/>
  <c r="T25" i="1"/>
  <c r="T21" i="1"/>
  <c r="T17" i="1"/>
  <c r="T13" i="1"/>
  <c r="T9" i="1"/>
  <c r="T36" i="1"/>
  <c r="T32" i="1"/>
  <c r="T28" i="1"/>
  <c r="T24" i="1"/>
  <c r="T20" i="1"/>
  <c r="T16" i="1"/>
  <c r="T12" i="1"/>
  <c r="T8" i="1"/>
  <c r="T30" i="1"/>
  <c r="T22" i="1"/>
  <c r="T14" i="1"/>
  <c r="T35" i="1"/>
  <c r="T31" i="1"/>
  <c r="T27" i="1"/>
  <c r="T23" i="1"/>
  <c r="T19" i="1"/>
  <c r="T15" i="1"/>
  <c r="T11" i="1"/>
  <c r="T7" i="1"/>
  <c r="V34" i="1"/>
  <c r="V30" i="1"/>
  <c r="V26" i="1"/>
  <c r="V22" i="1"/>
  <c r="V18" i="1"/>
  <c r="V14" i="1"/>
  <c r="V10" i="1"/>
  <c r="V33" i="1"/>
  <c r="V29" i="1"/>
  <c r="V25" i="1"/>
  <c r="V21" i="1"/>
  <c r="V17" i="1"/>
  <c r="V13" i="1"/>
  <c r="V9" i="1"/>
  <c r="V36" i="1"/>
  <c r="V32" i="1"/>
  <c r="V28" i="1"/>
  <c r="V24" i="1"/>
  <c r="V20" i="1"/>
  <c r="V16" i="1"/>
  <c r="V12" i="1"/>
  <c r="V8" i="1"/>
  <c r="V35" i="1"/>
  <c r="V31" i="1"/>
  <c r="V27" i="1"/>
  <c r="V23" i="1"/>
  <c r="V19" i="1"/>
  <c r="V15" i="1"/>
  <c r="V11" i="1"/>
  <c r="V7" i="1"/>
  <c r="X34" i="1"/>
  <c r="X30" i="1"/>
  <c r="X22" i="1"/>
  <c r="X18" i="1"/>
  <c r="X10" i="1"/>
  <c r="X33" i="1"/>
  <c r="X29" i="1"/>
  <c r="X25" i="1"/>
  <c r="X21" i="1"/>
  <c r="X17" i="1"/>
  <c r="X13" i="1"/>
  <c r="X9" i="1"/>
  <c r="X36" i="1"/>
  <c r="X32" i="1"/>
  <c r="X28" i="1"/>
  <c r="X24" i="1"/>
  <c r="X20" i="1"/>
  <c r="X16" i="1"/>
  <c r="X12" i="1"/>
  <c r="X8" i="1"/>
  <c r="X26" i="1"/>
  <c r="X14" i="1"/>
  <c r="X35" i="1"/>
  <c r="X31" i="1"/>
  <c r="X27" i="1"/>
  <c r="X23" i="1"/>
  <c r="X19" i="1"/>
  <c r="X15" i="1"/>
  <c r="X11" i="1"/>
  <c r="X7" i="1"/>
  <c r="Z34" i="1"/>
  <c r="Z30" i="1"/>
  <c r="Z22" i="1"/>
  <c r="Z10" i="1"/>
  <c r="Z33" i="1"/>
  <c r="Z29" i="1"/>
  <c r="Z25" i="1"/>
  <c r="Z21" i="1"/>
  <c r="Z17" i="1"/>
  <c r="Z13" i="1"/>
  <c r="Z9" i="1"/>
  <c r="Z36" i="1"/>
  <c r="Z32" i="1"/>
  <c r="Z28" i="1"/>
  <c r="Z24" i="1"/>
  <c r="Z20" i="1"/>
  <c r="Z16" i="1"/>
  <c r="Z12" i="1"/>
  <c r="Z8" i="1"/>
  <c r="Z26" i="1"/>
  <c r="Z18" i="1"/>
  <c r="Z35" i="1"/>
  <c r="Z31" i="1"/>
  <c r="Z27" i="1"/>
  <c r="Z23" i="1"/>
  <c r="Z19" i="1"/>
  <c r="Z15" i="1"/>
  <c r="Z11" i="1"/>
  <c r="Z7" i="1"/>
  <c r="Z6" i="1"/>
  <c r="X6" i="1"/>
  <c r="V6" i="1"/>
  <c r="R6" i="1"/>
  <c r="T6" i="1"/>
  <c r="P6" i="1"/>
  <c r="N6" i="1"/>
  <c r="L6" i="1"/>
  <c r="J6" i="1"/>
  <c r="F21" i="1"/>
  <c r="H6" i="1"/>
  <c r="F9" i="1"/>
  <c r="F17" i="1"/>
  <c r="F25" i="1"/>
  <c r="F29" i="1"/>
  <c r="F33" i="1"/>
  <c r="F10" i="1"/>
  <c r="F14" i="1"/>
  <c r="F18" i="1"/>
  <c r="F22" i="1"/>
  <c r="F26" i="1"/>
  <c r="F30" i="1"/>
  <c r="F34" i="1"/>
  <c r="F7" i="1"/>
  <c r="F11" i="1"/>
  <c r="F15" i="1"/>
  <c r="F19" i="1"/>
  <c r="F23" i="1"/>
  <c r="F27" i="1"/>
  <c r="F31" i="1"/>
  <c r="F35" i="1"/>
  <c r="F13" i="1"/>
  <c r="F8" i="1"/>
  <c r="F12" i="1"/>
  <c r="F16" i="1"/>
  <c r="F20" i="1"/>
  <c r="F24" i="1"/>
  <c r="F28" i="1"/>
  <c r="F32" i="1"/>
  <c r="F36" i="1"/>
  <c r="D29" i="1"/>
  <c r="F6" i="1"/>
  <c r="D13" i="1"/>
  <c r="D21" i="1"/>
  <c r="D25" i="1"/>
  <c r="D33" i="1"/>
  <c r="D10" i="1"/>
  <c r="D14" i="1"/>
  <c r="D18" i="1"/>
  <c r="D22" i="1"/>
  <c r="D26" i="1"/>
  <c r="D30" i="1"/>
  <c r="D34" i="1"/>
  <c r="D9" i="1"/>
  <c r="D17" i="1"/>
  <c r="D7" i="1"/>
  <c r="D11" i="1"/>
  <c r="D15" i="1"/>
  <c r="D19" i="1"/>
  <c r="D23" i="1"/>
  <c r="D27" i="1"/>
  <c r="D31" i="1"/>
  <c r="D35" i="1"/>
  <c r="D8" i="1"/>
  <c r="D12" i="1"/>
  <c r="D16" i="1"/>
  <c r="D20" i="1"/>
  <c r="D24" i="1"/>
  <c r="D28" i="1"/>
  <c r="D32" i="1"/>
  <c r="D36" i="1"/>
  <c r="A3" i="7"/>
  <c r="B3" i="7"/>
  <c r="C3" i="7"/>
  <c r="D3" i="7"/>
  <c r="E3" i="7"/>
  <c r="F3" i="7"/>
  <c r="G3" i="7"/>
  <c r="A4" i="7"/>
  <c r="G7" i="7"/>
  <c r="D7" i="7"/>
  <c r="E7" i="7"/>
  <c r="F7" i="7"/>
  <c r="B7" i="7"/>
  <c r="C7" i="7"/>
  <c r="A7" i="7"/>
  <c r="B6" i="7"/>
  <c r="C6" i="7"/>
  <c r="D6" i="7"/>
  <c r="E6" i="7"/>
  <c r="F6" i="7"/>
  <c r="G6" i="7"/>
  <c r="A6" i="7"/>
  <c r="B5" i="7"/>
  <c r="C5" i="7"/>
  <c r="D5" i="7"/>
  <c r="E5" i="7"/>
  <c r="F5" i="7"/>
  <c r="G5" i="7"/>
  <c r="A5" i="7"/>
  <c r="B4" i="7"/>
  <c r="C4" i="7"/>
  <c r="D4" i="7"/>
  <c r="E4" i="7"/>
  <c r="F4" i="7"/>
  <c r="G4" i="7"/>
  <c r="I1" i="7"/>
  <c r="A1" i="7"/>
  <c r="H8" i="2"/>
  <c r="G8" i="2"/>
  <c r="F8" i="2"/>
  <c r="E8" i="2"/>
  <c r="D8" i="2"/>
  <c r="H11" i="2"/>
  <c r="G11" i="2"/>
  <c r="F11" i="2"/>
  <c r="E11" i="2"/>
  <c r="D11" i="2"/>
  <c r="H12" i="2"/>
  <c r="G12" i="2"/>
  <c r="F12" i="2"/>
  <c r="E12" i="2"/>
  <c r="D12" i="2"/>
  <c r="H15" i="2"/>
  <c r="G15" i="2"/>
  <c r="F15" i="2"/>
  <c r="E15" i="2"/>
  <c r="D15" i="2"/>
  <c r="H16" i="2"/>
  <c r="G16" i="2"/>
  <c r="F16" i="2"/>
  <c r="E16" i="2"/>
  <c r="D16" i="2"/>
  <c r="H17" i="2"/>
  <c r="G17" i="2"/>
  <c r="F17" i="2"/>
  <c r="E17" i="2"/>
  <c r="D17" i="2"/>
  <c r="H18" i="2"/>
  <c r="G18" i="2"/>
  <c r="F18" i="2"/>
  <c r="E18" i="2"/>
  <c r="D18" i="2"/>
  <c r="H19" i="2"/>
  <c r="G19" i="2"/>
  <c r="F19" i="2"/>
  <c r="E19" i="2"/>
  <c r="D19" i="2"/>
  <c r="J6" i="2"/>
  <c r="K6" i="2" s="1"/>
  <c r="J9" i="2" s="1"/>
  <c r="C19" i="2"/>
  <c r="C18" i="2"/>
  <c r="C17" i="2"/>
  <c r="C16" i="2"/>
  <c r="C12" i="2"/>
  <c r="C11" i="2"/>
  <c r="H9" i="2"/>
  <c r="H14" i="2" s="1"/>
  <c r="G9" i="2"/>
  <c r="G13" i="2" s="1"/>
  <c r="F9" i="2"/>
  <c r="F13" i="2" s="1"/>
  <c r="E9" i="2"/>
  <c r="E14" i="2" s="1"/>
  <c r="D9" i="2"/>
  <c r="D14" i="2" s="1"/>
  <c r="C9" i="2"/>
  <c r="C14" i="2" s="1"/>
  <c r="C8" i="2"/>
  <c r="E5" i="1"/>
  <c r="E6" i="1"/>
  <c r="E7" i="1" s="1"/>
  <c r="G6" i="1"/>
  <c r="G8" i="1" s="1"/>
  <c r="I6" i="1"/>
  <c r="I36" i="1" s="1"/>
  <c r="K6" i="1"/>
  <c r="K34" i="1" s="1"/>
  <c r="M6" i="1"/>
  <c r="O6" i="1"/>
  <c r="O9" i="1" s="1"/>
  <c r="Q6" i="1"/>
  <c r="Q33" i="1" s="1"/>
  <c r="S6" i="1"/>
  <c r="S35" i="1" s="1"/>
  <c r="U6" i="1"/>
  <c r="W6" i="1"/>
  <c r="W10" i="1" s="1"/>
  <c r="Y6" i="1"/>
  <c r="Y36" i="1" s="1"/>
  <c r="C6" i="1"/>
  <c r="G5" i="1"/>
  <c r="I5" i="1"/>
  <c r="K5" i="1"/>
  <c r="M5" i="1"/>
  <c r="O5" i="1"/>
  <c r="Q5" i="1"/>
  <c r="S5" i="1"/>
  <c r="U5" i="1"/>
  <c r="W5" i="1"/>
  <c r="Y5" i="1"/>
  <c r="C5" i="1"/>
  <c r="C35" i="1" l="1"/>
  <c r="J8" i="2"/>
  <c r="J19" i="2"/>
  <c r="J10" i="2"/>
  <c r="J15" i="2"/>
  <c r="J14" i="2"/>
  <c r="J18" i="2"/>
  <c r="J12" i="2"/>
  <c r="J16" i="2"/>
  <c r="J11" i="2"/>
  <c r="J17" i="2"/>
  <c r="J13" i="2"/>
  <c r="E23" i="1"/>
  <c r="E31" i="1"/>
  <c r="E15" i="1"/>
  <c r="E35" i="1"/>
  <c r="E19" i="1"/>
  <c r="E27" i="1"/>
  <c r="E11" i="1"/>
  <c r="E34" i="1"/>
  <c r="E30" i="1"/>
  <c r="E26" i="1"/>
  <c r="E22" i="1"/>
  <c r="E18" i="1"/>
  <c r="E14" i="1"/>
  <c r="E10" i="1"/>
  <c r="E33" i="1"/>
  <c r="E29" i="1"/>
  <c r="E25" i="1"/>
  <c r="E21" i="1"/>
  <c r="E17" i="1"/>
  <c r="E13" i="1"/>
  <c r="E9" i="1"/>
  <c r="E36" i="1"/>
  <c r="E32" i="1"/>
  <c r="E28" i="1"/>
  <c r="E24" i="1"/>
  <c r="E20" i="1"/>
  <c r="E16" i="1"/>
  <c r="E12" i="1"/>
  <c r="E8" i="1"/>
  <c r="F14" i="2"/>
  <c r="E13" i="2"/>
  <c r="F10" i="2"/>
  <c r="G10" i="2"/>
  <c r="C13" i="2"/>
  <c r="G14" i="2"/>
  <c r="H13" i="2"/>
  <c r="D13" i="2"/>
  <c r="C10" i="2"/>
  <c r="E10" i="2"/>
  <c r="H10" i="2"/>
  <c r="D10" i="2"/>
  <c r="G21" i="1"/>
  <c r="K36" i="1"/>
  <c r="W15" i="1"/>
  <c r="O26" i="1"/>
  <c r="W31" i="1"/>
  <c r="O10" i="1"/>
  <c r="S36" i="1"/>
  <c r="G29" i="1"/>
  <c r="O18" i="1"/>
  <c r="S33" i="1"/>
  <c r="W23" i="1"/>
  <c r="G13" i="1"/>
  <c r="Y35" i="1"/>
  <c r="Q36" i="1"/>
  <c r="Q34" i="1"/>
  <c r="O31" i="1"/>
  <c r="G26" i="1"/>
  <c r="G18" i="1"/>
  <c r="O35" i="1"/>
  <c r="O34" i="1"/>
  <c r="G33" i="1"/>
  <c r="O30" i="1"/>
  <c r="W27" i="1"/>
  <c r="G25" i="1"/>
  <c r="O22" i="1"/>
  <c r="W19" i="1"/>
  <c r="G17" i="1"/>
  <c r="O14" i="1"/>
  <c r="W11" i="1"/>
  <c r="G9" i="1"/>
  <c r="Y34" i="1"/>
  <c r="W35" i="1"/>
  <c r="W28" i="1"/>
  <c r="O23" i="1"/>
  <c r="W20" i="1"/>
  <c r="O15" i="1"/>
  <c r="W12" i="1"/>
  <c r="G10" i="1"/>
  <c r="G34" i="1"/>
  <c r="W32" i="1"/>
  <c r="G30" i="1"/>
  <c r="O27" i="1"/>
  <c r="W24" i="1"/>
  <c r="G22" i="1"/>
  <c r="O19" i="1"/>
  <c r="W16" i="1"/>
  <c r="G14" i="1"/>
  <c r="O11" i="1"/>
  <c r="W8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7" i="1"/>
  <c r="K35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Y7" i="1"/>
  <c r="Q7" i="1"/>
  <c r="I7" i="1"/>
  <c r="W36" i="1"/>
  <c r="O36" i="1"/>
  <c r="G36" i="1"/>
  <c r="I35" i="1"/>
  <c r="W34" i="1"/>
  <c r="Y33" i="1"/>
  <c r="O33" i="1"/>
  <c r="O32" i="1"/>
  <c r="G31" i="1"/>
  <c r="W29" i="1"/>
  <c r="O28" i="1"/>
  <c r="G27" i="1"/>
  <c r="W25" i="1"/>
  <c r="O24" i="1"/>
  <c r="G23" i="1"/>
  <c r="W21" i="1"/>
  <c r="O20" i="1"/>
  <c r="G19" i="1"/>
  <c r="W17" i="1"/>
  <c r="O16" i="1"/>
  <c r="G15" i="1"/>
  <c r="W13" i="1"/>
  <c r="O12" i="1"/>
  <c r="G11" i="1"/>
  <c r="W9" i="1"/>
  <c r="O8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S7" i="1"/>
  <c r="K7" i="1"/>
  <c r="C34" i="1"/>
  <c r="W7" i="1"/>
  <c r="O7" i="1"/>
  <c r="G7" i="1"/>
  <c r="U36" i="1"/>
  <c r="M36" i="1"/>
  <c r="C36" i="1"/>
  <c r="Q35" i="1"/>
  <c r="G35" i="1"/>
  <c r="S34" i="1"/>
  <c r="I34" i="1"/>
  <c r="W33" i="1"/>
  <c r="K33" i="1"/>
  <c r="G32" i="1"/>
  <c r="W30" i="1"/>
  <c r="O29" i="1"/>
  <c r="G28" i="1"/>
  <c r="W26" i="1"/>
  <c r="O25" i="1"/>
  <c r="G24" i="1"/>
  <c r="W22" i="1"/>
  <c r="O21" i="1"/>
  <c r="G20" i="1"/>
  <c r="W18" i="1"/>
  <c r="O17" i="1"/>
  <c r="G16" i="1"/>
  <c r="W14" i="1"/>
  <c r="O13" i="1"/>
  <c r="G12" i="1"/>
</calcChain>
</file>

<file path=xl/sharedStrings.xml><?xml version="1.0" encoding="utf-8"?>
<sst xmlns="http://schemas.openxmlformats.org/spreadsheetml/2006/main" count="44" uniqueCount="38">
  <si>
    <t xml:space="preserve"> </t>
  </si>
  <si>
    <t>Jour fériés France</t>
  </si>
  <si>
    <t xml:space="preserve">Jour de l'an 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</si>
  <si>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</si>
  <si>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</si>
  <si>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</si>
  <si>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</si>
  <si>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</si>
  <si>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</si>
  <si>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</si>
  <si>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</si>
  <si>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</si>
  <si>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</t>
  </si>
  <si>
    <t>Pâques</t>
  </si>
  <si>
    <t>Calendrier pérpétuel HSE</t>
  </si>
  <si>
    <t>Activités</t>
  </si>
  <si>
    <t>Jalon début</t>
  </si>
  <si>
    <t xml:space="preserve">Jalon Fin </t>
  </si>
  <si>
    <t>Charge de travail</t>
  </si>
  <si>
    <t>Fréquence</t>
  </si>
  <si>
    <t>Bilan GES</t>
  </si>
  <si>
    <t>Safe Contractor</t>
  </si>
  <si>
    <t>Ecovadis</t>
  </si>
  <si>
    <t>Fichier Risques et Opportunités</t>
  </si>
  <si>
    <t>Annuel</t>
  </si>
  <si>
    <t>Analyse environnementale</t>
  </si>
  <si>
    <t>Revue de Direction</t>
  </si>
  <si>
    <t>Quadriennal</t>
  </si>
  <si>
    <t>Lundi</t>
  </si>
  <si>
    <t>Mardi</t>
  </si>
  <si>
    <t>Mercredi</t>
  </si>
  <si>
    <t>Jeudi</t>
  </si>
  <si>
    <t>Vendredi</t>
  </si>
  <si>
    <t>Samedi</t>
  </si>
  <si>
    <t>Dimanche</t>
  </si>
  <si>
    <t>Audit Interne</t>
  </si>
  <si>
    <t>Audit de surveillance (APAVE)</t>
  </si>
  <si>
    <t>Dates 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</si>
</sst>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\-mmm;@"/>
    <numFmt numFmtId="166" formatCode="ddd\ dd"/>
    <numFmt numFmtId="167" formatCode="dd\ mmm"/>
    <numFmt numFmtId="168" formatCode="mmmm\ yy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64B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/>
      <diagonal/>
    </border>
    <border>
      <left/>
      <right style="thin">
        <color theme="2" tint="-0.249977111117893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auto="1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6" fillId="2" borderId="4" xfId="0" applyFont="1" applyFill="1" applyBorder="1"/>
    <xf numFmtId="0" fontId="6" fillId="2" borderId="0" xfId="0" applyFont="1" applyFill="1" applyBorder="1"/>
    <xf numFmtId="0" fontId="6" fillId="2" borderId="5" xfId="0" applyFont="1" applyFill="1" applyBorder="1"/>
    <xf numFmtId="0" fontId="4" fillId="0" borderId="0" xfId="0" applyFont="1" applyFill="1" applyAlignment="1">
      <alignment vertical="center"/>
    </xf>
    <xf numFmtId="167" fontId="0" fillId="0" borderId="7" xfId="0" applyNumberFormat="1" applyFill="1" applyBorder="1"/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15" xfId="0" applyBorder="1"/>
    <xf numFmtId="166" fontId="8" fillId="4" borderId="0" xfId="0" applyNumberFormat="1" applyFont="1" applyFill="1"/>
    <xf numFmtId="165" fontId="1" fillId="0" borderId="11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8" fontId="7" fillId="2" borderId="0" xfId="0" applyNumberFormat="1" applyFont="1" applyFill="1" applyAlignment="1">
      <alignment horizontal="center" vertical="center"/>
    </xf>
    <xf numFmtId="14" fontId="0" fillId="0" borderId="6" xfId="0" applyNumberFormat="1" applyBorder="1"/>
    <xf numFmtId="14" fontId="0" fillId="3" borderId="6" xfId="0" applyNumberFormat="1" applyFill="1" applyBorder="1"/>
    <xf numFmtId="166" fontId="0" fillId="0" borderId="0" xfId="0" applyNumberFormat="1" applyFill="1" applyAlignment="1">
      <alignment horizontal="center"/>
    </xf>
    <xf numFmtId="0" fontId="0" fillId="5" borderId="0" xfId="0" applyFill="1"/>
    <xf numFmtId="0" fontId="0" fillId="5" borderId="5" xfId="0" applyFill="1" applyBorder="1"/>
  </cellXfs>
  <cellStyles count="1">
    <cellStyle name="Normal" xfId="0" builtinId="0"/>
  </cellStyles>
  <dxfs count="164"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font>
        <b/>
        <i val="0"/>
        <color theme="5" tint="0.59996337778862885"/>
      </font>
      <fill>
        <patternFill patternType="solid">
          <fgColor rgb="FFE64B00"/>
          <bgColor rgb="FFE64B00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0"/>
      </font>
      <fill>
        <patternFill>
          <bgColor rgb="FFE64B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8F8F8"/>
      <color rgb="FFE64B00"/>
      <color rgb="FF6600FF"/>
      <color rgb="FF9933FF"/>
      <color rgb="FFCC99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Z36"/>
  <sheetViews>
    <sheetView tabSelected="1" topLeftCell="A3" zoomScale="80" zoomScaleNormal="80" workbookViewId="0">
      <selection activeCell="F8" sqref="F8"/>
    </sheetView>
  </sheetViews>
  <sheetFormatPr baseColWidth="10" defaultRowHeight="15" x14ac:dyDescent="0.25"/>
  <cols>
    <col min="1" max="1" width="5.140625" customWidth="1"/>
    <col min="2" max="2" width="3.7109375" hidden="1" customWidth="1"/>
    <col min="3" max="3" width="7.7109375" customWidth="1"/>
    <col min="4" max="4" width="13.7109375" customWidth="1"/>
    <col min="5" max="5" width="7.7109375" customWidth="1"/>
    <col min="6" max="6" width="13.7109375" customWidth="1"/>
    <col min="7" max="7" width="7.7109375" customWidth="1"/>
    <col min="8" max="8" width="13.7109375" customWidth="1"/>
    <col min="9" max="9" width="7.7109375" customWidth="1"/>
    <col min="10" max="10" width="13.7109375" customWidth="1"/>
    <col min="11" max="11" width="7.7109375" customWidth="1"/>
    <col min="12" max="12" width="13.7109375" customWidth="1"/>
    <col min="13" max="13" width="7.7109375" customWidth="1"/>
    <col min="14" max="14" width="13.7109375" customWidth="1"/>
    <col min="15" max="15" width="7.7109375" customWidth="1"/>
    <col min="16" max="16" width="13.7109375" customWidth="1"/>
    <col min="17" max="17" width="7.7109375" customWidth="1"/>
    <col min="18" max="18" width="13.7109375" customWidth="1"/>
    <col min="19" max="19" width="7.7109375" customWidth="1"/>
    <col min="20" max="20" width="13.7109375" customWidth="1"/>
    <col min="21" max="21" width="7.7109375" customWidth="1"/>
    <col min="22" max="22" width="13.7109375" customWidth="1"/>
    <col min="23" max="23" width="7.7109375" customWidth="1"/>
    <col min="24" max="24" width="13.7109375" customWidth="1"/>
    <col min="25" max="25" width="7.7109375" customWidth="1"/>
    <col min="26" max="26" width="13.7109375" customWidth="1"/>
  </cols>
  <sheetData>
    <row r="2" spans="2:26" ht="46.15" customHeight="1" x14ac:dyDescent="0.25">
      <c r="C2" s="24">
        <v>2020</v>
      </c>
      <c r="D2" s="25"/>
      <c r="E2" s="25"/>
      <c r="F2" s="26"/>
      <c r="H2" s="18"/>
      <c r="I2" s="22" t="s">
        <v>14</v>
      </c>
      <c r="J2" s="22"/>
      <c r="K2" s="22"/>
      <c r="L2" s="22"/>
      <c r="M2" s="22"/>
      <c r="N2" s="22"/>
      <c r="O2" s="22"/>
      <c r="P2" s="22"/>
    </row>
    <row r="3" spans="2:26" x14ac:dyDescent="0.25">
      <c r="C3" s="1"/>
      <c r="D3" s="1"/>
    </row>
    <row r="4" spans="2:26" hidden="1" x14ac:dyDescent="0.25">
      <c r="C4" s="2">
        <v>43101</v>
      </c>
      <c r="D4" s="2"/>
      <c r="E4" s="2">
        <v>43497</v>
      </c>
      <c r="F4" s="2"/>
      <c r="G4" s="2">
        <v>43525</v>
      </c>
      <c r="H4" s="2"/>
      <c r="I4" s="2">
        <v>43556</v>
      </c>
      <c r="J4" s="2"/>
      <c r="K4" s="2">
        <v>43586</v>
      </c>
      <c r="L4" s="2"/>
      <c r="M4" s="2">
        <v>43617</v>
      </c>
      <c r="N4" s="2"/>
      <c r="O4" s="2">
        <v>43647</v>
      </c>
      <c r="P4" s="2"/>
      <c r="Q4" s="2">
        <v>43678</v>
      </c>
      <c r="R4" s="2"/>
      <c r="S4" s="2">
        <v>43709</v>
      </c>
      <c r="T4" s="2"/>
      <c r="U4" s="2">
        <v>43739</v>
      </c>
      <c r="V4" s="2"/>
      <c r="W4" s="2">
        <v>43770</v>
      </c>
      <c r="X4" s="2"/>
      <c r="Y4" s="2">
        <v>43800</v>
      </c>
      <c r="Z4" s="2"/>
    </row>
    <row r="5" spans="2:26" ht="20.45" customHeight="1" x14ac:dyDescent="0.25">
      <c r="C5" s="23" t="str">
        <f>IF($C$2&lt;&gt;"",PROPER(TEXT(C4,"mmmm")),"")</f>
        <v>Janvier</v>
      </c>
      <c r="D5" s="20"/>
      <c r="E5" s="20" t="str">
        <f t="shared" ref="E5" si="0">IF($C$2&lt;&gt;"",PROPER(TEXT(E4,"mmmm")),"")</f>
        <v>Février</v>
      </c>
      <c r="F5" s="20"/>
      <c r="G5" s="20" t="str">
        <f t="shared" ref="G5" si="1">IF($C$2&lt;&gt;"",PROPER(TEXT(G4,"mmmm")),"")</f>
        <v>Mars</v>
      </c>
      <c r="H5" s="20"/>
      <c r="I5" s="20" t="str">
        <f t="shared" ref="I5" si="2">IF($C$2&lt;&gt;"",PROPER(TEXT(I4,"mmmm")),"")</f>
        <v>Avril</v>
      </c>
      <c r="J5" s="20"/>
      <c r="K5" s="20" t="str">
        <f t="shared" ref="K5" si="3">IF($C$2&lt;&gt;"",PROPER(TEXT(K4,"mmmm")),"")</f>
        <v>Mai</v>
      </c>
      <c r="L5" s="20"/>
      <c r="M5" s="20" t="str">
        <f t="shared" ref="M5" si="4">IF($C$2&lt;&gt;"",PROPER(TEXT(M4,"mmmm")),"")</f>
        <v>Juin</v>
      </c>
      <c r="N5" s="20"/>
      <c r="O5" s="20" t="str">
        <f t="shared" ref="O5" si="5">IF($C$2&lt;&gt;"",PROPER(TEXT(O4,"mmmm")),"")</f>
        <v>Juillet</v>
      </c>
      <c r="P5" s="20"/>
      <c r="Q5" s="20" t="str">
        <f t="shared" ref="Q5" si="6">IF($C$2&lt;&gt;"",PROPER(TEXT(Q4,"mmmm")),"")</f>
        <v>Août</v>
      </c>
      <c r="R5" s="20"/>
      <c r="S5" s="20" t="str">
        <f t="shared" ref="S5" si="7">IF($C$2&lt;&gt;"",PROPER(TEXT(S4,"mmmm")),"")</f>
        <v>Septembre</v>
      </c>
      <c r="T5" s="20"/>
      <c r="U5" s="20" t="str">
        <f t="shared" ref="U5" si="8">IF($C$2&lt;&gt;"",PROPER(TEXT(U4,"mmmm")),"")</f>
        <v>Octobre</v>
      </c>
      <c r="V5" s="20"/>
      <c r="W5" s="20" t="str">
        <f t="shared" ref="W5" si="9">IF($C$2&lt;&gt;"",PROPER(TEXT(W4,"mmmm")),"")</f>
        <v>Novembre</v>
      </c>
      <c r="X5" s="20"/>
      <c r="Y5" s="20" t="str">
        <f t="shared" ref="Y5" si="10">IF($C$2&lt;&gt;"",PROPER(TEXT(Y4,"mmmm")),"")</f>
        <v>Décembre</v>
      </c>
      <c r="Z5" s="21"/>
    </row>
    <row r="6" spans="2:26" x14ac:dyDescent="0.25">
      <c r="B6">
        <v>1</v>
      </c>
      <c r="C6" s="3">
        <f>IF($C$2&lt;&gt;"",DATE($C$2,MONTH(C$4),$B6),"")</f>
        <v>43831</v>
      </c>
      <c r="D6" s="31" t="str">
        <f ca="1">IFERROR(VLOOKUP(C6,ANNEESELECTION,2,FALSE),"")</f>
        <v xml:space="preserve">Jour de l'an </v>
      </c>
      <c r="E6" s="3">
        <f>IF($C$2&lt;&gt;"",DATE($C$2,MONTH(E$4),$B6),"")</f>
        <v>43862</v>
      </c>
      <c r="F6" s="31" t="str">
        <f ca="1">IFERROR(VLOOKUP(E6,ANNEESELECTION,2,FALSE),"")</f>
        <v/>
      </c>
      <c r="G6" s="3">
        <f>IF($C$2&lt;&gt;"",DATE($C$2,MONTH(G$4),$B6),"")</f>
        <v>43891</v>
      </c>
      <c r="H6" s="31" t="str">
        <f ca="1">IFERROR(VLOOKUP(G6,ANNEESELECTION,2,FALSE),"")</f>
        <v/>
      </c>
      <c r="I6" s="3">
        <f>IF($C$2&lt;&gt;"",DATE($C$2,MONTH(I$4),$B6),"")</f>
        <v>43922</v>
      </c>
      <c r="J6" s="31" t="str">
        <f ca="1">IFERROR(VLOOKUP(I6,ANNEESELECTION,2,FALSE),"")</f>
        <v/>
      </c>
      <c r="K6" s="3">
        <f>IF($C$2&lt;&gt;"",DATE($C$2,MONTH(K$4),$B6),"")</f>
        <v>43952</v>
      </c>
      <c r="L6" s="31" t="str">
        <f ca="1">IFERROR(VLOOKUP(K6,ANNEESELECTION,2,FALSE),"")</f>
        <v>Fête du travail</v>
      </c>
      <c r="M6" s="3">
        <f>IF($C$2&lt;&gt;"",DATE($C$2,MONTH(M$4),$B6),"")</f>
        <v>43983</v>
      </c>
      <c r="N6" s="31" t="str">
        <f ca="1">IFERROR(VLOOKUP(M6,ANNEESELECTION,2,FALSE),"")</f>
        <v>Lundi de Pentecôte</v>
      </c>
      <c r="O6" s="3">
        <f>IF($C$2&lt;&gt;"",DATE($C$2,MONTH(O$4),$B6),"")</f>
        <v>44013</v>
      </c>
      <c r="P6" s="31" t="str">
        <f ca="1">IFERROR(VLOOKUP(O6,ANNEESELECTION,2,FALSE),"")</f>
        <v/>
      </c>
      <c r="Q6" s="3">
        <f>IF($C$2&lt;&gt;"",DATE($C$2,MONTH(Q$4),$B6),"")</f>
        <v>44044</v>
      </c>
      <c r="R6" s="31" t="str">
        <f ca="1">IFERROR(VLOOKUP(Q6,ANNEESELECTION,2,FALSE),"")</f>
        <v/>
      </c>
      <c r="S6" s="3">
        <f>IF($C$2&lt;&gt;"",DATE($C$2,MONTH(S$4),$B6),"")</f>
        <v>44075</v>
      </c>
      <c r="T6" s="31" t="str">
        <f ca="1">IFERROR(VLOOKUP(S6,ANNEESELECTION,2,FALSE),"")</f>
        <v/>
      </c>
      <c r="U6" s="3">
        <f>IF($C$2&lt;&gt;"",DATE($C$2,MONTH(U$4),$B6),"")</f>
        <v>44105</v>
      </c>
      <c r="V6" s="31" t="str">
        <f ca="1">IFERROR(VLOOKUP(U6,ANNEESELECTION,2,FALSE),"")</f>
        <v/>
      </c>
      <c r="W6" s="3">
        <f>IF($C$2&lt;&gt;"",DATE($C$2,MONTH(W$4),$B6),"")</f>
        <v>44136</v>
      </c>
      <c r="X6" s="31" t="str">
        <f ca="1">IFERROR(VLOOKUP(W6,ANNEESELECTION,2,FALSE),"")</f>
        <v>La Toussaint</v>
      </c>
      <c r="Y6" s="3">
        <f>IF($C$2&lt;&gt;"",DATE($C$2,MONTH(Y$4),$B6),"")</f>
        <v>44166</v>
      </c>
      <c r="Z6" s="31" t="str">
        <f ca="1">IFERROR(VLOOKUP(Y6,ANNEESELECTION,2,FALSE),"")</f>
        <v/>
      </c>
    </row>
    <row r="7" spans="2:26" x14ac:dyDescent="0.25">
      <c r="B7">
        <v>2</v>
      </c>
      <c r="C7" s="3">
        <f t="shared" ref="C7:C36" si="11">IF($C$2&lt;&gt;"",IF(MONTH(DATE($C$2,MONTH(C$4),$B7))=MONTH(C$6),DATE($C$2,MONTH(C$4),$B7),""),"")</f>
        <v>43832</v>
      </c>
      <c r="D7" s="31" t="str">
        <f ca="1">IFERROR(VLOOKUP(C7,ANNEESELECTION,2,FALSE),"")</f>
        <v/>
      </c>
      <c r="E7" s="3">
        <f t="shared" ref="E7:E36" si="12">IF($C$2&lt;&gt;"",IF(MONTH(DATE($C$2,MONTH(E$4),$B7))=MONTH(E$6),DATE($C$2,MONTH(E$4),$B7),""),"")</f>
        <v>43863</v>
      </c>
      <c r="F7" s="31" t="str">
        <f ca="1">IFERROR(VLOOKUP(E7,ANNEESELECTION,2,FALSE),"")</f>
        <v/>
      </c>
      <c r="G7" s="3">
        <f t="shared" ref="G7:G36" si="13">IF($C$2&lt;&gt;"",IF(MONTH(DATE($C$2,MONTH(G$4),$B7))=MONTH(G$6),DATE($C$2,MONTH(G$4),$B7),""),"")</f>
        <v>43892</v>
      </c>
      <c r="H7" s="31" t="str">
        <f ca="1">IFERROR(VLOOKUP(G7,ANNEESELECTION,2,FALSE),"")</f>
        <v/>
      </c>
      <c r="I7" s="3">
        <f t="shared" ref="I7:I36" si="14">IF($C$2&lt;&gt;"",IF(MONTH(DATE($C$2,MONTH(I$4),$B7))=MONTH(I$6),DATE($C$2,MONTH(I$4),$B7),""),"")</f>
        <v>43923</v>
      </c>
      <c r="J7" s="31" t="str">
        <f ca="1">IFERROR(VLOOKUP(I7,ANNEESELECTION,2,FALSE),"")</f>
        <v/>
      </c>
      <c r="K7" s="3">
        <f t="shared" ref="K7:K36" si="15">IF($C$2&lt;&gt;"",IF(MONTH(DATE($C$2,MONTH(K$4),$B7))=MONTH(K$6),DATE($C$2,MONTH(K$4),$B7),""),"")</f>
        <v>43953</v>
      </c>
      <c r="L7" s="31" t="str">
        <f ca="1">IFERROR(VLOOKUP(K7,ANNEESELECTION,2,FALSE),"")</f>
        <v/>
      </c>
      <c r="M7" s="3">
        <f t="shared" ref="M7:M36" si="16">IF($C$2&lt;&gt;"",IF(MONTH(DATE($C$2,MONTH(M$4),$B7))=MONTH(M$6),DATE($C$2,MONTH(M$4),$B7),""),"")</f>
        <v>43984</v>
      </c>
      <c r="N7" s="31" t="str">
        <f ca="1">IFERROR(VLOOKUP(M7,ANNEESELECTION,2,FALSE),"")</f>
        <v/>
      </c>
      <c r="O7" s="3">
        <f t="shared" ref="O7:O36" si="17">IF($C$2&lt;&gt;"",IF(MONTH(DATE($C$2,MONTH(O$4),$B7))=MONTH(O$6),DATE($C$2,MONTH(O$4),$B7),""),"")</f>
        <v>44014</v>
      </c>
      <c r="P7" s="31" t="str">
        <f ca="1">IFERROR(VLOOKUP(O7,ANNEESELECTION,2,FALSE),"")</f>
        <v/>
      </c>
      <c r="Q7" s="3">
        <f t="shared" ref="Q7:Q36" si="18">IF($C$2&lt;&gt;"",IF(MONTH(DATE($C$2,MONTH(Q$4),$B7))=MONTH(Q$6),DATE($C$2,MONTH(Q$4),$B7),""),"")</f>
        <v>44045</v>
      </c>
      <c r="R7" s="31" t="str">
        <f ca="1">IFERROR(VLOOKUP(Q7,ANNEESELECTION,2,FALSE),"")</f>
        <v/>
      </c>
      <c r="S7" s="3">
        <f t="shared" ref="S7:S36" si="19">IF($C$2&lt;&gt;"",IF(MONTH(DATE($C$2,MONTH(S$4),$B7))=MONTH(S$6),DATE($C$2,MONTH(S$4),$B7),""),"")</f>
        <v>44076</v>
      </c>
      <c r="T7" s="31" t="str">
        <f ca="1">IFERROR(VLOOKUP(S7,ANNEESELECTION,2,FALSE),"")</f>
        <v/>
      </c>
      <c r="U7" s="3">
        <f t="shared" ref="U7:U36" si="20">IF($C$2&lt;&gt;"",IF(MONTH(DATE($C$2,MONTH(U$4),$B7))=MONTH(U$6),DATE($C$2,MONTH(U$4),$B7),""),"")</f>
        <v>44106</v>
      </c>
      <c r="V7" s="31" t="str">
        <f ca="1">IFERROR(VLOOKUP(U7,ANNEESELECTION,2,FALSE),"")</f>
        <v/>
      </c>
      <c r="W7" s="3">
        <f t="shared" ref="W7:W36" si="21">IF($C$2&lt;&gt;"",IF(MONTH(DATE($C$2,MONTH(W$4),$B7))=MONTH(W$6),DATE($C$2,MONTH(W$4),$B7),""),"")</f>
        <v>44137</v>
      </c>
      <c r="X7" s="31" t="str">
        <f ca="1">IFERROR(VLOOKUP(W7,ANNEESELECTION,2,FALSE),"")</f>
        <v/>
      </c>
      <c r="Y7" s="3">
        <f t="shared" ref="Y7:Y36" si="22">IF($C$2&lt;&gt;"",IF(MONTH(DATE($C$2,MONTH(Y$4),$B7))=MONTH(Y$6),DATE($C$2,MONTH(Y$4),$B7),""),"")</f>
        <v>44167</v>
      </c>
      <c r="Z7" s="31" t="str">
        <f ca="1">IFERROR(VLOOKUP(Y7,ANNEESELECTION,2,FALSE),"")</f>
        <v/>
      </c>
    </row>
    <row r="8" spans="2:26" x14ac:dyDescent="0.25">
      <c r="B8">
        <v>3</v>
      </c>
      <c r="C8" s="3">
        <f t="shared" si="11"/>
        <v>43833</v>
      </c>
      <c r="D8" s="31" t="str">
        <f ca="1">IFERROR(VLOOKUP(C8,ANNEESELECTION,2,FALSE),"")</f>
        <v/>
      </c>
      <c r="E8" s="3">
        <f t="shared" si="12"/>
        <v>43864</v>
      </c>
      <c r="F8" s="31" t="str">
        <f ca="1">IFERROR(VLOOKUP(E8,ANNEESELECTION,2,FALSE),"")</f>
        <v/>
      </c>
      <c r="G8" s="3">
        <f t="shared" si="13"/>
        <v>43893</v>
      </c>
      <c r="H8" s="31" t="str">
        <f ca="1">IFERROR(VLOOKUP(G8,ANNEESELECTION,2,FALSE),"")</f>
        <v/>
      </c>
      <c r="I8" s="3">
        <f t="shared" si="14"/>
        <v>43924</v>
      </c>
      <c r="J8" s="31" t="str">
        <f ca="1">IFERROR(VLOOKUP(I8,ANNEESELECTION,2,FALSE),"")</f>
        <v/>
      </c>
      <c r="K8" s="3">
        <f t="shared" si="15"/>
        <v>43954</v>
      </c>
      <c r="L8" s="31" t="str">
        <f ca="1">IFERROR(VLOOKUP(K8,ANNEESELECTION,2,FALSE),"")</f>
        <v/>
      </c>
      <c r="M8" s="3">
        <f t="shared" si="16"/>
        <v>43985</v>
      </c>
      <c r="N8" s="31" t="str">
        <f ca="1">IFERROR(VLOOKUP(M8,ANNEESELECTION,2,FALSE),"")</f>
        <v/>
      </c>
      <c r="O8" s="3">
        <f t="shared" si="17"/>
        <v>44015</v>
      </c>
      <c r="P8" s="31" t="str">
        <f ca="1">IFERROR(VLOOKUP(O8,ANNEESELECTION,2,FALSE),"")</f>
        <v/>
      </c>
      <c r="Q8" s="3">
        <f t="shared" si="18"/>
        <v>44046</v>
      </c>
      <c r="R8" s="31" t="str">
        <f ca="1">IFERROR(VLOOKUP(Q8,ANNEESELECTION,2,FALSE),"")</f>
        <v/>
      </c>
      <c r="S8" s="3">
        <f t="shared" si="19"/>
        <v>44077</v>
      </c>
      <c r="T8" s="31" t="str">
        <f ca="1">IFERROR(VLOOKUP(S8,ANNEESELECTION,2,FALSE),"")</f>
        <v/>
      </c>
      <c r="U8" s="3">
        <f t="shared" si="20"/>
        <v>44107</v>
      </c>
      <c r="V8" s="31" t="str">
        <f ca="1">IFERROR(VLOOKUP(U8,ANNEESELECTION,2,FALSE),"")</f>
        <v/>
      </c>
      <c r="W8" s="3">
        <f t="shared" si="21"/>
        <v>44138</v>
      </c>
      <c r="X8" s="31" t="str">
        <f ca="1">IFERROR(VLOOKUP(W8,ANNEESELECTION,2,FALSE),"")</f>
        <v/>
      </c>
      <c r="Y8" s="3">
        <f t="shared" si="22"/>
        <v>44168</v>
      </c>
      <c r="Z8" s="31" t="str">
        <f ca="1">IFERROR(VLOOKUP(Y8,ANNEESELECTION,2,FALSE),"")</f>
        <v/>
      </c>
    </row>
    <row r="9" spans="2:26" x14ac:dyDescent="0.25">
      <c r="B9">
        <v>4</v>
      </c>
      <c r="C9" s="3">
        <f t="shared" si="11"/>
        <v>43834</v>
      </c>
      <c r="D9" s="31" t="str">
        <f ca="1">IFERROR(VLOOKUP(C9,ANNEESELECTION,2,FALSE),"")</f>
        <v/>
      </c>
      <c r="E9" s="3">
        <f t="shared" si="12"/>
        <v>43865</v>
      </c>
      <c r="F9" s="31" t="str">
        <f ca="1">IFERROR(VLOOKUP(E9,ANNEESELECTION,2,FALSE),"")</f>
        <v/>
      </c>
      <c r="G9" s="3">
        <f t="shared" si="13"/>
        <v>43894</v>
      </c>
      <c r="H9" s="31" t="str">
        <f ca="1">IFERROR(VLOOKUP(G9,ANNEESELECTION,2,FALSE),"")</f>
        <v/>
      </c>
      <c r="I9" s="3">
        <f t="shared" si="14"/>
        <v>43925</v>
      </c>
      <c r="J9" s="31" t="str">
        <f ca="1">IFERROR(VLOOKUP(I9,ANNEESELECTION,2,FALSE),"")</f>
        <v/>
      </c>
      <c r="K9" s="3">
        <f t="shared" si="15"/>
        <v>43955</v>
      </c>
      <c r="L9" s="31" t="str">
        <f ca="1">IFERROR(VLOOKUP(K9,ANNEESELECTION,2,FALSE),"")</f>
        <v/>
      </c>
      <c r="M9" s="3">
        <f t="shared" si="16"/>
        <v>43986</v>
      </c>
      <c r="N9" s="31" t="str">
        <f ca="1">IFERROR(VLOOKUP(M9,ANNEESELECTION,2,FALSE),"")</f>
        <v/>
      </c>
      <c r="O9" s="3">
        <f t="shared" si="17"/>
        <v>44016</v>
      </c>
      <c r="P9" s="31" t="str">
        <f ca="1">IFERROR(VLOOKUP(O9,ANNEESELECTION,2,FALSE),"")</f>
        <v/>
      </c>
      <c r="Q9" s="3">
        <f t="shared" si="18"/>
        <v>44047</v>
      </c>
      <c r="R9" s="31" t="str">
        <f ca="1">IFERROR(VLOOKUP(Q9,ANNEESELECTION,2,FALSE),"")</f>
        <v/>
      </c>
      <c r="S9" s="3">
        <f t="shared" si="19"/>
        <v>44078</v>
      </c>
      <c r="T9" s="31" t="str">
        <f ca="1">IFERROR(VLOOKUP(S9,ANNEESELECTION,2,FALSE),"")</f>
        <v/>
      </c>
      <c r="U9" s="3">
        <f t="shared" si="20"/>
        <v>44108</v>
      </c>
      <c r="V9" s="31" t="str">
        <f ca="1">IFERROR(VLOOKUP(U9,ANNEESELECTION,2,FALSE),"")</f>
        <v/>
      </c>
      <c r="W9" s="3">
        <f t="shared" si="21"/>
        <v>44139</v>
      </c>
      <c r="X9" s="31" t="str">
        <f ca="1">IFERROR(VLOOKUP(W9,ANNEESELECTION,2,FALSE),"")</f>
        <v/>
      </c>
      <c r="Y9" s="3">
        <f t="shared" si="22"/>
        <v>44169</v>
      </c>
      <c r="Z9" s="31" t="str">
        <f ca="1">IFERROR(VLOOKUP(Y9,ANNEESELECTION,2,FALSE),"")</f>
        <v/>
      </c>
    </row>
    <row r="10" spans="2:26" x14ac:dyDescent="0.25">
      <c r="B10">
        <v>5</v>
      </c>
      <c r="C10" s="3">
        <f t="shared" si="11"/>
        <v>43835</v>
      </c>
      <c r="D10" s="31" t="str">
        <f ca="1">IFERROR(VLOOKUP(C10,ANNEESELECTION,2,FALSE),"")</f>
        <v/>
      </c>
      <c r="E10" s="3">
        <f t="shared" si="12"/>
        <v>43866</v>
      </c>
      <c r="F10" s="31" t="str">
        <f ca="1">IFERROR(VLOOKUP(E10,ANNEESELECTION,2,FALSE),"")</f>
        <v/>
      </c>
      <c r="G10" s="3">
        <f t="shared" si="13"/>
        <v>43895</v>
      </c>
      <c r="H10" s="31" t="str">
        <f ca="1">IFERROR(VLOOKUP(G10,ANNEESELECTION,2,FALSE),"")</f>
        <v/>
      </c>
      <c r="I10" s="3">
        <f t="shared" si="14"/>
        <v>43926</v>
      </c>
      <c r="J10" s="31" t="str">
        <f ca="1">IFERROR(VLOOKUP(I10,ANNEESELECTION,2,FALSE),"")</f>
        <v/>
      </c>
      <c r="K10" s="3">
        <f t="shared" si="15"/>
        <v>43956</v>
      </c>
      <c r="L10" s="31" t="str">
        <f ca="1">IFERROR(VLOOKUP(K10,ANNEESELECTION,2,FALSE),"")</f>
        <v/>
      </c>
      <c r="M10" s="3">
        <f t="shared" si="16"/>
        <v>43987</v>
      </c>
      <c r="N10" s="31" t="str">
        <f ca="1">IFERROR(VLOOKUP(M10,ANNEESELECTION,2,FALSE),"")</f>
        <v/>
      </c>
      <c r="O10" s="3">
        <f t="shared" si="17"/>
        <v>44017</v>
      </c>
      <c r="P10" s="31" t="str">
        <f ca="1">IFERROR(VLOOKUP(O10,ANNEESELECTION,2,FALSE),"")</f>
        <v/>
      </c>
      <c r="Q10" s="3">
        <f t="shared" si="18"/>
        <v>44048</v>
      </c>
      <c r="R10" s="31" t="str">
        <f ca="1">IFERROR(VLOOKUP(Q10,ANNEESELECTION,2,FALSE),"")</f>
        <v/>
      </c>
      <c r="S10" s="3">
        <f t="shared" si="19"/>
        <v>44079</v>
      </c>
      <c r="T10" s="31" t="str">
        <f ca="1">IFERROR(VLOOKUP(S10,ANNEESELECTION,2,FALSE),"")</f>
        <v/>
      </c>
      <c r="U10" s="3">
        <f t="shared" si="20"/>
        <v>44109</v>
      </c>
      <c r="V10" s="31" t="str">
        <f ca="1">IFERROR(VLOOKUP(U10,ANNEESELECTION,2,FALSE),"")</f>
        <v/>
      </c>
      <c r="W10" s="3">
        <f t="shared" si="21"/>
        <v>44140</v>
      </c>
      <c r="X10" s="31" t="str">
        <f ca="1">IFERROR(VLOOKUP(W10,ANNEESELECTION,2,FALSE),"")</f>
        <v/>
      </c>
      <c r="Y10" s="3">
        <f t="shared" si="22"/>
        <v>44170</v>
      </c>
      <c r="Z10" s="31" t="str">
        <f ca="1">IFERROR(VLOOKUP(Y10,ANNEESELECTION,2,FALSE),"")</f>
        <v/>
      </c>
    </row>
    <row r="11" spans="2:26" x14ac:dyDescent="0.25">
      <c r="B11">
        <v>6</v>
      </c>
      <c r="C11" s="3">
        <f t="shared" si="11"/>
        <v>43836</v>
      </c>
      <c r="D11" s="31" t="str">
        <f ca="1">IFERROR(VLOOKUP(C11,ANNEESELECTION,2,FALSE),"")</f>
        <v/>
      </c>
      <c r="E11" s="3">
        <f t="shared" si="12"/>
        <v>43867</v>
      </c>
      <c r="F11" s="31" t="str">
        <f ca="1">IFERROR(VLOOKUP(E11,ANNEESELECTION,2,FALSE),"")</f>
        <v/>
      </c>
      <c r="G11" s="3">
        <f t="shared" si="13"/>
        <v>43896</v>
      </c>
      <c r="H11" s="31" t="str">
        <f ca="1">IFERROR(VLOOKUP(G11,ANNEESELECTION,2,FALSE),"")</f>
        <v/>
      </c>
      <c r="I11" s="3">
        <f t="shared" si="14"/>
        <v>43927</v>
      </c>
      <c r="J11" s="31" t="str">
        <f ca="1">IFERROR(VLOOKUP(I11,ANNEESELECTION,2,FALSE),"")</f>
        <v/>
      </c>
      <c r="K11" s="3">
        <f t="shared" si="15"/>
        <v>43957</v>
      </c>
      <c r="L11" s="31" t="str">
        <f ca="1">IFERROR(VLOOKUP(K11,ANNEESELECTION,2,FALSE),"")</f>
        <v/>
      </c>
      <c r="M11" s="3">
        <f t="shared" si="16"/>
        <v>43988</v>
      </c>
      <c r="N11" s="31" t="str">
        <f ca="1">IFERROR(VLOOKUP(M11,ANNEESELECTION,2,FALSE),"")</f>
        <v/>
      </c>
      <c r="O11" s="3">
        <f t="shared" si="17"/>
        <v>44018</v>
      </c>
      <c r="P11" s="31" t="str">
        <f ca="1">IFERROR(VLOOKUP(O11,ANNEESELECTION,2,FALSE),"")</f>
        <v/>
      </c>
      <c r="Q11" s="3">
        <f t="shared" si="18"/>
        <v>44049</v>
      </c>
      <c r="R11" s="31" t="str">
        <f ca="1">IFERROR(VLOOKUP(Q11,ANNEESELECTION,2,FALSE),"")</f>
        <v/>
      </c>
      <c r="S11" s="3">
        <f t="shared" si="19"/>
        <v>44080</v>
      </c>
      <c r="T11" s="31" t="str">
        <f ca="1">IFERROR(VLOOKUP(S11,ANNEESELECTION,2,FALSE),"")</f>
        <v/>
      </c>
      <c r="U11" s="3">
        <f t="shared" si="20"/>
        <v>44110</v>
      </c>
      <c r="V11" s="31" t="str">
        <f ca="1">IFERROR(VLOOKUP(U11,ANNEESELECTION,2,FALSE),"")</f>
        <v/>
      </c>
      <c r="W11" s="3">
        <f t="shared" si="21"/>
        <v>44141</v>
      </c>
      <c r="X11" s="31" t="str">
        <f ca="1">IFERROR(VLOOKUP(W11,ANNEESELECTION,2,FALSE),"")</f>
        <v/>
      </c>
      <c r="Y11" s="3">
        <f t="shared" si="22"/>
        <v>44171</v>
      </c>
      <c r="Z11" s="31" t="str">
        <f ca="1">IFERROR(VLOOKUP(Y11,ANNEESELECTION,2,FALSE),"")</f>
        <v/>
      </c>
    </row>
    <row r="12" spans="2:26" x14ac:dyDescent="0.25">
      <c r="B12">
        <v>7</v>
      </c>
      <c r="C12" s="3">
        <f t="shared" si="11"/>
        <v>43837</v>
      </c>
      <c r="D12" s="31" t="str">
        <f ca="1">IFERROR(VLOOKUP(C12,ANNEESELECTION,2,FALSE),"")</f>
        <v/>
      </c>
      <c r="E12" s="3">
        <f t="shared" si="12"/>
        <v>43868</v>
      </c>
      <c r="F12" s="31" t="str">
        <f ca="1">IFERROR(VLOOKUP(E12,ANNEESELECTION,2,FALSE),"")</f>
        <v/>
      </c>
      <c r="G12" s="3">
        <f t="shared" si="13"/>
        <v>43897</v>
      </c>
      <c r="H12" s="31" t="str">
        <f ca="1">IFERROR(VLOOKUP(G12,ANNEESELECTION,2,FALSE),"")</f>
        <v/>
      </c>
      <c r="I12" s="3">
        <f t="shared" si="14"/>
        <v>43928</v>
      </c>
      <c r="J12" s="31" t="str">
        <f ca="1">IFERROR(VLOOKUP(I12,ANNEESELECTION,2,FALSE),"")</f>
        <v/>
      </c>
      <c r="K12" s="3">
        <f t="shared" si="15"/>
        <v>43958</v>
      </c>
      <c r="L12" s="31" t="str">
        <f ca="1">IFERROR(VLOOKUP(K12,ANNEESELECTION,2,FALSE),"")</f>
        <v/>
      </c>
      <c r="M12" s="3">
        <f t="shared" si="16"/>
        <v>43989</v>
      </c>
      <c r="N12" s="31" t="str">
        <f ca="1">IFERROR(VLOOKUP(M12,ANNEESELECTION,2,FALSE),"")</f>
        <v/>
      </c>
      <c r="O12" s="3">
        <f t="shared" si="17"/>
        <v>44019</v>
      </c>
      <c r="P12" s="31" t="str">
        <f ca="1">IFERROR(VLOOKUP(O12,ANNEESELECTION,2,FALSE),"")</f>
        <v/>
      </c>
      <c r="Q12" s="3">
        <f t="shared" si="18"/>
        <v>44050</v>
      </c>
      <c r="R12" s="31" t="str">
        <f ca="1">IFERROR(VLOOKUP(Q12,ANNEESELECTION,2,FALSE),"")</f>
        <v/>
      </c>
      <c r="S12" s="3">
        <f t="shared" si="19"/>
        <v>44081</v>
      </c>
      <c r="T12" s="31" t="str">
        <f ca="1">IFERROR(VLOOKUP(S12,ANNEESELECTION,2,FALSE),"")</f>
        <v/>
      </c>
      <c r="U12" s="3">
        <f t="shared" si="20"/>
        <v>44111</v>
      </c>
      <c r="V12" s="31" t="str">
        <f ca="1">IFERROR(VLOOKUP(U12,ANNEESELECTION,2,FALSE),"")</f>
        <v/>
      </c>
      <c r="W12" s="3">
        <f t="shared" si="21"/>
        <v>44142</v>
      </c>
      <c r="X12" s="31" t="str">
        <f ca="1">IFERROR(VLOOKUP(W12,ANNEESELECTION,2,FALSE),"")</f>
        <v/>
      </c>
      <c r="Y12" s="3">
        <f t="shared" si="22"/>
        <v>44172</v>
      </c>
      <c r="Z12" s="31" t="str">
        <f ca="1">IFERROR(VLOOKUP(Y12,ANNEESELECTION,2,FALSE),"")</f>
        <v/>
      </c>
    </row>
    <row r="13" spans="2:26" x14ac:dyDescent="0.25">
      <c r="B13">
        <v>8</v>
      </c>
      <c r="C13" s="3">
        <f t="shared" si="11"/>
        <v>43838</v>
      </c>
      <c r="D13" s="31" t="str">
        <f ca="1">IFERROR(VLOOKUP(C13,ANNEESELECTION,2,FALSE),"")</f>
        <v/>
      </c>
      <c r="E13" s="3">
        <f t="shared" si="12"/>
        <v>43869</v>
      </c>
      <c r="F13" s="31" t="str">
        <f ca="1">IFERROR(VLOOKUP(E13,ANNEESELECTION,2,FALSE),"")</f>
        <v/>
      </c>
      <c r="G13" s="3">
        <f t="shared" si="13"/>
        <v>43898</v>
      </c>
      <c r="H13" s="31" t="str">
        <f ca="1">IFERROR(VLOOKUP(G13,ANNEESELECTION,2,FALSE),"")</f>
        <v/>
      </c>
      <c r="I13" s="3">
        <f t="shared" si="14"/>
        <v>43929</v>
      </c>
      <c r="J13" s="31" t="str">
        <f ca="1">IFERROR(VLOOKUP(I13,ANNEESELECTION,2,FALSE),"")</f>
        <v/>
      </c>
      <c r="K13" s="3">
        <f t="shared" si="15"/>
        <v>43959</v>
      </c>
      <c r="L13" s="31" t="str">
        <f ca="1">IFERROR(VLOOKUP(K13,ANNEESELECTION,2,FALSE),"")</f>
        <v>8 Mai</v>
      </c>
      <c r="M13" s="3">
        <f t="shared" si="16"/>
        <v>43990</v>
      </c>
      <c r="N13" s="31" t="str">
        <f ca="1">IFERROR(VLOOKUP(M13,ANNEESELECTION,2,FALSE),"")</f>
        <v/>
      </c>
      <c r="O13" s="3">
        <f t="shared" si="17"/>
        <v>44020</v>
      </c>
      <c r="P13" s="31" t="str">
        <f ca="1">IFERROR(VLOOKUP(O13,ANNEESELECTION,2,FALSE),"")</f>
        <v/>
      </c>
      <c r="Q13" s="3">
        <f t="shared" si="18"/>
        <v>44051</v>
      </c>
      <c r="R13" s="31" t="str">
        <f ca="1">IFERROR(VLOOKUP(Q13,ANNEESELECTION,2,FALSE),"")</f>
        <v/>
      </c>
      <c r="S13" s="3">
        <f t="shared" si="19"/>
        <v>44082</v>
      </c>
      <c r="T13" s="31" t="str">
        <f ca="1">IFERROR(VLOOKUP(S13,ANNEESELECTION,2,FALSE),"")</f>
        <v/>
      </c>
      <c r="U13" s="3">
        <f t="shared" si="20"/>
        <v>44112</v>
      </c>
      <c r="V13" s="31" t="str">
        <f ca="1">IFERROR(VLOOKUP(U13,ANNEESELECTION,2,FALSE),"")</f>
        <v/>
      </c>
      <c r="W13" s="3">
        <f t="shared" si="21"/>
        <v>44143</v>
      </c>
      <c r="X13" s="31" t="str">
        <f ca="1">IFERROR(VLOOKUP(W13,ANNEESELECTION,2,FALSE),"")</f>
        <v/>
      </c>
      <c r="Y13" s="3">
        <f t="shared" si="22"/>
        <v>44173</v>
      </c>
      <c r="Z13" s="31" t="str">
        <f ca="1">IFERROR(VLOOKUP(Y13,ANNEESELECTION,2,FALSE),"")</f>
        <v/>
      </c>
    </row>
    <row r="14" spans="2:26" x14ac:dyDescent="0.25">
      <c r="B14">
        <v>9</v>
      </c>
      <c r="C14" s="3">
        <f t="shared" si="11"/>
        <v>43839</v>
      </c>
      <c r="D14" s="31" t="str">
        <f ca="1">IFERROR(VLOOKUP(C14,ANNEESELECTION,2,FALSE),"")</f>
        <v/>
      </c>
      <c r="E14" s="3">
        <f t="shared" si="12"/>
        <v>43870</v>
      </c>
      <c r="F14" s="31" t="str">
        <f ca="1">IFERROR(VLOOKUP(E14,ANNEESELECTION,2,FALSE),"")</f>
        <v/>
      </c>
      <c r="G14" s="3">
        <f t="shared" si="13"/>
        <v>43899</v>
      </c>
      <c r="H14" s="31" t="str">
        <f ca="1">IFERROR(VLOOKUP(G14,ANNEESELECTION,2,FALSE),"")</f>
        <v/>
      </c>
      <c r="I14" s="3">
        <f t="shared" si="14"/>
        <v>43930</v>
      </c>
      <c r="J14" s="31" t="str">
        <f ca="1">IFERROR(VLOOKUP(I14,ANNEESELECTION,2,FALSE),"")</f>
        <v/>
      </c>
      <c r="K14" s="3">
        <f t="shared" si="15"/>
        <v>43960</v>
      </c>
      <c r="L14" s="31" t="str">
        <f ca="1">IFERROR(VLOOKUP(K14,ANNEESELECTION,2,FALSE),"")</f>
        <v/>
      </c>
      <c r="M14" s="3">
        <f t="shared" si="16"/>
        <v>43991</v>
      </c>
      <c r="N14" s="31" t="str">
        <f ca="1">IFERROR(VLOOKUP(M14,ANNEESELECTION,2,FALSE),"")</f>
        <v/>
      </c>
      <c r="O14" s="3">
        <f t="shared" si="17"/>
        <v>44021</v>
      </c>
      <c r="P14" s="31" t="str">
        <f ca="1">IFERROR(VLOOKUP(O14,ANNEESELECTION,2,FALSE),"")</f>
        <v/>
      </c>
      <c r="Q14" s="3">
        <f t="shared" si="18"/>
        <v>44052</v>
      </c>
      <c r="R14" s="31" t="str">
        <f ca="1">IFERROR(VLOOKUP(Q14,ANNEESELECTION,2,FALSE),"")</f>
        <v/>
      </c>
      <c r="S14" s="3">
        <f t="shared" si="19"/>
        <v>44083</v>
      </c>
      <c r="T14" s="31" t="str">
        <f ca="1">IFERROR(VLOOKUP(S14,ANNEESELECTION,2,FALSE),"")</f>
        <v/>
      </c>
      <c r="U14" s="3">
        <f t="shared" si="20"/>
        <v>44113</v>
      </c>
      <c r="V14" s="31" t="str">
        <f ca="1">IFERROR(VLOOKUP(U14,ANNEESELECTION,2,FALSE),"")</f>
        <v/>
      </c>
      <c r="W14" s="3">
        <f t="shared" si="21"/>
        <v>44144</v>
      </c>
      <c r="X14" s="31" t="str">
        <f ca="1">IFERROR(VLOOKUP(W14,ANNEESELECTION,2,FALSE),"")</f>
        <v/>
      </c>
      <c r="Y14" s="3">
        <f t="shared" si="22"/>
        <v>44174</v>
      </c>
      <c r="Z14" s="31" t="str">
        <f ca="1">IFERROR(VLOOKUP(Y14,ANNEESELECTION,2,FALSE),"")</f>
        <v/>
      </c>
    </row>
    <row r="15" spans="2:26" x14ac:dyDescent="0.25">
      <c r="B15">
        <v>10</v>
      </c>
      <c r="C15" s="3">
        <f t="shared" si="11"/>
        <v>43840</v>
      </c>
      <c r="D15" s="31" t="str">
        <f ca="1">IFERROR(VLOOKUP(C15,ANNEESELECTION,2,FALSE),"")</f>
        <v/>
      </c>
      <c r="E15" s="3">
        <f t="shared" si="12"/>
        <v>43871</v>
      </c>
      <c r="F15" s="31" t="str">
        <f ca="1">IFERROR(VLOOKUP(E15,ANNEESELECTION,2,FALSE),"")</f>
        <v/>
      </c>
      <c r="G15" s="3">
        <f t="shared" si="13"/>
        <v>43900</v>
      </c>
      <c r="H15" s="31" t="str">
        <f ca="1">IFERROR(VLOOKUP(G15,ANNEESELECTION,2,FALSE),"")</f>
        <v/>
      </c>
      <c r="I15" s="3">
        <f t="shared" si="14"/>
        <v>43931</v>
      </c>
      <c r="J15" s="31" t="str">
        <f ca="1">IFERROR(VLOOKUP(I15,ANNEESELECTION,2,FALSE),"")</f>
        <v/>
      </c>
      <c r="K15" s="3">
        <f t="shared" si="15"/>
        <v>43961</v>
      </c>
      <c r="L15" s="31" t="str">
        <f ca="1">IFERROR(VLOOKUP(K15,ANNEESELECTION,2,FALSE),"")</f>
        <v/>
      </c>
      <c r="M15" s="3">
        <f t="shared" si="16"/>
        <v>43992</v>
      </c>
      <c r="N15" s="31" t="str">
        <f ca="1">IFERROR(VLOOKUP(M15,ANNEESELECTION,2,FALSE),"")</f>
        <v/>
      </c>
      <c r="O15" s="3">
        <f t="shared" si="17"/>
        <v>44022</v>
      </c>
      <c r="P15" s="31" t="str">
        <f ca="1">IFERROR(VLOOKUP(O15,ANNEESELECTION,2,FALSE),"")</f>
        <v/>
      </c>
      <c r="Q15" s="3">
        <f t="shared" si="18"/>
        <v>44053</v>
      </c>
      <c r="R15" s="31" t="str">
        <f ca="1">IFERROR(VLOOKUP(Q15,ANNEESELECTION,2,FALSE),"")</f>
        <v/>
      </c>
      <c r="S15" s="3">
        <f t="shared" si="19"/>
        <v>44084</v>
      </c>
      <c r="T15" s="31" t="str">
        <f ca="1">IFERROR(VLOOKUP(S15,ANNEESELECTION,2,FALSE),"")</f>
        <v/>
      </c>
      <c r="U15" s="3">
        <f t="shared" si="20"/>
        <v>44114</v>
      </c>
      <c r="V15" s="31" t="str">
        <f ca="1">IFERROR(VLOOKUP(U15,ANNEESELECTION,2,FALSE),"")</f>
        <v/>
      </c>
      <c r="W15" s="3">
        <f t="shared" si="21"/>
        <v>44145</v>
      </c>
      <c r="X15" s="31" t="str">
        <f ca="1">IFERROR(VLOOKUP(W15,ANNEESELECTION,2,FALSE),"")</f>
        <v/>
      </c>
      <c r="Y15" s="3">
        <f t="shared" si="22"/>
        <v>44175</v>
      </c>
      <c r="Z15" s="31" t="str">
        <f ca="1">IFERROR(VLOOKUP(Y15,ANNEESELECTION,2,FALSE),"")</f>
        <v/>
      </c>
    </row>
    <row r="16" spans="2:26" x14ac:dyDescent="0.25">
      <c r="B16">
        <v>11</v>
      </c>
      <c r="C16" s="3">
        <f t="shared" si="11"/>
        <v>43841</v>
      </c>
      <c r="D16" s="31" t="str">
        <f ca="1">IFERROR(VLOOKUP(C16,ANNEESELECTION,2,FALSE),"")</f>
        <v/>
      </c>
      <c r="E16" s="3">
        <f t="shared" si="12"/>
        <v>43872</v>
      </c>
      <c r="F16" s="31" t="str">
        <f ca="1">IFERROR(VLOOKUP(E16,ANNEESELECTION,2,FALSE),"")</f>
        <v/>
      </c>
      <c r="G16" s="3">
        <f t="shared" si="13"/>
        <v>43901</v>
      </c>
      <c r="H16" s="31" t="str">
        <f ca="1">IFERROR(VLOOKUP(G16,ANNEESELECTION,2,FALSE),"")</f>
        <v/>
      </c>
      <c r="I16" s="3">
        <f t="shared" si="14"/>
        <v>43932</v>
      </c>
      <c r="J16" s="31" t="str">
        <f ca="1">IFERROR(VLOOKUP(I16,ANNEESELECTION,2,FALSE),"")</f>
        <v/>
      </c>
      <c r="K16" s="3">
        <f t="shared" si="15"/>
        <v>43962</v>
      </c>
      <c r="L16" s="31" t="str">
        <f ca="1">IFERROR(VLOOKUP(K16,ANNEESELECTION,2,FALSE),"")</f>
        <v/>
      </c>
      <c r="M16" s="3">
        <f t="shared" si="16"/>
        <v>43993</v>
      </c>
      <c r="N16" s="31" t="str">
        <f ca="1">IFERROR(VLOOKUP(M16,ANNEESELECTION,2,FALSE),"")</f>
        <v/>
      </c>
      <c r="O16" s="3">
        <f t="shared" si="17"/>
        <v>44023</v>
      </c>
      <c r="P16" s="31" t="str">
        <f ca="1">IFERROR(VLOOKUP(O16,ANNEESELECTION,2,FALSE),"")</f>
        <v/>
      </c>
      <c r="Q16" s="3">
        <f t="shared" si="18"/>
        <v>44054</v>
      </c>
      <c r="R16" s="31" t="str">
        <f ca="1">IFERROR(VLOOKUP(Q16,ANNEESELECTION,2,FALSE),"")</f>
        <v/>
      </c>
      <c r="S16" s="3">
        <f t="shared" si="19"/>
        <v>44085</v>
      </c>
      <c r="T16" s="31" t="str">
        <f ca="1">IFERROR(VLOOKUP(S16,ANNEESELECTION,2,FALSE),"")</f>
        <v/>
      </c>
      <c r="U16" s="3">
        <f t="shared" si="20"/>
        <v>44115</v>
      </c>
      <c r="V16" s="31" t="str">
        <f ca="1">IFERROR(VLOOKUP(U16,ANNEESELECTION,2,FALSE),"")</f>
        <v/>
      </c>
      <c r="W16" s="3">
        <f t="shared" si="21"/>
        <v>44146</v>
      </c>
      <c r="X16" s="31" t="str">
        <f ca="1">IFERROR(VLOOKUP(W16,ANNEESELECTION,2,FALSE),"")</f>
        <v>Armistice</v>
      </c>
      <c r="Y16" s="3">
        <f t="shared" si="22"/>
        <v>44176</v>
      </c>
      <c r="Z16" s="31" t="str">
        <f ca="1">IFERROR(VLOOKUP(Y16,ANNEESELECTION,2,FALSE),"")</f>
        <v/>
      </c>
    </row>
    <row r="17" spans="2:26" x14ac:dyDescent="0.25">
      <c r="B17">
        <v>12</v>
      </c>
      <c r="C17" s="3">
        <f t="shared" si="11"/>
        <v>43842</v>
      </c>
      <c r="D17" s="31" t="str">
        <f ca="1">IFERROR(VLOOKUP(C17,ANNEESELECTION,2,FALSE),"")</f>
        <v/>
      </c>
      <c r="E17" s="3">
        <f t="shared" si="12"/>
        <v>43873</v>
      </c>
      <c r="F17" s="31" t="str">
        <f ca="1">IFERROR(VLOOKUP(E17,ANNEESELECTION,2,FALSE),"")</f>
        <v/>
      </c>
      <c r="G17" s="3">
        <f t="shared" si="13"/>
        <v>43902</v>
      </c>
      <c r="H17" s="31" t="str">
        <f ca="1">IFERROR(VLOOKUP(G17,ANNEESELECTION,2,FALSE),"")</f>
        <v/>
      </c>
      <c r="I17" s="3">
        <f t="shared" si="14"/>
        <v>43933</v>
      </c>
      <c r="J17" s="31" t="str">
        <f ca="1">IFERROR(VLOOKUP(I17,ANNEESELECTION,2,FALSE),"")</f>
        <v>Pâques</v>
      </c>
      <c r="K17" s="3">
        <f t="shared" si="15"/>
        <v>43963</v>
      </c>
      <c r="L17" s="31" t="str">
        <f ca="1">IFERROR(VLOOKUP(K17,ANNEESELECTION,2,FALSE),"")</f>
        <v/>
      </c>
      <c r="M17" s="3">
        <f t="shared" si="16"/>
        <v>43994</v>
      </c>
      <c r="N17" s="31" t="str">
        <f ca="1">IFERROR(VLOOKUP(M17,ANNEESELECTION,2,FALSE),"")</f>
        <v/>
      </c>
      <c r="O17" s="3">
        <f t="shared" si="17"/>
        <v>44024</v>
      </c>
      <c r="P17" s="31" t="str">
        <f ca="1">IFERROR(VLOOKUP(O17,ANNEESELECTION,2,FALSE),"")</f>
        <v/>
      </c>
      <c r="Q17" s="3">
        <f t="shared" si="18"/>
        <v>44055</v>
      </c>
      <c r="R17" s="31" t="str">
        <f ca="1">IFERROR(VLOOKUP(Q17,ANNEESELECTION,2,FALSE),"")</f>
        <v/>
      </c>
      <c r="S17" s="3">
        <f t="shared" si="19"/>
        <v>44086</v>
      </c>
      <c r="T17" s="31" t="str">
        <f ca="1">IFERROR(VLOOKUP(S17,ANNEESELECTION,2,FALSE),"")</f>
        <v/>
      </c>
      <c r="U17" s="3">
        <f t="shared" si="20"/>
        <v>44116</v>
      </c>
      <c r="V17" s="31" t="str">
        <f ca="1">IFERROR(VLOOKUP(U17,ANNEESELECTION,2,FALSE),"")</f>
        <v/>
      </c>
      <c r="W17" s="3">
        <f t="shared" si="21"/>
        <v>44147</v>
      </c>
      <c r="X17" s="31" t="str">
        <f ca="1">IFERROR(VLOOKUP(W17,ANNEESELECTION,2,FALSE),"")</f>
        <v/>
      </c>
      <c r="Y17" s="3">
        <f t="shared" si="22"/>
        <v>44177</v>
      </c>
      <c r="Z17" s="31" t="str">
        <f ca="1">IFERROR(VLOOKUP(Y17,ANNEESELECTION,2,FALSE),"")</f>
        <v/>
      </c>
    </row>
    <row r="18" spans="2:26" x14ac:dyDescent="0.25">
      <c r="B18">
        <v>13</v>
      </c>
      <c r="C18" s="3">
        <f t="shared" si="11"/>
        <v>43843</v>
      </c>
      <c r="D18" s="31" t="str">
        <f ca="1">IFERROR(VLOOKUP(C18,ANNEESELECTION,2,FALSE),"")</f>
        <v/>
      </c>
      <c r="E18" s="3">
        <f t="shared" si="12"/>
        <v>43874</v>
      </c>
      <c r="F18" s="31" t="str">
        <f ca="1">IFERROR(VLOOKUP(E18,ANNEESELECTION,2,FALSE),"")</f>
        <v/>
      </c>
      <c r="G18" s="3">
        <f t="shared" si="13"/>
        <v>43903</v>
      </c>
      <c r="H18" s="31" t="str">
        <f ca="1">IFERROR(VLOOKUP(G18,ANNEESELECTION,2,FALSE),"")</f>
        <v/>
      </c>
      <c r="I18" s="3">
        <f t="shared" si="14"/>
        <v>43934</v>
      </c>
      <c r="J18" s="31" t="str">
        <f ca="1">IFERROR(VLOOKUP(I18,ANNEESELECTION,2,FALSE),"")</f>
        <v>Lundi de Pâques</v>
      </c>
      <c r="K18" s="3">
        <f t="shared" si="15"/>
        <v>43964</v>
      </c>
      <c r="L18" s="31" t="str">
        <f ca="1">IFERROR(VLOOKUP(K18,ANNEESELECTION,2,FALSE),"")</f>
        <v/>
      </c>
      <c r="M18" s="3">
        <f t="shared" si="16"/>
        <v>43995</v>
      </c>
      <c r="N18" s="31" t="str">
        <f ca="1">IFERROR(VLOOKUP(M18,ANNEESELECTION,2,FALSE),"")</f>
        <v/>
      </c>
      <c r="O18" s="3">
        <f t="shared" si="17"/>
        <v>44025</v>
      </c>
      <c r="P18" s="31" t="str">
        <f ca="1">IFERROR(VLOOKUP(O18,ANNEESELECTION,2,FALSE),"")</f>
        <v/>
      </c>
      <c r="Q18" s="3">
        <f t="shared" si="18"/>
        <v>44056</v>
      </c>
      <c r="R18" s="31" t="str">
        <f ca="1">IFERROR(VLOOKUP(Q18,ANNEESELECTION,2,FALSE),"")</f>
        <v/>
      </c>
      <c r="S18" s="3">
        <f t="shared" si="19"/>
        <v>44087</v>
      </c>
      <c r="T18" s="31" t="str">
        <f ca="1">IFERROR(VLOOKUP(S18,ANNEESELECTION,2,FALSE),"")</f>
        <v/>
      </c>
      <c r="U18" s="3">
        <f t="shared" si="20"/>
        <v>44117</v>
      </c>
      <c r="V18" s="31" t="str">
        <f ca="1">IFERROR(VLOOKUP(U18,ANNEESELECTION,2,FALSE),"")</f>
        <v/>
      </c>
      <c r="W18" s="3">
        <f t="shared" si="21"/>
        <v>44148</v>
      </c>
      <c r="X18" s="31" t="str">
        <f ca="1">IFERROR(VLOOKUP(W18,ANNEESELECTION,2,FALSE),"")</f>
        <v/>
      </c>
      <c r="Y18" s="3">
        <f t="shared" si="22"/>
        <v>44178</v>
      </c>
      <c r="Z18" s="31" t="str">
        <f ca="1">IFERROR(VLOOKUP(Y18,ANNEESELECTION,2,FALSE),"")</f>
        <v/>
      </c>
    </row>
    <row r="19" spans="2:26" x14ac:dyDescent="0.25">
      <c r="B19">
        <v>14</v>
      </c>
      <c r="C19" s="3">
        <f t="shared" si="11"/>
        <v>43844</v>
      </c>
      <c r="D19" s="31" t="str">
        <f ca="1">IFERROR(VLOOKUP(C19,ANNEESELECTION,2,FALSE),"")</f>
        <v/>
      </c>
      <c r="E19" s="3">
        <f t="shared" si="12"/>
        <v>43875</v>
      </c>
      <c r="F19" s="31" t="str">
        <f ca="1">IFERROR(VLOOKUP(E19,ANNEESELECTION,2,FALSE),"")</f>
        <v/>
      </c>
      <c r="G19" s="3">
        <f t="shared" si="13"/>
        <v>43904</v>
      </c>
      <c r="H19" s="31" t="str">
        <f ca="1">IFERROR(VLOOKUP(G19,ANNEESELECTION,2,FALSE),"")</f>
        <v/>
      </c>
      <c r="I19" s="3">
        <f t="shared" si="14"/>
        <v>43935</v>
      </c>
      <c r="J19" s="31" t="str">
        <f ca="1">IFERROR(VLOOKUP(I19,ANNEESELECTION,2,FALSE),"")</f>
        <v/>
      </c>
      <c r="K19" s="3">
        <f t="shared" si="15"/>
        <v>43965</v>
      </c>
      <c r="L19" s="31" t="str">
        <f ca="1">IFERROR(VLOOKUP(K19,ANNEESELECTION,2,FALSE),"")</f>
        <v/>
      </c>
      <c r="M19" s="3">
        <f t="shared" si="16"/>
        <v>43996</v>
      </c>
      <c r="N19" s="31" t="str">
        <f ca="1">IFERROR(VLOOKUP(M19,ANNEESELECTION,2,FALSE),"")</f>
        <v/>
      </c>
      <c r="O19" s="3">
        <f t="shared" si="17"/>
        <v>44026</v>
      </c>
      <c r="P19" s="31" t="str">
        <f ca="1">IFERROR(VLOOKUP(O19,ANNEESELECTION,2,FALSE),"")</f>
        <v>Fête Nationale</v>
      </c>
      <c r="Q19" s="3">
        <f t="shared" si="18"/>
        <v>44057</v>
      </c>
      <c r="R19" s="31" t="str">
        <f ca="1">IFERROR(VLOOKUP(Q19,ANNEESELECTION,2,FALSE),"")</f>
        <v/>
      </c>
      <c r="S19" s="3">
        <f t="shared" si="19"/>
        <v>44088</v>
      </c>
      <c r="T19" s="31" t="str">
        <f ca="1">IFERROR(VLOOKUP(S19,ANNEESELECTION,2,FALSE),"")</f>
        <v/>
      </c>
      <c r="U19" s="3">
        <f t="shared" si="20"/>
        <v>44118</v>
      </c>
      <c r="V19" s="31" t="str">
        <f ca="1">IFERROR(VLOOKUP(U19,ANNEESELECTION,2,FALSE),"")</f>
        <v/>
      </c>
      <c r="W19" s="3">
        <f t="shared" si="21"/>
        <v>44149</v>
      </c>
      <c r="X19" s="31" t="str">
        <f ca="1">IFERROR(VLOOKUP(W19,ANNEESELECTION,2,FALSE),"")</f>
        <v/>
      </c>
      <c r="Y19" s="3">
        <f t="shared" si="22"/>
        <v>44179</v>
      </c>
      <c r="Z19" s="31" t="str">
        <f ca="1">IFERROR(VLOOKUP(Y19,ANNEESELECTION,2,FALSE),"")</f>
        <v/>
      </c>
    </row>
    <row r="20" spans="2:26" x14ac:dyDescent="0.25">
      <c r="B20">
        <v>15</v>
      </c>
      <c r="C20" s="3">
        <f t="shared" si="11"/>
        <v>43845</v>
      </c>
      <c r="D20" s="31" t="str">
        <f ca="1">IFERROR(VLOOKUP(C20,ANNEESELECTION,2,FALSE),"")</f>
        <v/>
      </c>
      <c r="E20" s="3">
        <f t="shared" si="12"/>
        <v>43876</v>
      </c>
      <c r="F20" s="31" t="str">
        <f ca="1">IFERROR(VLOOKUP(E20,ANNEESELECTION,2,FALSE),"")</f>
        <v/>
      </c>
      <c r="G20" s="3">
        <f t="shared" si="13"/>
        <v>43905</v>
      </c>
      <c r="H20" s="31" t="str">
        <f ca="1">IFERROR(VLOOKUP(G20,ANNEESELECTION,2,FALSE),"")</f>
        <v/>
      </c>
      <c r="I20" s="3">
        <f t="shared" si="14"/>
        <v>43936</v>
      </c>
      <c r="J20" s="31" t="str">
        <f ca="1">IFERROR(VLOOKUP(I20,ANNEESELECTION,2,FALSE),"")</f>
        <v/>
      </c>
      <c r="K20" s="3">
        <f t="shared" si="15"/>
        <v>43966</v>
      </c>
      <c r="L20" s="31" t="str">
        <f ca="1">IFERROR(VLOOKUP(K20,ANNEESELECTION,2,FALSE),"")</f>
        <v/>
      </c>
      <c r="M20" s="3">
        <f t="shared" si="16"/>
        <v>43997</v>
      </c>
      <c r="N20" s="31" t="str">
        <f ca="1">IFERROR(VLOOKUP(M20,ANNEESELECTION,2,FALSE),"")</f>
        <v/>
      </c>
      <c r="O20" s="3">
        <f t="shared" si="17"/>
        <v>44027</v>
      </c>
      <c r="P20" s="31" t="str">
        <f ca="1">IFERROR(VLOOKUP(O20,ANNEESELECTION,2,FALSE),"")</f>
        <v/>
      </c>
      <c r="Q20" s="3">
        <f t="shared" si="18"/>
        <v>44058</v>
      </c>
      <c r="R20" s="31" t="str">
        <f ca="1">IFERROR(VLOOKUP(Q20,ANNEESELECTION,2,FALSE),"")</f>
        <v>Assomption</v>
      </c>
      <c r="S20" s="3">
        <f t="shared" si="19"/>
        <v>44089</v>
      </c>
      <c r="T20" s="31" t="str">
        <f ca="1">IFERROR(VLOOKUP(S20,ANNEESELECTION,2,FALSE),"")</f>
        <v/>
      </c>
      <c r="U20" s="3">
        <f t="shared" si="20"/>
        <v>44119</v>
      </c>
      <c r="V20" s="31" t="str">
        <f ca="1">IFERROR(VLOOKUP(U20,ANNEESELECTION,2,FALSE),"")</f>
        <v/>
      </c>
      <c r="W20" s="3">
        <f t="shared" si="21"/>
        <v>44150</v>
      </c>
      <c r="X20" s="31" t="str">
        <f ca="1">IFERROR(VLOOKUP(W20,ANNEESELECTION,2,FALSE),"")</f>
        <v/>
      </c>
      <c r="Y20" s="3">
        <f t="shared" si="22"/>
        <v>44180</v>
      </c>
      <c r="Z20" s="31" t="str">
        <f ca="1">IFERROR(VLOOKUP(Y20,ANNEESELECTION,2,FALSE),"")</f>
        <v/>
      </c>
    </row>
    <row r="21" spans="2:26" x14ac:dyDescent="0.25">
      <c r="B21">
        <v>16</v>
      </c>
      <c r="C21" s="3">
        <f t="shared" si="11"/>
        <v>43846</v>
      </c>
      <c r="D21" s="31" t="str">
        <f ca="1">IFERROR(VLOOKUP(C21,ANNEESELECTION,2,FALSE),"")</f>
        <v/>
      </c>
      <c r="E21" s="3">
        <f t="shared" si="12"/>
        <v>43877</v>
      </c>
      <c r="F21" s="31" t="str">
        <f ca="1">IFERROR(VLOOKUP(E21,ANNEESELECTION,2,FALSE),"")</f>
        <v/>
      </c>
      <c r="G21" s="3">
        <f t="shared" si="13"/>
        <v>43906</v>
      </c>
      <c r="H21" s="31" t="str">
        <f ca="1">IFERROR(VLOOKUP(G21,ANNEESELECTION,2,FALSE),"")</f>
        <v/>
      </c>
      <c r="I21" s="3">
        <f t="shared" si="14"/>
        <v>43937</v>
      </c>
      <c r="J21" s="31" t="str">
        <f ca="1">IFERROR(VLOOKUP(I21,ANNEESELECTION,2,FALSE),"")</f>
        <v/>
      </c>
      <c r="K21" s="3">
        <f t="shared" si="15"/>
        <v>43967</v>
      </c>
      <c r="L21" s="31" t="str">
        <f ca="1">IFERROR(VLOOKUP(K21,ANNEESELECTION,2,FALSE),"")</f>
        <v/>
      </c>
      <c r="M21" s="3">
        <f t="shared" si="16"/>
        <v>43998</v>
      </c>
      <c r="N21" s="31" t="str">
        <f ca="1">IFERROR(VLOOKUP(M21,ANNEESELECTION,2,FALSE),"")</f>
        <v/>
      </c>
      <c r="O21" s="3">
        <f t="shared" si="17"/>
        <v>44028</v>
      </c>
      <c r="P21" s="31" t="str">
        <f ca="1">IFERROR(VLOOKUP(O21,ANNEESELECTION,2,FALSE),"")</f>
        <v/>
      </c>
      <c r="Q21" s="3">
        <f t="shared" si="18"/>
        <v>44059</v>
      </c>
      <c r="R21" s="31" t="str">
        <f ca="1">IFERROR(VLOOKUP(Q21,ANNEESELECTION,2,FALSE),"")</f>
        <v/>
      </c>
      <c r="S21" s="3">
        <f t="shared" si="19"/>
        <v>44090</v>
      </c>
      <c r="T21" s="31" t="str">
        <f ca="1">IFERROR(VLOOKUP(S21,ANNEESELECTION,2,FALSE),"")</f>
        <v/>
      </c>
      <c r="U21" s="3">
        <f t="shared" si="20"/>
        <v>44120</v>
      </c>
      <c r="V21" s="31" t="str">
        <f ca="1">IFERROR(VLOOKUP(U21,ANNEESELECTION,2,FALSE),"")</f>
        <v/>
      </c>
      <c r="W21" s="3">
        <f t="shared" si="21"/>
        <v>44151</v>
      </c>
      <c r="X21" s="31" t="str">
        <f ca="1">IFERROR(VLOOKUP(W21,ANNEESELECTION,2,FALSE),"")</f>
        <v/>
      </c>
      <c r="Y21" s="3">
        <f t="shared" si="22"/>
        <v>44181</v>
      </c>
      <c r="Z21" s="31" t="str">
        <f ca="1">IFERROR(VLOOKUP(Y21,ANNEESELECTION,2,FALSE),"")</f>
        <v/>
      </c>
    </row>
    <row r="22" spans="2:26" x14ac:dyDescent="0.25">
      <c r="B22">
        <v>17</v>
      </c>
      <c r="C22" s="3">
        <f t="shared" si="11"/>
        <v>43847</v>
      </c>
      <c r="D22" s="31" t="str">
        <f ca="1">IFERROR(VLOOKUP(C22,ANNEESELECTION,2,FALSE),"")</f>
        <v/>
      </c>
      <c r="E22" s="3">
        <f t="shared" si="12"/>
        <v>43878</v>
      </c>
      <c r="F22" s="31" t="str">
        <f ca="1">IFERROR(VLOOKUP(E22,ANNEESELECTION,2,FALSE),"")</f>
        <v/>
      </c>
      <c r="G22" s="3">
        <f t="shared" si="13"/>
        <v>43907</v>
      </c>
      <c r="H22" s="31" t="str">
        <f ca="1">IFERROR(VLOOKUP(G22,ANNEESELECTION,2,FALSE),"")</f>
        <v/>
      </c>
      <c r="I22" s="3">
        <f t="shared" si="14"/>
        <v>43938</v>
      </c>
      <c r="J22" s="31" t="str">
        <f ca="1">IFERROR(VLOOKUP(I22,ANNEESELECTION,2,FALSE),"")</f>
        <v/>
      </c>
      <c r="K22" s="3">
        <f t="shared" si="15"/>
        <v>43968</v>
      </c>
      <c r="L22" s="31" t="str">
        <f ca="1">IFERROR(VLOOKUP(K22,ANNEESELECTION,2,FALSE),"")</f>
        <v/>
      </c>
      <c r="M22" s="3">
        <f t="shared" si="16"/>
        <v>43999</v>
      </c>
      <c r="N22" s="31" t="str">
        <f ca="1">IFERROR(VLOOKUP(M22,ANNEESELECTION,2,FALSE),"")</f>
        <v/>
      </c>
      <c r="O22" s="3">
        <f t="shared" si="17"/>
        <v>44029</v>
      </c>
      <c r="P22" s="31" t="str">
        <f ca="1">IFERROR(VLOOKUP(O22,ANNEESELECTION,2,FALSE),"")</f>
        <v/>
      </c>
      <c r="Q22" s="3">
        <f t="shared" si="18"/>
        <v>44060</v>
      </c>
      <c r="R22" s="31" t="str">
        <f ca="1">IFERROR(VLOOKUP(Q22,ANNEESELECTION,2,FALSE),"")</f>
        <v/>
      </c>
      <c r="S22" s="3">
        <f t="shared" si="19"/>
        <v>44091</v>
      </c>
      <c r="T22" s="31" t="str">
        <f ca="1">IFERROR(VLOOKUP(S22,ANNEESELECTION,2,FALSE),"")</f>
        <v/>
      </c>
      <c r="U22" s="3">
        <f t="shared" si="20"/>
        <v>44121</v>
      </c>
      <c r="V22" s="31" t="str">
        <f ca="1">IFERROR(VLOOKUP(U22,ANNEESELECTION,2,FALSE),"")</f>
        <v/>
      </c>
      <c r="W22" s="3">
        <f t="shared" si="21"/>
        <v>44152</v>
      </c>
      <c r="X22" s="31" t="str">
        <f ca="1">IFERROR(VLOOKUP(W22,ANNEESELECTION,2,FALSE),"")</f>
        <v/>
      </c>
      <c r="Y22" s="3">
        <f t="shared" si="22"/>
        <v>44182</v>
      </c>
      <c r="Z22" s="31" t="str">
        <f ca="1">IFERROR(VLOOKUP(Y22,ANNEESELECTION,2,FALSE),"")</f>
        <v/>
      </c>
    </row>
    <row r="23" spans="2:26" x14ac:dyDescent="0.25">
      <c r="B23">
        <v>18</v>
      </c>
      <c r="C23" s="3">
        <f t="shared" si="11"/>
        <v>43848</v>
      </c>
      <c r="D23" s="31" t="str">
        <f ca="1">IFERROR(VLOOKUP(C23,ANNEESELECTION,2,FALSE),"")</f>
        <v/>
      </c>
      <c r="E23" s="3">
        <f t="shared" si="12"/>
        <v>43879</v>
      </c>
      <c r="F23" s="31" t="str">
        <f ca="1">IFERROR(VLOOKUP(E23,ANNEESELECTION,2,FALSE),"")</f>
        <v/>
      </c>
      <c r="G23" s="3">
        <f t="shared" si="13"/>
        <v>43908</v>
      </c>
      <c r="H23" s="31" t="str">
        <f ca="1">IFERROR(VLOOKUP(G23,ANNEESELECTION,2,FALSE),"")</f>
        <v/>
      </c>
      <c r="I23" s="3">
        <f t="shared" si="14"/>
        <v>43939</v>
      </c>
      <c r="J23" s="31" t="str">
        <f ca="1">IFERROR(VLOOKUP(I23,ANNEESELECTION,2,FALSE),"")</f>
        <v/>
      </c>
      <c r="K23" s="3">
        <f t="shared" si="15"/>
        <v>43969</v>
      </c>
      <c r="L23" s="31" t="str">
        <f ca="1">IFERROR(VLOOKUP(K23,ANNEESELECTION,2,FALSE),"")</f>
        <v/>
      </c>
      <c r="M23" s="3">
        <f t="shared" si="16"/>
        <v>44000</v>
      </c>
      <c r="N23" s="31" t="str">
        <f ca="1">IFERROR(VLOOKUP(M23,ANNEESELECTION,2,FALSE),"")</f>
        <v/>
      </c>
      <c r="O23" s="3">
        <f t="shared" si="17"/>
        <v>44030</v>
      </c>
      <c r="P23" s="31" t="str">
        <f ca="1">IFERROR(VLOOKUP(O23,ANNEESELECTION,2,FALSE),"")</f>
        <v/>
      </c>
      <c r="Q23" s="3">
        <f t="shared" si="18"/>
        <v>44061</v>
      </c>
      <c r="R23" s="31" t="str">
        <f ca="1">IFERROR(VLOOKUP(Q23,ANNEESELECTION,2,FALSE),"")</f>
        <v/>
      </c>
      <c r="S23" s="3">
        <f t="shared" si="19"/>
        <v>44092</v>
      </c>
      <c r="T23" s="31" t="str">
        <f ca="1">IFERROR(VLOOKUP(S23,ANNEESELECTION,2,FALSE),"")</f>
        <v/>
      </c>
      <c r="U23" s="3">
        <f t="shared" si="20"/>
        <v>44122</v>
      </c>
      <c r="V23" s="31" t="str">
        <f ca="1">IFERROR(VLOOKUP(U23,ANNEESELECTION,2,FALSE),"")</f>
        <v/>
      </c>
      <c r="W23" s="3">
        <f t="shared" si="21"/>
        <v>44153</v>
      </c>
      <c r="X23" s="31" t="str">
        <f ca="1">IFERROR(VLOOKUP(W23,ANNEESELECTION,2,FALSE),"")</f>
        <v/>
      </c>
      <c r="Y23" s="3">
        <f t="shared" si="22"/>
        <v>44183</v>
      </c>
      <c r="Z23" s="31" t="str">
        <f ca="1">IFERROR(VLOOKUP(Y23,ANNEESELECTION,2,FALSE),"")</f>
        <v/>
      </c>
    </row>
    <row r="24" spans="2:26" x14ac:dyDescent="0.25">
      <c r="B24">
        <v>19</v>
      </c>
      <c r="C24" s="3">
        <f t="shared" si="11"/>
        <v>43849</v>
      </c>
      <c r="D24" s="31" t="str">
        <f ca="1">IFERROR(VLOOKUP(C24,ANNEESELECTION,2,FALSE),"")</f>
        <v/>
      </c>
      <c r="E24" s="3">
        <f t="shared" si="12"/>
        <v>43880</v>
      </c>
      <c r="F24" s="31" t="str">
        <f ca="1">IFERROR(VLOOKUP(E24,ANNEESELECTION,2,FALSE),"")</f>
        <v/>
      </c>
      <c r="G24" s="3">
        <f t="shared" si="13"/>
        <v>43909</v>
      </c>
      <c r="H24" s="31" t="str">
        <f ca="1">IFERROR(VLOOKUP(G24,ANNEESELECTION,2,FALSE),"")</f>
        <v/>
      </c>
      <c r="I24" s="3">
        <f t="shared" si="14"/>
        <v>43940</v>
      </c>
      <c r="J24" s="31" t="str">
        <f ca="1">IFERROR(VLOOKUP(I24,ANNEESELECTION,2,FALSE),"")</f>
        <v/>
      </c>
      <c r="K24" s="3">
        <f t="shared" si="15"/>
        <v>43970</v>
      </c>
      <c r="L24" s="31" t="str">
        <f ca="1">IFERROR(VLOOKUP(K24,ANNEESELECTION,2,FALSE),"")</f>
        <v/>
      </c>
      <c r="M24" s="3">
        <f t="shared" si="16"/>
        <v>44001</v>
      </c>
      <c r="N24" s="31" t="str">
        <f ca="1">IFERROR(VLOOKUP(M24,ANNEESELECTION,2,FALSE),"")</f>
        <v/>
      </c>
      <c r="O24" s="3">
        <f t="shared" si="17"/>
        <v>44031</v>
      </c>
      <c r="P24" s="31" t="str">
        <f ca="1">IFERROR(VLOOKUP(O24,ANNEESELECTION,2,FALSE),"")</f>
        <v/>
      </c>
      <c r="Q24" s="3">
        <f t="shared" si="18"/>
        <v>44062</v>
      </c>
      <c r="R24" s="31" t="str">
        <f ca="1">IFERROR(VLOOKUP(Q24,ANNEESELECTION,2,FALSE),"")</f>
        <v/>
      </c>
      <c r="S24" s="3">
        <f t="shared" si="19"/>
        <v>44093</v>
      </c>
      <c r="T24" s="31" t="str">
        <f ca="1">IFERROR(VLOOKUP(S24,ANNEESELECTION,2,FALSE),"")</f>
        <v/>
      </c>
      <c r="U24" s="3">
        <f t="shared" si="20"/>
        <v>44123</v>
      </c>
      <c r="V24" s="31" t="str">
        <f ca="1">IFERROR(VLOOKUP(U24,ANNEESELECTION,2,FALSE),"")</f>
        <v/>
      </c>
      <c r="W24" s="3">
        <f t="shared" si="21"/>
        <v>44154</v>
      </c>
      <c r="X24" s="31" t="str">
        <f ca="1">IFERROR(VLOOKUP(W24,ANNEESELECTION,2,FALSE),"")</f>
        <v/>
      </c>
      <c r="Y24" s="3">
        <f t="shared" si="22"/>
        <v>44184</v>
      </c>
      <c r="Z24" s="31" t="str">
        <f ca="1">IFERROR(VLOOKUP(Y24,ANNEESELECTION,2,FALSE),"")</f>
        <v/>
      </c>
    </row>
    <row r="25" spans="2:26" x14ac:dyDescent="0.25">
      <c r="B25">
        <v>20</v>
      </c>
      <c r="C25" s="3">
        <f t="shared" si="11"/>
        <v>43850</v>
      </c>
      <c r="D25" s="31" t="str">
        <f ca="1">IFERROR(VLOOKUP(C25,ANNEESELECTION,2,FALSE),"")</f>
        <v/>
      </c>
      <c r="E25" s="3">
        <f t="shared" si="12"/>
        <v>43881</v>
      </c>
      <c r="F25" s="31" t="str">
        <f ca="1">IFERROR(VLOOKUP(E25,ANNEESELECTION,2,FALSE),"")</f>
        <v/>
      </c>
      <c r="G25" s="3">
        <f t="shared" si="13"/>
        <v>43910</v>
      </c>
      <c r="H25" s="31" t="str">
        <f ca="1">IFERROR(VLOOKUP(G25,ANNEESELECTION,2,FALSE),"")</f>
        <v/>
      </c>
      <c r="I25" s="3">
        <f t="shared" si="14"/>
        <v>43941</v>
      </c>
      <c r="J25" s="31" t="str">
        <f ca="1">IFERROR(VLOOKUP(I25,ANNEESELECTION,2,FALSE),"")</f>
        <v/>
      </c>
      <c r="K25" s="3">
        <f t="shared" si="15"/>
        <v>43971</v>
      </c>
      <c r="L25" s="31" t="str">
        <f ca="1">IFERROR(VLOOKUP(K25,ANNEESELECTION,2,FALSE),"")</f>
        <v/>
      </c>
      <c r="M25" s="3">
        <f t="shared" si="16"/>
        <v>44002</v>
      </c>
      <c r="N25" s="31" t="str">
        <f ca="1">IFERROR(VLOOKUP(M25,ANNEESELECTION,2,FALSE),"")</f>
        <v/>
      </c>
      <c r="O25" s="3">
        <f t="shared" si="17"/>
        <v>44032</v>
      </c>
      <c r="P25" s="31" t="str">
        <f ca="1">IFERROR(VLOOKUP(O25,ANNEESELECTION,2,FALSE),"")</f>
        <v/>
      </c>
      <c r="Q25" s="3">
        <f t="shared" si="18"/>
        <v>44063</v>
      </c>
      <c r="R25" s="31" t="str">
        <f ca="1">IFERROR(VLOOKUP(Q25,ANNEESELECTION,2,FALSE),"")</f>
        <v/>
      </c>
      <c r="S25" s="3">
        <f t="shared" si="19"/>
        <v>44094</v>
      </c>
      <c r="T25" s="31" t="str">
        <f ca="1">IFERROR(VLOOKUP(S25,ANNEESELECTION,2,FALSE),"")</f>
        <v/>
      </c>
      <c r="U25" s="3">
        <f t="shared" si="20"/>
        <v>44124</v>
      </c>
      <c r="V25" s="31" t="str">
        <f ca="1">IFERROR(VLOOKUP(U25,ANNEESELECTION,2,FALSE),"")</f>
        <v/>
      </c>
      <c r="W25" s="3">
        <f t="shared" si="21"/>
        <v>44155</v>
      </c>
      <c r="X25" s="31" t="str">
        <f ca="1">IFERROR(VLOOKUP(W25,ANNEESELECTION,2,FALSE),"")</f>
        <v/>
      </c>
      <c r="Y25" s="3">
        <f t="shared" si="22"/>
        <v>44185</v>
      </c>
      <c r="Z25" s="31" t="str">
        <f ca="1">IFERROR(VLOOKUP(Y25,ANNEESELECTION,2,FALSE),"")</f>
        <v/>
      </c>
    </row>
    <row r="26" spans="2:26" x14ac:dyDescent="0.25">
      <c r="B26">
        <v>21</v>
      </c>
      <c r="C26" s="3">
        <f t="shared" si="11"/>
        <v>43851</v>
      </c>
      <c r="D26" s="31" t="str">
        <f ca="1">IFERROR(VLOOKUP(C26,ANNEESELECTION,2,FALSE),"")</f>
        <v/>
      </c>
      <c r="E26" s="3">
        <f t="shared" si="12"/>
        <v>43882</v>
      </c>
      <c r="F26" s="31" t="str">
        <f ca="1">IFERROR(VLOOKUP(E26,ANNEESELECTION,2,FALSE),"")</f>
        <v/>
      </c>
      <c r="G26" s="3">
        <f t="shared" si="13"/>
        <v>43911</v>
      </c>
      <c r="H26" s="31" t="str">
        <f ca="1">IFERROR(VLOOKUP(G26,ANNEESELECTION,2,FALSE),"")</f>
        <v/>
      </c>
      <c r="I26" s="3">
        <f t="shared" si="14"/>
        <v>43942</v>
      </c>
      <c r="J26" s="31" t="str">
        <f ca="1">IFERROR(VLOOKUP(I26,ANNEESELECTION,2,FALSE),"")</f>
        <v/>
      </c>
      <c r="K26" s="3">
        <f t="shared" si="15"/>
        <v>43972</v>
      </c>
      <c r="L26" s="31" t="str">
        <f ca="1">IFERROR(VLOOKUP(K26,ANNEESELECTION,2,FALSE),"")</f>
        <v>Jeudi de l'Ascension</v>
      </c>
      <c r="M26" s="3">
        <f t="shared" si="16"/>
        <v>44003</v>
      </c>
      <c r="N26" s="31" t="str">
        <f ca="1">IFERROR(VLOOKUP(M26,ANNEESELECTION,2,FALSE),"")</f>
        <v/>
      </c>
      <c r="O26" s="3">
        <f t="shared" si="17"/>
        <v>44033</v>
      </c>
      <c r="P26" s="31" t="str">
        <f ca="1">IFERROR(VLOOKUP(O26,ANNEESELECTION,2,FALSE),"")</f>
        <v/>
      </c>
      <c r="Q26" s="3">
        <f t="shared" si="18"/>
        <v>44064</v>
      </c>
      <c r="R26" s="31" t="str">
        <f ca="1">IFERROR(VLOOKUP(Q26,ANNEESELECTION,2,FALSE),"")</f>
        <v/>
      </c>
      <c r="S26" s="3">
        <f t="shared" si="19"/>
        <v>44095</v>
      </c>
      <c r="T26" s="31" t="str">
        <f ca="1">IFERROR(VLOOKUP(S26,ANNEESELECTION,2,FALSE),"")</f>
        <v/>
      </c>
      <c r="U26" s="3">
        <f t="shared" si="20"/>
        <v>44125</v>
      </c>
      <c r="V26" s="31" t="str">
        <f ca="1">IFERROR(VLOOKUP(U26,ANNEESELECTION,2,FALSE),"")</f>
        <v/>
      </c>
      <c r="W26" s="3">
        <f t="shared" si="21"/>
        <v>44156</v>
      </c>
      <c r="X26" s="31" t="str">
        <f ca="1">IFERROR(VLOOKUP(W26,ANNEESELECTION,2,FALSE),"")</f>
        <v/>
      </c>
      <c r="Y26" s="3">
        <f t="shared" si="22"/>
        <v>44186</v>
      </c>
      <c r="Z26" s="31" t="str">
        <f ca="1">IFERROR(VLOOKUP(Y26,ANNEESELECTION,2,FALSE),"")</f>
        <v/>
      </c>
    </row>
    <row r="27" spans="2:26" x14ac:dyDescent="0.25">
      <c r="B27">
        <v>22</v>
      </c>
      <c r="C27" s="3">
        <f t="shared" si="11"/>
        <v>43852</v>
      </c>
      <c r="D27" s="31" t="str">
        <f ca="1">IFERROR(VLOOKUP(C27,ANNEESELECTION,2,FALSE),"")</f>
        <v/>
      </c>
      <c r="E27" s="3">
        <f t="shared" si="12"/>
        <v>43883</v>
      </c>
      <c r="F27" s="31" t="str">
        <f ca="1">IFERROR(VLOOKUP(E27,ANNEESELECTION,2,FALSE),"")</f>
        <v/>
      </c>
      <c r="G27" s="3">
        <f t="shared" si="13"/>
        <v>43912</v>
      </c>
      <c r="H27" s="31" t="str">
        <f ca="1">IFERROR(VLOOKUP(G27,ANNEESELECTION,2,FALSE),"")</f>
        <v/>
      </c>
      <c r="I27" s="3">
        <f t="shared" si="14"/>
        <v>43943</v>
      </c>
      <c r="J27" s="31" t="str">
        <f ca="1">IFERROR(VLOOKUP(I27,ANNEESELECTION,2,FALSE),"")</f>
        <v/>
      </c>
      <c r="K27" s="3">
        <f t="shared" si="15"/>
        <v>43973</v>
      </c>
      <c r="L27" s="31" t="str">
        <f ca="1">IFERROR(VLOOKUP(K27,ANNEESELECTION,2,FALSE),"")</f>
        <v/>
      </c>
      <c r="M27" s="3">
        <f t="shared" si="16"/>
        <v>44004</v>
      </c>
      <c r="N27" s="31" t="str">
        <f ca="1">IFERROR(VLOOKUP(M27,ANNEESELECTION,2,FALSE),"")</f>
        <v/>
      </c>
      <c r="O27" s="3">
        <f t="shared" si="17"/>
        <v>44034</v>
      </c>
      <c r="P27" s="31" t="str">
        <f ca="1">IFERROR(VLOOKUP(O27,ANNEESELECTION,2,FALSE),"")</f>
        <v/>
      </c>
      <c r="Q27" s="3">
        <f t="shared" si="18"/>
        <v>44065</v>
      </c>
      <c r="R27" s="31" t="str">
        <f ca="1">IFERROR(VLOOKUP(Q27,ANNEESELECTION,2,FALSE),"")</f>
        <v/>
      </c>
      <c r="S27" s="3">
        <f t="shared" si="19"/>
        <v>44096</v>
      </c>
      <c r="T27" s="31" t="str">
        <f ca="1">IFERROR(VLOOKUP(S27,ANNEESELECTION,2,FALSE),"")</f>
        <v/>
      </c>
      <c r="U27" s="3">
        <f t="shared" si="20"/>
        <v>44126</v>
      </c>
      <c r="V27" s="31" t="str">
        <f ca="1">IFERROR(VLOOKUP(U27,ANNEESELECTION,2,FALSE),"")</f>
        <v/>
      </c>
      <c r="W27" s="3">
        <f t="shared" si="21"/>
        <v>44157</v>
      </c>
      <c r="X27" s="31" t="str">
        <f ca="1">IFERROR(VLOOKUP(W27,ANNEESELECTION,2,FALSE),"")</f>
        <v/>
      </c>
      <c r="Y27" s="3">
        <f t="shared" si="22"/>
        <v>44187</v>
      </c>
      <c r="Z27" s="31" t="str">
        <f ca="1">IFERROR(VLOOKUP(Y27,ANNEESELECTION,2,FALSE),"")</f>
        <v/>
      </c>
    </row>
    <row r="28" spans="2:26" x14ac:dyDescent="0.25">
      <c r="B28">
        <v>23</v>
      </c>
      <c r="C28" s="3">
        <f t="shared" si="11"/>
        <v>43853</v>
      </c>
      <c r="D28" s="31" t="str">
        <f ca="1">IFERROR(VLOOKUP(C28,ANNEESELECTION,2,FALSE),"")</f>
        <v/>
      </c>
      <c r="E28" s="3">
        <f t="shared" si="12"/>
        <v>43884</v>
      </c>
      <c r="F28" s="31" t="str">
        <f ca="1">IFERROR(VLOOKUP(E28,ANNEESELECTION,2,FALSE),"")</f>
        <v/>
      </c>
      <c r="G28" s="3">
        <f t="shared" si="13"/>
        <v>43913</v>
      </c>
      <c r="H28" s="31" t="str">
        <f ca="1">IFERROR(VLOOKUP(G28,ANNEESELECTION,2,FALSE),"")</f>
        <v/>
      </c>
      <c r="I28" s="3">
        <f t="shared" si="14"/>
        <v>43944</v>
      </c>
      <c r="J28" s="31" t="str">
        <f ca="1">IFERROR(VLOOKUP(I28,ANNEESELECTION,2,FALSE),"")</f>
        <v/>
      </c>
      <c r="K28" s="3">
        <f t="shared" si="15"/>
        <v>43974</v>
      </c>
      <c r="L28" s="31" t="str">
        <f ca="1">IFERROR(VLOOKUP(K28,ANNEESELECTION,2,FALSE),"")</f>
        <v/>
      </c>
      <c r="M28" s="3">
        <f t="shared" si="16"/>
        <v>44005</v>
      </c>
      <c r="N28" s="31" t="str">
        <f ca="1">IFERROR(VLOOKUP(M28,ANNEESELECTION,2,FALSE),"")</f>
        <v/>
      </c>
      <c r="O28" s="3">
        <f t="shared" si="17"/>
        <v>44035</v>
      </c>
      <c r="P28" s="31" t="str">
        <f ca="1">IFERROR(VLOOKUP(O28,ANNEESELECTION,2,FALSE),"")</f>
        <v/>
      </c>
      <c r="Q28" s="3">
        <f t="shared" si="18"/>
        <v>44066</v>
      </c>
      <c r="R28" s="31" t="str">
        <f ca="1">IFERROR(VLOOKUP(Q28,ANNEESELECTION,2,FALSE),"")</f>
        <v/>
      </c>
      <c r="S28" s="3">
        <f t="shared" si="19"/>
        <v>44097</v>
      </c>
      <c r="T28" s="31" t="str">
        <f ca="1">IFERROR(VLOOKUP(S28,ANNEESELECTION,2,FALSE),"")</f>
        <v/>
      </c>
      <c r="U28" s="3">
        <f t="shared" si="20"/>
        <v>44127</v>
      </c>
      <c r="V28" s="31" t="str">
        <f ca="1">IFERROR(VLOOKUP(U28,ANNEESELECTION,2,FALSE),"")</f>
        <v/>
      </c>
      <c r="W28" s="3">
        <f t="shared" si="21"/>
        <v>44158</v>
      </c>
      <c r="X28" s="31" t="str">
        <f ca="1">IFERROR(VLOOKUP(W28,ANNEESELECTION,2,FALSE),"")</f>
        <v/>
      </c>
      <c r="Y28" s="3">
        <f t="shared" si="22"/>
        <v>44188</v>
      </c>
      <c r="Z28" s="31" t="str">
        <f ca="1">IFERROR(VLOOKUP(Y28,ANNEESELECTION,2,FALSE),"")</f>
        <v/>
      </c>
    </row>
    <row r="29" spans="2:26" x14ac:dyDescent="0.25">
      <c r="B29">
        <v>24</v>
      </c>
      <c r="C29" s="3">
        <f t="shared" si="11"/>
        <v>43854</v>
      </c>
      <c r="D29" s="31" t="str">
        <f ca="1">IFERROR(VLOOKUP(C29,ANNEESELECTION,2,FALSE),"")</f>
        <v/>
      </c>
      <c r="E29" s="3">
        <f t="shared" si="12"/>
        <v>43885</v>
      </c>
      <c r="F29" s="31" t="str">
        <f ca="1">IFERROR(VLOOKUP(E29,ANNEESELECTION,2,FALSE),"")</f>
        <v/>
      </c>
      <c r="G29" s="3">
        <f t="shared" si="13"/>
        <v>43914</v>
      </c>
      <c r="H29" s="31" t="str">
        <f ca="1">IFERROR(VLOOKUP(G29,ANNEESELECTION,2,FALSE),"")</f>
        <v/>
      </c>
      <c r="I29" s="3">
        <f t="shared" si="14"/>
        <v>43945</v>
      </c>
      <c r="J29" s="31" t="str">
        <f ca="1">IFERROR(VLOOKUP(I29,ANNEESELECTION,2,FALSE),"")</f>
        <v/>
      </c>
      <c r="K29" s="3">
        <f t="shared" si="15"/>
        <v>43975</v>
      </c>
      <c r="L29" s="31" t="str">
        <f ca="1">IFERROR(VLOOKUP(K29,ANNEESELECTION,2,FALSE),"")</f>
        <v/>
      </c>
      <c r="M29" s="3">
        <f t="shared" si="16"/>
        <v>44006</v>
      </c>
      <c r="N29" s="31" t="str">
        <f ca="1">IFERROR(VLOOKUP(M29,ANNEESELECTION,2,FALSE),"")</f>
        <v/>
      </c>
      <c r="O29" s="3">
        <f t="shared" si="17"/>
        <v>44036</v>
      </c>
      <c r="P29" s="31" t="str">
        <f ca="1">IFERROR(VLOOKUP(O29,ANNEESELECTION,2,FALSE),"")</f>
        <v/>
      </c>
      <c r="Q29" s="3">
        <f t="shared" si="18"/>
        <v>44067</v>
      </c>
      <c r="R29" s="31" t="str">
        <f ca="1">IFERROR(VLOOKUP(Q29,ANNEESELECTION,2,FALSE),"")</f>
        <v/>
      </c>
      <c r="S29" s="3">
        <f t="shared" si="19"/>
        <v>44098</v>
      </c>
      <c r="T29" s="31" t="str">
        <f ca="1">IFERROR(VLOOKUP(S29,ANNEESELECTION,2,FALSE),"")</f>
        <v/>
      </c>
      <c r="U29" s="3">
        <f t="shared" si="20"/>
        <v>44128</v>
      </c>
      <c r="V29" s="31" t="str">
        <f ca="1">IFERROR(VLOOKUP(U29,ANNEESELECTION,2,FALSE),"")</f>
        <v/>
      </c>
      <c r="W29" s="3">
        <f t="shared" si="21"/>
        <v>44159</v>
      </c>
      <c r="X29" s="31" t="str">
        <f ca="1">IFERROR(VLOOKUP(W29,ANNEESELECTION,2,FALSE),"")</f>
        <v/>
      </c>
      <c r="Y29" s="3">
        <f t="shared" si="22"/>
        <v>44189</v>
      </c>
      <c r="Z29" s="31" t="str">
        <f ca="1">IFERROR(VLOOKUP(Y29,ANNEESELECTION,2,FALSE),"")</f>
        <v/>
      </c>
    </row>
    <row r="30" spans="2:26" x14ac:dyDescent="0.25">
      <c r="B30">
        <v>25</v>
      </c>
      <c r="C30" s="3">
        <f t="shared" si="11"/>
        <v>43855</v>
      </c>
      <c r="D30" s="31" t="str">
        <f ca="1">IFERROR(VLOOKUP(C30,ANNEESELECTION,2,FALSE),"")</f>
        <v/>
      </c>
      <c r="E30" s="3">
        <f t="shared" si="12"/>
        <v>43886</v>
      </c>
      <c r="F30" s="31" t="str">
        <f ca="1">IFERROR(VLOOKUP(E30,ANNEESELECTION,2,FALSE),"")</f>
        <v/>
      </c>
      <c r="G30" s="3">
        <f t="shared" si="13"/>
        <v>43915</v>
      </c>
      <c r="H30" s="31" t="str">
        <f ca="1">IFERROR(VLOOKUP(G30,ANNEESELECTION,2,FALSE),"")</f>
        <v/>
      </c>
      <c r="I30" s="3">
        <f t="shared" si="14"/>
        <v>43946</v>
      </c>
      <c r="J30" s="31" t="str">
        <f ca="1">IFERROR(VLOOKUP(I30,ANNEESELECTION,2,FALSE),"")</f>
        <v/>
      </c>
      <c r="K30" s="3">
        <f t="shared" si="15"/>
        <v>43976</v>
      </c>
      <c r="L30" s="31" t="str">
        <f ca="1">IFERROR(VLOOKUP(K30,ANNEESELECTION,2,FALSE),"")</f>
        <v/>
      </c>
      <c r="M30" s="3">
        <f t="shared" si="16"/>
        <v>44007</v>
      </c>
      <c r="N30" s="31" t="str">
        <f ca="1">IFERROR(VLOOKUP(M30,ANNEESELECTION,2,FALSE),"")</f>
        <v/>
      </c>
      <c r="O30" s="3">
        <f t="shared" si="17"/>
        <v>44037</v>
      </c>
      <c r="P30" s="31" t="str">
        <f ca="1">IFERROR(VLOOKUP(O30,ANNEESELECTION,2,FALSE),"")</f>
        <v/>
      </c>
      <c r="Q30" s="3">
        <f t="shared" si="18"/>
        <v>44068</v>
      </c>
      <c r="R30" s="31" t="str">
        <f ca="1">IFERROR(VLOOKUP(Q30,ANNEESELECTION,2,FALSE),"")</f>
        <v/>
      </c>
      <c r="S30" s="3">
        <f t="shared" si="19"/>
        <v>44099</v>
      </c>
      <c r="T30" s="31" t="str">
        <f ca="1">IFERROR(VLOOKUP(S30,ANNEESELECTION,2,FALSE),"")</f>
        <v/>
      </c>
      <c r="U30" s="3">
        <f t="shared" si="20"/>
        <v>44129</v>
      </c>
      <c r="V30" s="31" t="str">
        <f ca="1">IFERROR(VLOOKUP(U30,ANNEESELECTION,2,FALSE),"")</f>
        <v/>
      </c>
      <c r="W30" s="3">
        <f t="shared" si="21"/>
        <v>44160</v>
      </c>
      <c r="X30" s="31" t="str">
        <f ca="1">IFERROR(VLOOKUP(W30,ANNEESELECTION,2,FALSE),"")</f>
        <v/>
      </c>
      <c r="Y30" s="3">
        <f t="shared" si="22"/>
        <v>44190</v>
      </c>
      <c r="Z30" s="31" t="str">
        <f ca="1">IFERROR(VLOOKUP(Y30,ANNEESELECTION,2,FALSE),"")</f>
        <v>Noël</v>
      </c>
    </row>
    <row r="31" spans="2:26" x14ac:dyDescent="0.25">
      <c r="B31">
        <v>26</v>
      </c>
      <c r="C31" s="3">
        <f t="shared" si="11"/>
        <v>43856</v>
      </c>
      <c r="D31" s="31" t="str">
        <f ca="1">IFERROR(VLOOKUP(C31,ANNEESELECTION,2,FALSE),"")</f>
        <v/>
      </c>
      <c r="E31" s="3">
        <f t="shared" si="12"/>
        <v>43887</v>
      </c>
      <c r="F31" s="31" t="str">
        <f ca="1">IFERROR(VLOOKUP(E31,ANNEESELECTION,2,FALSE),"")</f>
        <v/>
      </c>
      <c r="G31" s="3">
        <f t="shared" si="13"/>
        <v>43916</v>
      </c>
      <c r="H31" s="31" t="str">
        <f ca="1">IFERROR(VLOOKUP(G31,ANNEESELECTION,2,FALSE),"")</f>
        <v/>
      </c>
      <c r="I31" s="3">
        <f t="shared" si="14"/>
        <v>43947</v>
      </c>
      <c r="J31" s="31" t="str">
        <f ca="1">IFERROR(VLOOKUP(I31,ANNEESELECTION,2,FALSE),"")</f>
        <v/>
      </c>
      <c r="K31" s="3">
        <f t="shared" si="15"/>
        <v>43977</v>
      </c>
      <c r="L31" s="31" t="str">
        <f ca="1">IFERROR(VLOOKUP(K31,ANNEESELECTION,2,FALSE),"")</f>
        <v/>
      </c>
      <c r="M31" s="3">
        <f t="shared" si="16"/>
        <v>44008</v>
      </c>
      <c r="N31" s="31" t="str">
        <f ca="1">IFERROR(VLOOKUP(M31,ANNEESELECTION,2,FALSE),"")</f>
        <v/>
      </c>
      <c r="O31" s="3">
        <f t="shared" si="17"/>
        <v>44038</v>
      </c>
      <c r="P31" s="31" t="str">
        <f ca="1">IFERROR(VLOOKUP(O31,ANNEESELECTION,2,FALSE),"")</f>
        <v/>
      </c>
      <c r="Q31" s="3">
        <f t="shared" si="18"/>
        <v>44069</v>
      </c>
      <c r="R31" s="31" t="str">
        <f ca="1">IFERROR(VLOOKUP(Q31,ANNEESELECTION,2,FALSE),"")</f>
        <v/>
      </c>
      <c r="S31" s="3">
        <f t="shared" si="19"/>
        <v>44100</v>
      </c>
      <c r="T31" s="31" t="str">
        <f ca="1">IFERROR(VLOOKUP(S31,ANNEESELECTION,2,FALSE),"")</f>
        <v/>
      </c>
      <c r="U31" s="3">
        <f t="shared" si="20"/>
        <v>44130</v>
      </c>
      <c r="V31" s="31" t="str">
        <f ca="1">IFERROR(VLOOKUP(U31,ANNEESELECTION,2,FALSE),"")</f>
        <v/>
      </c>
      <c r="W31" s="3">
        <f t="shared" si="21"/>
        <v>44161</v>
      </c>
      <c r="X31" s="31" t="str">
        <f ca="1">IFERROR(VLOOKUP(W31,ANNEESELECTION,2,FALSE),"")</f>
        <v/>
      </c>
      <c r="Y31" s="3">
        <f t="shared" si="22"/>
        <v>44191</v>
      </c>
      <c r="Z31" s="31" t="str">
        <f ca="1">IFERROR(VLOOKUP(Y31,ANNEESELECTION,2,FALSE),"")</f>
        <v/>
      </c>
    </row>
    <row r="32" spans="2:26" x14ac:dyDescent="0.25">
      <c r="B32">
        <v>27</v>
      </c>
      <c r="C32" s="3">
        <f t="shared" si="11"/>
        <v>43857</v>
      </c>
      <c r="D32" s="31" t="str">
        <f ca="1">IFERROR(VLOOKUP(C32,ANNEESELECTION,2,FALSE),"")</f>
        <v/>
      </c>
      <c r="E32" s="3">
        <f t="shared" si="12"/>
        <v>43888</v>
      </c>
      <c r="F32" s="31" t="str">
        <f ca="1">IFERROR(VLOOKUP(E32,ANNEESELECTION,2,FALSE),"")</f>
        <v/>
      </c>
      <c r="G32" s="3">
        <f t="shared" si="13"/>
        <v>43917</v>
      </c>
      <c r="H32" s="31" t="str">
        <f ca="1">IFERROR(VLOOKUP(G32,ANNEESELECTION,2,FALSE),"")</f>
        <v/>
      </c>
      <c r="I32" s="3">
        <f t="shared" si="14"/>
        <v>43948</v>
      </c>
      <c r="J32" s="31" t="str">
        <f ca="1">IFERROR(VLOOKUP(I32,ANNEESELECTION,2,FALSE),"")</f>
        <v/>
      </c>
      <c r="K32" s="3">
        <f t="shared" si="15"/>
        <v>43978</v>
      </c>
      <c r="L32" s="31" t="str">
        <f ca="1">IFERROR(VLOOKUP(K32,ANNEESELECTION,2,FALSE),"")</f>
        <v/>
      </c>
      <c r="M32" s="3">
        <f t="shared" si="16"/>
        <v>44009</v>
      </c>
      <c r="N32" s="31" t="str">
        <f ca="1">IFERROR(VLOOKUP(M32,ANNEESELECTION,2,FALSE),"")</f>
        <v/>
      </c>
      <c r="O32" s="3">
        <f t="shared" si="17"/>
        <v>44039</v>
      </c>
      <c r="P32" s="31" t="str">
        <f ca="1">IFERROR(VLOOKUP(O32,ANNEESELECTION,2,FALSE),"")</f>
        <v/>
      </c>
      <c r="Q32" s="3">
        <f t="shared" si="18"/>
        <v>44070</v>
      </c>
      <c r="R32" s="31" t="str">
        <f ca="1">IFERROR(VLOOKUP(Q32,ANNEESELECTION,2,FALSE),"")</f>
        <v/>
      </c>
      <c r="S32" s="3">
        <f t="shared" si="19"/>
        <v>44101</v>
      </c>
      <c r="T32" s="31" t="str">
        <f ca="1">IFERROR(VLOOKUP(S32,ANNEESELECTION,2,FALSE),"")</f>
        <v/>
      </c>
      <c r="U32" s="3">
        <f t="shared" si="20"/>
        <v>44131</v>
      </c>
      <c r="V32" s="31" t="str">
        <f ca="1">IFERROR(VLOOKUP(U32,ANNEESELECTION,2,FALSE),"")</f>
        <v/>
      </c>
      <c r="W32" s="3">
        <f t="shared" si="21"/>
        <v>44162</v>
      </c>
      <c r="X32" s="31" t="str">
        <f ca="1">IFERROR(VLOOKUP(W32,ANNEESELECTION,2,FALSE),"")</f>
        <v/>
      </c>
      <c r="Y32" s="3">
        <f t="shared" si="22"/>
        <v>44192</v>
      </c>
      <c r="Z32" s="31" t="str">
        <f ca="1">IFERROR(VLOOKUP(Y32,ANNEESELECTION,2,FALSE),"")</f>
        <v/>
      </c>
    </row>
    <row r="33" spans="2:26" x14ac:dyDescent="0.25">
      <c r="B33">
        <v>28</v>
      </c>
      <c r="C33" s="3">
        <f t="shared" si="11"/>
        <v>43858</v>
      </c>
      <c r="D33" s="31" t="str">
        <f ca="1">IFERROR(VLOOKUP(C33,ANNEESELECTION,2,FALSE),"")</f>
        <v/>
      </c>
      <c r="E33" s="3">
        <f t="shared" si="12"/>
        <v>43889</v>
      </c>
      <c r="F33" s="31" t="str">
        <f ca="1">IFERROR(VLOOKUP(E33,ANNEESELECTION,2,FALSE),"")</f>
        <v/>
      </c>
      <c r="G33" s="3">
        <f t="shared" si="13"/>
        <v>43918</v>
      </c>
      <c r="H33" s="31" t="str">
        <f ca="1">IFERROR(VLOOKUP(G33,ANNEESELECTION,2,FALSE),"")</f>
        <v/>
      </c>
      <c r="I33" s="3">
        <f t="shared" si="14"/>
        <v>43949</v>
      </c>
      <c r="J33" s="31" t="str">
        <f ca="1">IFERROR(VLOOKUP(I33,ANNEESELECTION,2,FALSE),"")</f>
        <v/>
      </c>
      <c r="K33" s="3">
        <f t="shared" si="15"/>
        <v>43979</v>
      </c>
      <c r="L33" s="31" t="str">
        <f ca="1">IFERROR(VLOOKUP(K33,ANNEESELECTION,2,FALSE),"")</f>
        <v/>
      </c>
      <c r="M33" s="3">
        <f t="shared" si="16"/>
        <v>44010</v>
      </c>
      <c r="N33" s="31" t="str">
        <f ca="1">IFERROR(VLOOKUP(M33,ANNEESELECTION,2,FALSE),"")</f>
        <v/>
      </c>
      <c r="O33" s="3">
        <f t="shared" si="17"/>
        <v>44040</v>
      </c>
      <c r="P33" s="31" t="str">
        <f ca="1">IFERROR(VLOOKUP(O33,ANNEESELECTION,2,FALSE),"")</f>
        <v/>
      </c>
      <c r="Q33" s="3">
        <f t="shared" si="18"/>
        <v>44071</v>
      </c>
      <c r="R33" s="31" t="str">
        <f ca="1">IFERROR(VLOOKUP(Q33,ANNEESELECTION,2,FALSE),"")</f>
        <v/>
      </c>
      <c r="S33" s="3">
        <f t="shared" si="19"/>
        <v>44102</v>
      </c>
      <c r="T33" s="31" t="str">
        <f ca="1">IFERROR(VLOOKUP(S33,ANNEESELECTION,2,FALSE),"")</f>
        <v/>
      </c>
      <c r="U33" s="3">
        <f t="shared" si="20"/>
        <v>44132</v>
      </c>
      <c r="V33" s="31" t="str">
        <f ca="1">IFERROR(VLOOKUP(U33,ANNEESELECTION,2,FALSE),"")</f>
        <v/>
      </c>
      <c r="W33" s="3">
        <f t="shared" si="21"/>
        <v>44163</v>
      </c>
      <c r="X33" s="31" t="str">
        <f ca="1">IFERROR(VLOOKUP(W33,ANNEESELECTION,2,FALSE),"")</f>
        <v/>
      </c>
      <c r="Y33" s="3">
        <f t="shared" si="22"/>
        <v>44193</v>
      </c>
      <c r="Z33" s="31" t="str">
        <f ca="1">IFERROR(VLOOKUP(Y33,ANNEESELECTION,2,FALSE),"")</f>
        <v/>
      </c>
    </row>
    <row r="34" spans="2:26" x14ac:dyDescent="0.25">
      <c r="B34">
        <v>29</v>
      </c>
      <c r="C34" s="3">
        <f t="shared" si="11"/>
        <v>43859</v>
      </c>
      <c r="D34" s="31" t="str">
        <f ca="1">IFERROR(VLOOKUP(C34,ANNEESELECTION,2,FALSE),"")</f>
        <v/>
      </c>
      <c r="E34" s="3">
        <f t="shared" si="12"/>
        <v>43890</v>
      </c>
      <c r="F34" s="31" t="str">
        <f ca="1">IFERROR(VLOOKUP(E34,ANNEESELECTION,2,FALSE),"")</f>
        <v/>
      </c>
      <c r="G34" s="3">
        <f t="shared" si="13"/>
        <v>43919</v>
      </c>
      <c r="H34" s="31" t="str">
        <f ca="1">IFERROR(VLOOKUP(G34,ANNEESELECTION,2,FALSE),"")</f>
        <v/>
      </c>
      <c r="I34" s="3">
        <f t="shared" si="14"/>
        <v>43950</v>
      </c>
      <c r="J34" s="31" t="str">
        <f ca="1">IFERROR(VLOOKUP(I34,ANNEESELECTION,2,FALSE),"")</f>
        <v/>
      </c>
      <c r="K34" s="3">
        <f t="shared" si="15"/>
        <v>43980</v>
      </c>
      <c r="L34" s="31" t="str">
        <f ca="1">IFERROR(VLOOKUP(K34,ANNEESELECTION,2,FALSE),"")</f>
        <v/>
      </c>
      <c r="M34" s="3">
        <f t="shared" si="16"/>
        <v>44011</v>
      </c>
      <c r="N34" s="31" t="str">
        <f ca="1">IFERROR(VLOOKUP(M34,ANNEESELECTION,2,FALSE),"")</f>
        <v/>
      </c>
      <c r="O34" s="3">
        <f t="shared" si="17"/>
        <v>44041</v>
      </c>
      <c r="P34" s="31" t="str">
        <f ca="1">IFERROR(VLOOKUP(O34,ANNEESELECTION,2,FALSE),"")</f>
        <v/>
      </c>
      <c r="Q34" s="3">
        <f t="shared" si="18"/>
        <v>44072</v>
      </c>
      <c r="R34" s="31" t="str">
        <f ca="1">IFERROR(VLOOKUP(Q34,ANNEESELECTION,2,FALSE),"")</f>
        <v/>
      </c>
      <c r="S34" s="3">
        <f t="shared" si="19"/>
        <v>44103</v>
      </c>
      <c r="T34" s="31" t="str">
        <f ca="1">IFERROR(VLOOKUP(S34,ANNEESELECTION,2,FALSE),"")</f>
        <v/>
      </c>
      <c r="U34" s="3">
        <f t="shared" si="20"/>
        <v>44133</v>
      </c>
      <c r="V34" s="31" t="str">
        <f ca="1">IFERROR(VLOOKUP(U34,ANNEESELECTION,2,FALSE),"")</f>
        <v/>
      </c>
      <c r="W34" s="3">
        <f t="shared" si="21"/>
        <v>44164</v>
      </c>
      <c r="X34" s="31" t="str">
        <f ca="1">IFERROR(VLOOKUP(W34,ANNEESELECTION,2,FALSE),"")</f>
        <v/>
      </c>
      <c r="Y34" s="3">
        <f t="shared" si="22"/>
        <v>44194</v>
      </c>
      <c r="Z34" s="31" t="str">
        <f ca="1">IFERROR(VLOOKUP(Y34,ANNEESELECTION,2,FALSE),"")</f>
        <v/>
      </c>
    </row>
    <row r="35" spans="2:26" x14ac:dyDescent="0.25">
      <c r="B35">
        <v>30</v>
      </c>
      <c r="C35" s="3">
        <f t="shared" si="11"/>
        <v>43860</v>
      </c>
      <c r="D35" s="31" t="str">
        <f ca="1">IFERROR(VLOOKUP(C35,ANNEESELECTION,2,FALSE),"")</f>
        <v/>
      </c>
      <c r="E35" s="3" t="str">
        <f t="shared" si="12"/>
        <v/>
      </c>
      <c r="F35" s="31" t="str">
        <f ca="1">IFERROR(VLOOKUP(E35,ANNEESELECTION,2,FALSE),"")</f>
        <v/>
      </c>
      <c r="G35" s="3">
        <f t="shared" si="13"/>
        <v>43920</v>
      </c>
      <c r="H35" s="31" t="str">
        <f ca="1">IFERROR(VLOOKUP(G35,ANNEESELECTION,2,FALSE),"")</f>
        <v/>
      </c>
      <c r="I35" s="3">
        <f t="shared" si="14"/>
        <v>43951</v>
      </c>
      <c r="J35" s="31" t="str">
        <f ca="1">IFERROR(VLOOKUP(I35,ANNEESELECTION,2,FALSE),"")</f>
        <v/>
      </c>
      <c r="K35" s="3">
        <f t="shared" si="15"/>
        <v>43981</v>
      </c>
      <c r="L35" s="31" t="str">
        <f ca="1">IFERROR(VLOOKUP(K35,ANNEESELECTION,2,FALSE),"")</f>
        <v/>
      </c>
      <c r="M35" s="3">
        <f t="shared" si="16"/>
        <v>44012</v>
      </c>
      <c r="N35" s="31" t="str">
        <f ca="1">IFERROR(VLOOKUP(M35,ANNEESELECTION,2,FALSE),"")</f>
        <v/>
      </c>
      <c r="O35" s="3">
        <f t="shared" si="17"/>
        <v>44042</v>
      </c>
      <c r="P35" s="31" t="str">
        <f ca="1">IFERROR(VLOOKUP(O35,ANNEESELECTION,2,FALSE),"")</f>
        <v/>
      </c>
      <c r="Q35" s="3">
        <f t="shared" si="18"/>
        <v>44073</v>
      </c>
      <c r="R35" s="31" t="str">
        <f ca="1">IFERROR(VLOOKUP(Q35,ANNEESELECTION,2,FALSE),"")</f>
        <v/>
      </c>
      <c r="S35" s="3">
        <f t="shared" si="19"/>
        <v>44104</v>
      </c>
      <c r="T35" s="31" t="str">
        <f ca="1">IFERROR(VLOOKUP(S35,ANNEESELECTION,2,FALSE),"")</f>
        <v/>
      </c>
      <c r="U35" s="3">
        <f t="shared" si="20"/>
        <v>44134</v>
      </c>
      <c r="V35" s="31" t="str">
        <f ca="1">IFERROR(VLOOKUP(U35,ANNEESELECTION,2,FALSE),"")</f>
        <v/>
      </c>
      <c r="W35" s="3">
        <f t="shared" si="21"/>
        <v>44165</v>
      </c>
      <c r="X35" s="31" t="str">
        <f ca="1">IFERROR(VLOOKUP(W35,ANNEESELECTION,2,FALSE),"")</f>
        <v/>
      </c>
      <c r="Y35" s="3">
        <f t="shared" si="22"/>
        <v>44195</v>
      </c>
      <c r="Z35" s="31" t="str">
        <f ca="1">IFERROR(VLOOKUP(Y35,ANNEESELECTION,2,FALSE),"")</f>
        <v/>
      </c>
    </row>
    <row r="36" spans="2:26" x14ac:dyDescent="0.25">
      <c r="B36">
        <v>31</v>
      </c>
      <c r="C36" s="3">
        <f t="shared" si="11"/>
        <v>43861</v>
      </c>
      <c r="D36" s="31" t="str">
        <f ca="1">IFERROR(VLOOKUP(C36,ANNEESELECTION,2,FALSE),"")</f>
        <v/>
      </c>
      <c r="E36" s="3" t="str">
        <f t="shared" si="12"/>
        <v/>
      </c>
      <c r="F36" s="31" t="str">
        <f ca="1">IFERROR(VLOOKUP(E36,ANNEESELECTION,2,FALSE),"")</f>
        <v/>
      </c>
      <c r="G36" s="3">
        <f t="shared" si="13"/>
        <v>43921</v>
      </c>
      <c r="H36" s="31" t="str">
        <f ca="1">IFERROR(VLOOKUP(G36,ANNEESELECTION,2,FALSE),"")</f>
        <v/>
      </c>
      <c r="I36" s="3" t="str">
        <f t="shared" si="14"/>
        <v/>
      </c>
      <c r="J36" s="31" t="str">
        <f ca="1">IFERROR(VLOOKUP(I36,ANNEESELECTION,2,FALSE),"")</f>
        <v/>
      </c>
      <c r="K36" s="3">
        <f t="shared" si="15"/>
        <v>43982</v>
      </c>
      <c r="L36" s="31" t="str">
        <f ca="1">IFERROR(VLOOKUP(K36,ANNEESELECTION,2,FALSE),"")</f>
        <v/>
      </c>
      <c r="M36" s="3" t="str">
        <f t="shared" si="16"/>
        <v/>
      </c>
      <c r="N36" s="31" t="str">
        <f ca="1">IFERROR(VLOOKUP(M36,ANNEESELECTION,2,FALSE),"")</f>
        <v/>
      </c>
      <c r="O36" s="3">
        <f t="shared" si="17"/>
        <v>44043</v>
      </c>
      <c r="P36" s="31" t="str">
        <f ca="1">IFERROR(VLOOKUP(O36,ANNEESELECTION,2,FALSE),"")</f>
        <v/>
      </c>
      <c r="Q36" s="3">
        <f t="shared" si="18"/>
        <v>44074</v>
      </c>
      <c r="R36" s="31" t="str">
        <f ca="1">IFERROR(VLOOKUP(Q36,ANNEESELECTION,2,FALSE),"")</f>
        <v/>
      </c>
      <c r="S36" s="3" t="str">
        <f t="shared" si="19"/>
        <v/>
      </c>
      <c r="T36" s="31" t="str">
        <f ca="1">IFERROR(VLOOKUP(S36,ANNEESELECTION,2,FALSE),"")</f>
        <v/>
      </c>
      <c r="U36" s="3">
        <f t="shared" si="20"/>
        <v>44135</v>
      </c>
      <c r="V36" s="31" t="str">
        <f ca="1">IFERROR(VLOOKUP(U36,ANNEESELECTION,2,FALSE),"")</f>
        <v/>
      </c>
      <c r="W36" s="3" t="str">
        <f t="shared" si="21"/>
        <v/>
      </c>
      <c r="X36" s="31" t="str">
        <f ca="1">IFERROR(VLOOKUP(W36,ANNEESELECTION,2,FALSE),"")</f>
        <v/>
      </c>
      <c r="Y36" s="3">
        <f t="shared" si="22"/>
        <v>44196</v>
      </c>
      <c r="Z36" s="31" t="str">
        <f ca="1">IFERROR(VLOOKUP(Y36,ANNEESELECTION,2,FALSE),"")</f>
        <v/>
      </c>
    </row>
  </sheetData>
  <mergeCells count="14">
    <mergeCell ref="I2:P2"/>
    <mergeCell ref="C5:D5"/>
    <mergeCell ref="E5:F5"/>
    <mergeCell ref="G5:H5"/>
    <mergeCell ref="K5:L5"/>
    <mergeCell ref="M5:N5"/>
    <mergeCell ref="O5:P5"/>
    <mergeCell ref="I5:J5"/>
    <mergeCell ref="C2:F2"/>
    <mergeCell ref="Q5:R5"/>
    <mergeCell ref="S5:T5"/>
    <mergeCell ref="U5:V5"/>
    <mergeCell ref="W5:X5"/>
    <mergeCell ref="Y5:Z5"/>
  </mergeCells>
  <conditionalFormatting sqref="I2">
    <cfRule type="expression" dxfId="163" priority="20">
      <formula>$C$2&lt;&gt;""</formula>
    </cfRule>
  </conditionalFormatting>
  <conditionalFormatting sqref="C5 E5 G5 I5 K5 M5 O5 Q5 S5 U5 W5 Y5 C6:Z36">
    <cfRule type="expression" dxfId="162" priority="19">
      <formula>$C$2&lt;&gt;""</formula>
    </cfRule>
  </conditionalFormatting>
  <conditionalFormatting sqref="C5 E5 G5 I5 K5 M5 O5 Q5 S5 U5 W5 Y5">
    <cfRule type="expression" dxfId="161" priority="17">
      <formula>$C$2&lt;&gt;""</formula>
    </cfRule>
  </conditionalFormatting>
  <conditionalFormatting sqref="C6:Z36">
    <cfRule type="expression" dxfId="160" priority="9">
      <formula>OR(WEEKDAY(C6,2)=6,WEEKDAY(C6,2)=7)</formula>
    </cfRule>
    <cfRule type="cellIs" dxfId="159" priority="7" operator="equal">
      <formula>0</formula>
    </cfRule>
    <cfRule type="expression" dxfId="158" priority="5">
      <formula>WEEKDAY(OFFSET(C6,0,-1*(MOD(COLUMN(),2)=0)),2)&gt;5</formula>
    </cfRule>
    <cfRule type="expression" dxfId="157" priority="1" stopIfTrue="1">
      <formula>COUNTIF(Fer,OFFSET(C6,0,-1*(MOD(COLUMN(),2)=0)))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2352C4CD-62B5-45DD-92F4-3C7609C5B9F4}">
            <xm:f>VLOOKUP(C6,'Jours fériés'!$J$8:$J$19,1,FALSE)</xm:f>
            <x14:dxf>
              <font>
                <b/>
                <i val="0"/>
                <color theme="6" tint="0.79995117038483843"/>
              </font>
              <fill>
                <patternFill>
                  <bgColor theme="9"/>
                </patternFill>
              </fill>
            </x14:dxf>
          </x14:cfRule>
          <xm:sqref>C6:Z36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'Jours fériés'!$C$6:$H$6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9"/>
  <sheetViews>
    <sheetView workbookViewId="0">
      <selection activeCell="B22" sqref="B22"/>
    </sheetView>
  </sheetViews>
  <sheetFormatPr baseColWidth="10" defaultRowHeight="15" x14ac:dyDescent="0.25"/>
  <cols>
    <col min="2" max="2" width="27" customWidth="1"/>
    <col min="3" max="3" width="13.7109375" customWidth="1"/>
    <col min="4" max="4" width="11.7109375" bestFit="1" customWidth="1"/>
    <col min="5" max="5" width="11.5703125" customWidth="1"/>
    <col min="6" max="7" width="11.7109375" bestFit="1" customWidth="1"/>
    <col min="8" max="8" width="11.85546875" bestFit="1" customWidth="1"/>
    <col min="9" max="9" width="5.7109375" customWidth="1"/>
    <col min="10" max="10" width="25.28515625" hidden="1" customWidth="1"/>
    <col min="11" max="11" width="0" hidden="1" customWidth="1"/>
  </cols>
  <sheetData>
    <row r="1" spans="1:11" x14ac:dyDescent="0.25">
      <c r="B1" t="s">
        <v>0</v>
      </c>
    </row>
    <row r="2" spans="1:11" ht="14.45" customHeight="1" x14ac:dyDescent="0.25">
      <c r="C2" s="27" t="s">
        <v>1</v>
      </c>
      <c r="D2" s="27"/>
      <c r="E2" s="27"/>
      <c r="F2" s="27"/>
      <c r="G2" s="27"/>
      <c r="H2" s="27"/>
      <c r="I2" s="14"/>
    </row>
    <row r="3" spans="1:11" ht="14.45" customHeight="1" x14ac:dyDescent="0.25">
      <c r="C3" s="27"/>
      <c r="D3" s="27"/>
      <c r="E3" s="27"/>
      <c r="F3" s="27"/>
      <c r="G3" s="27"/>
      <c r="H3" s="27"/>
      <c r="I3" s="14"/>
    </row>
    <row r="5" spans="1:11" x14ac:dyDescent="0.25">
      <c r="C5" s="5"/>
      <c r="D5" s="6"/>
      <c r="E5" s="6"/>
      <c r="F5" s="6"/>
      <c r="G5" s="6"/>
      <c r="H5" s="7"/>
    </row>
    <row r="6" spans="1:11" ht="16.149999999999999" customHeight="1" x14ac:dyDescent="0.25">
      <c r="C6" s="11">
        <v>2019</v>
      </c>
      <c r="D6" s="12">
        <v>2020</v>
      </c>
      <c r="E6" s="12">
        <v>2021</v>
      </c>
      <c r="F6" s="12">
        <v>2022</v>
      </c>
      <c r="G6" s="12">
        <v>2023</v>
      </c>
      <c r="H6" s="13">
        <v>2024</v>
      </c>
      <c r="J6">
        <f>Calendrier!C2</f>
        <v>2020</v>
      </c>
      <c r="K6">
        <f>HLOOKUP(J6,C6:H7,2,FALSE)</f>
        <v>2</v>
      </c>
    </row>
    <row r="7" spans="1:11" ht="16.149999999999999" customHeight="1" x14ac:dyDescent="0.25">
      <c r="A7" s="32" t="s">
        <v>37</v>
      </c>
      <c r="B7" s="33"/>
      <c r="C7" s="8">
        <v>1</v>
      </c>
      <c r="D7" s="9">
        <v>2</v>
      </c>
      <c r="E7" s="9">
        <v>3</v>
      </c>
      <c r="F7" s="9">
        <v>4</v>
      </c>
      <c r="G7" s="9">
        <v>5</v>
      </c>
      <c r="H7" s="10">
        <v>6</v>
      </c>
    </row>
    <row r="8" spans="1:11" x14ac:dyDescent="0.25">
      <c r="A8" s="4">
        <f ca="1">OFFSET(C8,0,An-2019)</f>
        <v>43831</v>
      </c>
      <c r="B8" s="19" t="s">
        <v>2</v>
      </c>
      <c r="C8" s="29">
        <f>DATE($C$6,1,1)</f>
        <v>43466</v>
      </c>
      <c r="D8" s="29">
        <f>DATE($D$6,1,1)</f>
        <v>43831</v>
      </c>
      <c r="E8" s="29">
        <f>DATE($E$6,1,1)</f>
        <v>44197</v>
      </c>
      <c r="F8" s="29">
        <f>DATE($F$6,1,1)</f>
        <v>44562</v>
      </c>
      <c r="G8" s="29">
        <f>DATE($G$6,1,1)</f>
        <v>44927</v>
      </c>
      <c r="H8" s="29">
        <f>DATE($H$6,1,1)</f>
        <v>45292</v>
      </c>
      <c r="J8" s="15">
        <f>INDEX($C$8:$H$19,K8,$K$6)</f>
        <v>43831</v>
      </c>
      <c r="K8">
        <v>1</v>
      </c>
    </row>
    <row r="9" spans="1:11" x14ac:dyDescent="0.25">
      <c r="A9" s="4">
        <f ca="1">OFFSET(C9,0,An-2019)</f>
        <v>43933</v>
      </c>
      <c r="B9" s="19" t="s">
        <v>13</v>
      </c>
      <c r="C9" s="30">
        <f>FLOOR(DAY(MINUTE($C$6/38)/2+56)&amp;"/5/"&amp;$C$6,7)-34</f>
        <v>43576</v>
      </c>
      <c r="D9" s="30">
        <f>FLOOR(DAY(MINUTE($D$6/38)/2+56)&amp;"/5/"&amp;$D$6,7)-34</f>
        <v>43933</v>
      </c>
      <c r="E9" s="30">
        <f>FLOOR(DAY(MINUTE($E$6/38)/2+56)&amp;"/5/"&amp;$E$6,7)-34</f>
        <v>44290</v>
      </c>
      <c r="F9" s="30">
        <f>FLOOR(DAY(MINUTE($F$6/38)/2+56)&amp;"/5/"&amp;$F$6,7)-34</f>
        <v>44668</v>
      </c>
      <c r="G9" s="30">
        <f>FLOOR(DAY(MINUTE($G$6/38)/2+56)&amp;"/5/"&amp;$G$6,7)-34</f>
        <v>45025</v>
      </c>
      <c r="H9" s="30">
        <f>FLOOR(DAY(MINUTE($H$6/38)/2+56)&amp;"/5/"&amp;$H$6,7)-34</f>
        <v>45382</v>
      </c>
      <c r="J9" s="15">
        <f t="shared" ref="J9:J19" si="0">INDEX($C$8:$H$19,K9,$K$6)</f>
        <v>43933</v>
      </c>
      <c r="K9">
        <v>2</v>
      </c>
    </row>
    <row r="10" spans="1:11" x14ac:dyDescent="0.25">
      <c r="A10" s="4">
        <f ca="1">OFFSET(C10,0,An-2019)</f>
        <v>43934</v>
      </c>
      <c r="B10" s="19" t="s">
        <v>3</v>
      </c>
      <c r="C10" s="29">
        <f>C9+1</f>
        <v>43577</v>
      </c>
      <c r="D10" s="29">
        <f t="shared" ref="D10:H10" si="1">D9+1</f>
        <v>43934</v>
      </c>
      <c r="E10" s="29">
        <f t="shared" si="1"/>
        <v>44291</v>
      </c>
      <c r="F10" s="29">
        <f t="shared" si="1"/>
        <v>44669</v>
      </c>
      <c r="G10" s="29">
        <f t="shared" si="1"/>
        <v>45026</v>
      </c>
      <c r="H10" s="29">
        <f t="shared" si="1"/>
        <v>45383</v>
      </c>
      <c r="J10" s="15">
        <f t="shared" si="0"/>
        <v>43934</v>
      </c>
      <c r="K10">
        <v>3</v>
      </c>
    </row>
    <row r="11" spans="1:11" x14ac:dyDescent="0.25">
      <c r="A11" s="4">
        <f ca="1">OFFSET(C11,0,An-2019)</f>
        <v>43952</v>
      </c>
      <c r="B11" s="19" t="s">
        <v>4</v>
      </c>
      <c r="C11" s="29">
        <f>DATE($C$6,5,1)</f>
        <v>43586</v>
      </c>
      <c r="D11" s="29">
        <f>DATE($D$6,5,1)</f>
        <v>43952</v>
      </c>
      <c r="E11" s="29">
        <f>DATE($E$6,5,1)</f>
        <v>44317</v>
      </c>
      <c r="F11" s="29">
        <f>DATE($F$6,5,1)</f>
        <v>44682</v>
      </c>
      <c r="G11" s="29">
        <f>DATE($G$6,5,1)</f>
        <v>45047</v>
      </c>
      <c r="H11" s="29">
        <f>DATE($H$6,5,1)</f>
        <v>45413</v>
      </c>
      <c r="J11" s="15">
        <f t="shared" si="0"/>
        <v>43952</v>
      </c>
      <c r="K11">
        <v>4</v>
      </c>
    </row>
    <row r="12" spans="1:11" x14ac:dyDescent="0.25">
      <c r="A12" s="4">
        <f ca="1">OFFSET(C12,0,An-2019)</f>
        <v>43959</v>
      </c>
      <c r="B12" s="19" t="s">
        <v>12</v>
      </c>
      <c r="C12" s="29">
        <f>DATE($C$6,5,8)</f>
        <v>43593</v>
      </c>
      <c r="D12" s="29">
        <f>DATE($D$6,5,8)</f>
        <v>43959</v>
      </c>
      <c r="E12" s="29">
        <f>DATE($E$6,5,8)</f>
        <v>44324</v>
      </c>
      <c r="F12" s="29">
        <f>DATE($F$6,5,8)</f>
        <v>44689</v>
      </c>
      <c r="G12" s="29">
        <f>DATE($G$6,5,8)</f>
        <v>45054</v>
      </c>
      <c r="H12" s="29">
        <f>DATE($H$6,5,8)</f>
        <v>45420</v>
      </c>
      <c r="J12" s="15">
        <f t="shared" si="0"/>
        <v>43959</v>
      </c>
      <c r="K12">
        <v>5</v>
      </c>
    </row>
    <row r="13" spans="1:11" x14ac:dyDescent="0.25">
      <c r="A13" s="4">
        <f ca="1">OFFSET(C13,0,An-2019)</f>
        <v>43972</v>
      </c>
      <c r="B13" s="19" t="s">
        <v>5</v>
      </c>
      <c r="C13" s="29">
        <f>C9+39</f>
        <v>43615</v>
      </c>
      <c r="D13" s="29">
        <f t="shared" ref="D13:H13" si="2">D9+39</f>
        <v>43972</v>
      </c>
      <c r="E13" s="29">
        <f t="shared" si="2"/>
        <v>44329</v>
      </c>
      <c r="F13" s="29">
        <f t="shared" si="2"/>
        <v>44707</v>
      </c>
      <c r="G13" s="29">
        <f t="shared" si="2"/>
        <v>45064</v>
      </c>
      <c r="H13" s="29">
        <f t="shared" si="2"/>
        <v>45421</v>
      </c>
      <c r="J13" s="15">
        <f t="shared" si="0"/>
        <v>43972</v>
      </c>
      <c r="K13">
        <v>6</v>
      </c>
    </row>
    <row r="14" spans="1:11" x14ac:dyDescent="0.25">
      <c r="A14" s="4">
        <f ca="1">OFFSET(C14,0,An-2019)</f>
        <v>43983</v>
      </c>
      <c r="B14" s="19" t="s">
        <v>6</v>
      </c>
      <c r="C14" s="29">
        <f>C9+50</f>
        <v>43626</v>
      </c>
      <c r="D14" s="29">
        <f t="shared" ref="D14:H14" si="3">D9+50</f>
        <v>43983</v>
      </c>
      <c r="E14" s="29">
        <f t="shared" si="3"/>
        <v>44340</v>
      </c>
      <c r="F14" s="29">
        <f t="shared" si="3"/>
        <v>44718</v>
      </c>
      <c r="G14" s="29">
        <f t="shared" si="3"/>
        <v>45075</v>
      </c>
      <c r="H14" s="29">
        <f t="shared" si="3"/>
        <v>45432</v>
      </c>
      <c r="J14" s="15">
        <f t="shared" si="0"/>
        <v>43983</v>
      </c>
      <c r="K14">
        <v>7</v>
      </c>
    </row>
    <row r="15" spans="1:11" x14ac:dyDescent="0.25">
      <c r="A15" s="4">
        <f ca="1">OFFSET(C15,0,An-2019)</f>
        <v>44026</v>
      </c>
      <c r="B15" s="19" t="s">
        <v>7</v>
      </c>
      <c r="C15" s="29">
        <f>DATE($C$6,7,14)</f>
        <v>43660</v>
      </c>
      <c r="D15" s="29">
        <f>DATE($D$6,7,14)</f>
        <v>44026</v>
      </c>
      <c r="E15" s="29">
        <f>DATE($E$6,7,14)</f>
        <v>44391</v>
      </c>
      <c r="F15" s="29">
        <f>DATE($F$6,7,14)</f>
        <v>44756</v>
      </c>
      <c r="G15" s="29">
        <f>DATE($G$6,7,14)</f>
        <v>45121</v>
      </c>
      <c r="H15" s="29">
        <f>DATE($H$6,7,14)</f>
        <v>45487</v>
      </c>
      <c r="J15" s="15">
        <f t="shared" si="0"/>
        <v>44026</v>
      </c>
      <c r="K15">
        <v>8</v>
      </c>
    </row>
    <row r="16" spans="1:11" x14ac:dyDescent="0.25">
      <c r="A16" s="4">
        <f ca="1">OFFSET(C16,0,An-2019)</f>
        <v>44058</v>
      </c>
      <c r="B16" s="19" t="s">
        <v>8</v>
      </c>
      <c r="C16" s="29">
        <f>DATE($C$6,8,15)</f>
        <v>43692</v>
      </c>
      <c r="D16" s="29">
        <f>DATE($D$6,8,15)</f>
        <v>44058</v>
      </c>
      <c r="E16" s="29">
        <f>DATE($E$6,8,15)</f>
        <v>44423</v>
      </c>
      <c r="F16" s="29">
        <f>DATE($F$6,8,15)</f>
        <v>44788</v>
      </c>
      <c r="G16" s="29">
        <f>DATE($G$6,8,15)</f>
        <v>45153</v>
      </c>
      <c r="H16" s="29">
        <f>DATE($H$6,8,15)</f>
        <v>45519</v>
      </c>
      <c r="J16" s="15">
        <f t="shared" si="0"/>
        <v>44058</v>
      </c>
      <c r="K16">
        <v>9</v>
      </c>
    </row>
    <row r="17" spans="1:11" x14ac:dyDescent="0.25">
      <c r="A17" s="4">
        <f ca="1">OFFSET(C17,0,An-2019)</f>
        <v>44136</v>
      </c>
      <c r="B17" s="19" t="s">
        <v>9</v>
      </c>
      <c r="C17" s="29">
        <f>DATE($C$6,11,1)</f>
        <v>43770</v>
      </c>
      <c r="D17" s="29">
        <f>DATE($D$6,11,1)</f>
        <v>44136</v>
      </c>
      <c r="E17" s="29">
        <f>DATE($E$6,11,1)</f>
        <v>44501</v>
      </c>
      <c r="F17" s="29">
        <f>DATE($F$6,11,1)</f>
        <v>44866</v>
      </c>
      <c r="G17" s="29">
        <f>DATE($G$6,11,1)</f>
        <v>45231</v>
      </c>
      <c r="H17" s="29">
        <f>DATE($H$6,11,1)</f>
        <v>45597</v>
      </c>
      <c r="J17" s="15">
        <f t="shared" si="0"/>
        <v>44136</v>
      </c>
      <c r="K17">
        <v>10</v>
      </c>
    </row>
    <row r="18" spans="1:11" x14ac:dyDescent="0.25">
      <c r="A18" s="4">
        <f ca="1">OFFSET(C18,0,An-2019)</f>
        <v>44146</v>
      </c>
      <c r="B18" s="19" t="s">
        <v>10</v>
      </c>
      <c r="C18" s="29">
        <f>DATE($C$6,11,11)</f>
        <v>43780</v>
      </c>
      <c r="D18" s="29">
        <f>DATE($D$6,11,11)</f>
        <v>44146</v>
      </c>
      <c r="E18" s="29">
        <f>DATE($E$6,11,11)</f>
        <v>44511</v>
      </c>
      <c r="F18" s="29">
        <f>DATE($F$6,11,11)</f>
        <v>44876</v>
      </c>
      <c r="G18" s="29">
        <f>DATE($G$6,11,11)</f>
        <v>45241</v>
      </c>
      <c r="H18" s="29">
        <f>DATE($H$6,11,11)</f>
        <v>45607</v>
      </c>
      <c r="J18" s="15">
        <f t="shared" si="0"/>
        <v>44146</v>
      </c>
      <c r="K18">
        <v>11</v>
      </c>
    </row>
    <row r="19" spans="1:11" x14ac:dyDescent="0.25">
      <c r="A19" s="4">
        <f ca="1">OFFSET(C19,0,An-2019)</f>
        <v>44190</v>
      </c>
      <c r="B19" s="19" t="s">
        <v>11</v>
      </c>
      <c r="C19" s="29">
        <f>DATE($C$6,12,25)</f>
        <v>43824</v>
      </c>
      <c r="D19" s="29">
        <f>DATE($D$6,12,25)</f>
        <v>44190</v>
      </c>
      <c r="E19" s="29">
        <f>DATE($E$6,12,25)</f>
        <v>44555</v>
      </c>
      <c r="F19" s="29">
        <f>DATE($F$6,12,25)</f>
        <v>44920</v>
      </c>
      <c r="G19" s="29">
        <f>DATE($G$6,12,25)</f>
        <v>45285</v>
      </c>
      <c r="H19" s="29">
        <f>DATE($H$6,12,25)</f>
        <v>45651</v>
      </c>
      <c r="J19" s="15">
        <f t="shared" si="0"/>
        <v>44190</v>
      </c>
      <c r="K19">
        <v>12</v>
      </c>
    </row>
  </sheetData>
  <mergeCells count="1">
    <mergeCell ref="C2:H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6:F14"/>
  <sheetViews>
    <sheetView workbookViewId="0">
      <selection activeCell="F15" sqref="F15"/>
    </sheetView>
  </sheetViews>
  <sheetFormatPr baseColWidth="10" defaultRowHeight="15" x14ac:dyDescent="0.25"/>
  <cols>
    <col min="2" max="2" width="28.5703125" customWidth="1"/>
    <col min="3" max="3" width="14.28515625" customWidth="1"/>
    <col min="4" max="4" width="15" customWidth="1"/>
    <col min="5" max="5" width="15.42578125" customWidth="1"/>
    <col min="6" max="6" width="17.5703125" customWidth="1"/>
  </cols>
  <sheetData>
    <row r="6" spans="2:6" ht="29.45" customHeight="1" x14ac:dyDescent="0.25">
      <c r="B6" s="16" t="s">
        <v>15</v>
      </c>
      <c r="C6" s="16" t="s">
        <v>19</v>
      </c>
      <c r="D6" s="16" t="s">
        <v>16</v>
      </c>
      <c r="E6" s="16" t="s">
        <v>17</v>
      </c>
      <c r="F6" s="16" t="s">
        <v>18</v>
      </c>
    </row>
    <row r="7" spans="2:6" x14ac:dyDescent="0.25">
      <c r="B7" t="s">
        <v>20</v>
      </c>
      <c r="C7" t="s">
        <v>27</v>
      </c>
    </row>
    <row r="8" spans="2:6" x14ac:dyDescent="0.25">
      <c r="B8" t="s">
        <v>21</v>
      </c>
      <c r="C8" t="s">
        <v>24</v>
      </c>
    </row>
    <row r="9" spans="2:6" x14ac:dyDescent="0.25">
      <c r="B9" t="s">
        <v>22</v>
      </c>
      <c r="C9" t="s">
        <v>24</v>
      </c>
    </row>
    <row r="10" spans="2:6" x14ac:dyDescent="0.25">
      <c r="B10" t="s">
        <v>23</v>
      </c>
      <c r="C10" t="s">
        <v>24</v>
      </c>
    </row>
    <row r="11" spans="2:6" x14ac:dyDescent="0.25">
      <c r="B11" t="s">
        <v>25</v>
      </c>
      <c r="C11" t="s">
        <v>24</v>
      </c>
    </row>
    <row r="12" spans="2:6" x14ac:dyDescent="0.25">
      <c r="B12" t="s">
        <v>26</v>
      </c>
      <c r="C12" t="s">
        <v>24</v>
      </c>
    </row>
    <row r="13" spans="2:6" x14ac:dyDescent="0.25">
      <c r="B13" t="s">
        <v>36</v>
      </c>
      <c r="C13" t="s">
        <v>24</v>
      </c>
    </row>
    <row r="14" spans="2:6" x14ac:dyDescent="0.25">
      <c r="B14" t="s">
        <v>35</v>
      </c>
      <c r="C14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"/>
  <sheetViews>
    <sheetView workbookViewId="0">
      <selection activeCell="I1" sqref="I1"/>
    </sheetView>
  </sheetViews>
  <sheetFormatPr baseColWidth="10" defaultRowHeight="15" x14ac:dyDescent="0.25"/>
  <sheetData>
    <row r="1" spans="1:11" ht="35.450000000000003" customHeight="1" x14ac:dyDescent="0.25">
      <c r="A1" s="28">
        <f>H1</f>
        <v>43739</v>
      </c>
      <c r="B1" s="28"/>
      <c r="C1" s="28"/>
      <c r="D1" s="28"/>
      <c r="E1" s="28"/>
      <c r="F1" s="28"/>
      <c r="G1" s="28"/>
      <c r="H1" s="4">
        <v>43739</v>
      </c>
      <c r="I1">
        <f>WEEKDAY(H1,2)</f>
        <v>2</v>
      </c>
    </row>
    <row r="2" spans="1:11" ht="28.15" customHeight="1" x14ac:dyDescent="0.25">
      <c r="A2" s="16" t="s">
        <v>28</v>
      </c>
      <c r="B2" s="16" t="s">
        <v>29</v>
      </c>
      <c r="C2" s="16" t="s">
        <v>30</v>
      </c>
      <c r="D2" s="16" t="s">
        <v>31</v>
      </c>
      <c r="E2" s="16" t="s">
        <v>32</v>
      </c>
      <c r="F2" s="16" t="s">
        <v>33</v>
      </c>
      <c r="G2" s="16" t="s">
        <v>34</v>
      </c>
      <c r="K2" s="4"/>
    </row>
    <row r="3" spans="1:11" x14ac:dyDescent="0.25">
      <c r="A3">
        <f t="shared" ref="A3:B3" si="0">((ROW()-3)*7)+COLUMN()-1</f>
        <v>0</v>
      </c>
      <c r="B3">
        <f t="shared" si="0"/>
        <v>1</v>
      </c>
      <c r="C3">
        <f>((ROW()-3)*7)+COLUMN()-1</f>
        <v>2</v>
      </c>
      <c r="D3">
        <f t="shared" ref="B3:G7" si="1">((ROW()-3)*7)+COLUMN()-1</f>
        <v>3</v>
      </c>
      <c r="E3">
        <f t="shared" si="1"/>
        <v>4</v>
      </c>
      <c r="F3">
        <f t="shared" si="1"/>
        <v>5</v>
      </c>
      <c r="G3">
        <f t="shared" si="1"/>
        <v>6</v>
      </c>
    </row>
    <row r="4" spans="1:11" x14ac:dyDescent="0.25">
      <c r="A4">
        <f>((ROW()-3)*7)+COLUMN()-1</f>
        <v>7</v>
      </c>
      <c r="B4">
        <f t="shared" si="1"/>
        <v>8</v>
      </c>
      <c r="C4">
        <f t="shared" si="1"/>
        <v>9</v>
      </c>
      <c r="D4">
        <f t="shared" si="1"/>
        <v>10</v>
      </c>
      <c r="E4">
        <f t="shared" si="1"/>
        <v>11</v>
      </c>
      <c r="F4">
        <f t="shared" si="1"/>
        <v>12</v>
      </c>
      <c r="G4">
        <f t="shared" si="1"/>
        <v>13</v>
      </c>
    </row>
    <row r="5" spans="1:11" x14ac:dyDescent="0.25">
      <c r="A5">
        <f>((ROW()-3)*7)+COLUMN()-1</f>
        <v>14</v>
      </c>
      <c r="B5">
        <f t="shared" si="1"/>
        <v>15</v>
      </c>
      <c r="C5">
        <f t="shared" si="1"/>
        <v>16</v>
      </c>
      <c r="D5">
        <f t="shared" si="1"/>
        <v>17</v>
      </c>
      <c r="E5">
        <f t="shared" si="1"/>
        <v>18</v>
      </c>
      <c r="F5">
        <f t="shared" si="1"/>
        <v>19</v>
      </c>
      <c r="G5">
        <f t="shared" si="1"/>
        <v>20</v>
      </c>
    </row>
    <row r="6" spans="1:11" x14ac:dyDescent="0.25">
      <c r="A6">
        <f>((ROW()-3)*7)+COLUMN()-1</f>
        <v>21</v>
      </c>
      <c r="B6">
        <f t="shared" si="1"/>
        <v>22</v>
      </c>
      <c r="C6">
        <f t="shared" si="1"/>
        <v>23</v>
      </c>
      <c r="D6">
        <f t="shared" si="1"/>
        <v>24</v>
      </c>
      <c r="E6">
        <f t="shared" si="1"/>
        <v>25</v>
      </c>
      <c r="F6">
        <f t="shared" si="1"/>
        <v>26</v>
      </c>
      <c r="G6">
        <f t="shared" si="1"/>
        <v>27</v>
      </c>
    </row>
    <row r="7" spans="1:11" x14ac:dyDescent="0.25">
      <c r="A7">
        <f>((ROW()-3)*7)+COLUMN()-1</f>
        <v>28</v>
      </c>
      <c r="B7">
        <f t="shared" si="1"/>
        <v>29</v>
      </c>
      <c r="C7">
        <f t="shared" si="1"/>
        <v>30</v>
      </c>
      <c r="D7">
        <f t="shared" si="1"/>
        <v>31</v>
      </c>
      <c r="E7">
        <f t="shared" si="1"/>
        <v>32</v>
      </c>
      <c r="F7">
        <f t="shared" si="1"/>
        <v>33</v>
      </c>
      <c r="G7">
        <f t="shared" si="1"/>
        <v>34</v>
      </c>
    </row>
    <row r="10" spans="1:11" ht="21" x14ac:dyDescent="0.35">
      <c r="I10" s="17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L39" sqref="L3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Calendrier</vt:lpstr>
      <vt:lpstr>Jours fériés</vt:lpstr>
      <vt:lpstr>Activités HSE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ANNEESELECTION</vt:lpstr>
      <vt:lpstr>Calendrier</vt:lpstr>
      <vt:lpstr>Fériés</vt:lpstr>
      <vt:lpstr>Tableau</vt:lpstr>
    </vt:vector>
  </TitlesOfParts>
  <Company>SIDEL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Bretillon, Anais</dc:creator>
  <cp:lastModifiedBy>LAVALLEZ Pascal</cp:lastModifiedBy>
  <dcterms:created xsi:type="dcterms:W3CDTF">2019-12-23T08:11:28Z</dcterms:created>
  <dcterms:modified xsi:type="dcterms:W3CDTF">2019-12-27T08:24:54Z</dcterms:modified>
</cp:coreProperties>
</file>