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9135"/>
  </bookViews>
  <sheets>
    <sheet name="Perpétuel" sheetId="2" r:id="rId1"/>
    <sheet name="Fériés" sheetId="3" r:id="rId2"/>
  </sheets>
  <definedNames>
    <definedName name="An">Fériés!$B$1</definedName>
    <definedName name="annee">Fériés!$K$1:$K$16</definedName>
    <definedName name="Année">Perpétuel!#REF!</definedName>
    <definedName name="DATE">Perpétuel!$P$1</definedName>
    <definedName name="Fériés">OFFSET(Fériés!$D$4,,,COUNTA(Fériés!$D:$D))</definedName>
  </definedNames>
  <calcPr calcId="152511" iterate="1" iterateCount="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2" i="2" l="1"/>
  <c r="A4" i="2"/>
  <c r="C47" i="2"/>
  <c r="C49" i="2" s="1"/>
  <c r="C45" i="2"/>
  <c r="C44" i="2"/>
  <c r="C46" i="2" s="1"/>
  <c r="C48" i="2" s="1"/>
  <c r="C50" i="2" s="1"/>
  <c r="C39" i="2"/>
  <c r="C41" i="2" s="1"/>
  <c r="C37" i="2"/>
  <c r="C36" i="2"/>
  <c r="C38" i="2" s="1"/>
  <c r="C40" i="2" s="1"/>
  <c r="C42" i="2" s="1"/>
  <c r="C29" i="2"/>
  <c r="C31" i="2" s="1"/>
  <c r="C33" i="2" s="1"/>
  <c r="C28" i="2"/>
  <c r="C30" i="2" s="1"/>
  <c r="C32" i="2" s="1"/>
  <c r="C34" i="2" s="1"/>
  <c r="C21" i="2"/>
  <c r="C23" i="2" s="1"/>
  <c r="C25" i="2" s="1"/>
  <c r="C20" i="2"/>
  <c r="C22" i="2" s="1"/>
  <c r="C24" i="2" s="1"/>
  <c r="C26" i="2" s="1"/>
  <c r="C14" i="2"/>
  <c r="C16" i="2" s="1"/>
  <c r="C18" i="2" s="1"/>
  <c r="C13" i="2"/>
  <c r="C15" i="2" s="1"/>
  <c r="C17" i="2" s="1"/>
  <c r="C12" i="2"/>
  <c r="C6" i="2"/>
  <c r="C7" i="2" s="1"/>
  <c r="C8" i="2" s="1"/>
  <c r="C9" i="2" s="1"/>
  <c r="C10" i="2" s="1"/>
  <c r="C5" i="2"/>
  <c r="C4" i="2"/>
  <c r="B1" i="3" l="1"/>
  <c r="D16" i="3" s="1"/>
  <c r="D7" i="3" l="1"/>
  <c r="D13" i="3"/>
  <c r="D5" i="3"/>
  <c r="D9" i="3" s="1"/>
  <c r="D14" i="3"/>
  <c r="D8" i="3"/>
  <c r="D15" i="3"/>
  <c r="D4" i="3"/>
  <c r="D12" i="3"/>
  <c r="D4" i="2"/>
  <c r="D10" i="3" l="1"/>
  <c r="D11" i="3" s="1"/>
  <c r="D6" i="3"/>
  <c r="D5" i="2"/>
  <c r="D6" i="2" l="1"/>
  <c r="D7" i="2" l="1"/>
  <c r="D8" i="2" l="1"/>
  <c r="D9" i="2" l="1"/>
  <c r="D10" i="2" l="1"/>
  <c r="D12" i="2"/>
  <c r="D13" i="2" l="1"/>
  <c r="D14" i="2" l="1"/>
  <c r="D15" i="2" l="1"/>
  <c r="D16" i="2" l="1"/>
  <c r="D17" i="2" l="1"/>
  <c r="D18" i="2" l="1"/>
  <c r="D20" i="2" l="1"/>
  <c r="A20" i="2"/>
  <c r="A28" i="2" s="1"/>
  <c r="A36" i="2" s="1"/>
  <c r="A44" i="2" s="1"/>
  <c r="G4" i="2" s="1"/>
  <c r="G12" i="2" s="1"/>
  <c r="G20" i="2" s="1"/>
  <c r="G28" i="2" s="1"/>
  <c r="G36" i="2" s="1"/>
  <c r="G44" i="2" s="1"/>
  <c r="M4" i="2" s="1"/>
  <c r="M12" i="2" s="1"/>
  <c r="M20" i="2" s="1"/>
  <c r="M28" i="2" s="1"/>
  <c r="M36" i="2" s="1"/>
  <c r="M44" i="2" s="1"/>
  <c r="S4" i="2" s="1"/>
  <c r="S12" i="2" s="1"/>
  <c r="S20" i="2" s="1"/>
  <c r="S28" i="2" s="1"/>
  <c r="S36" i="2" s="1"/>
  <c r="S44" i="2" s="1"/>
  <c r="Y4" i="2" s="1"/>
  <c r="Y12" i="2" s="1"/>
  <c r="Y20" i="2" s="1"/>
  <c r="Y28" i="2" s="1"/>
  <c r="Y36" i="2" s="1"/>
  <c r="Y44" i="2" s="1"/>
  <c r="AE4" i="2" s="1"/>
  <c r="AE12" i="2" s="1"/>
  <c r="AE20" i="2" s="1"/>
  <c r="AE28" i="2" s="1"/>
  <c r="AE36" i="2" s="1"/>
  <c r="AE44" i="2" s="1"/>
  <c r="AK4" i="2" s="1"/>
  <c r="AK12" i="2" s="1"/>
  <c r="AK20" i="2" s="1"/>
  <c r="AK28" i="2" s="1"/>
  <c r="AK36" i="2" s="1"/>
  <c r="AK44" i="2" s="1"/>
  <c r="AQ4" i="2" s="1"/>
  <c r="AQ12" i="2" s="1"/>
  <c r="AQ20" i="2" s="1"/>
  <c r="AQ28" i="2" s="1"/>
  <c r="AQ36" i="2" s="1"/>
  <c r="AQ44" i="2" s="1"/>
  <c r="AW4" i="2" s="1"/>
  <c r="AW12" i="2" s="1"/>
  <c r="AW20" i="2" s="1"/>
  <c r="AW28" i="2" s="1"/>
  <c r="AW36" i="2" s="1"/>
  <c r="D21" i="2" l="1"/>
  <c r="D22" i="2" l="1"/>
  <c r="D23" i="2" l="1"/>
  <c r="D24" i="2" l="1"/>
  <c r="D25" i="2" l="1"/>
  <c r="D26" i="2" l="1"/>
  <c r="D28" i="2" l="1"/>
  <c r="D29" i="2" l="1"/>
  <c r="D30" i="2" l="1"/>
  <c r="D31" i="2" l="1"/>
  <c r="D32" i="2" l="1"/>
  <c r="D33" i="2" l="1"/>
  <c r="D34" i="2" l="1"/>
  <c r="D36" i="2" l="1"/>
  <c r="D37" i="2" l="1"/>
  <c r="D38" i="2" l="1"/>
  <c r="D39" i="2" l="1"/>
  <c r="D40" i="2" l="1"/>
  <c r="D41" i="2" l="1"/>
  <c r="D42" i="2" l="1"/>
  <c r="D44" i="2" l="1"/>
  <c r="D45" i="2" l="1"/>
  <c r="D46" i="2" l="1"/>
  <c r="D47" i="2" l="1"/>
  <c r="D48" i="2" l="1"/>
  <c r="D49" i="2" l="1"/>
  <c r="D50" i="2" l="1"/>
  <c r="I4" i="2" l="1"/>
  <c r="J4" i="2" s="1"/>
  <c r="I5" i="2" l="1"/>
  <c r="J5" i="2" s="1"/>
  <c r="I6" i="2" l="1"/>
  <c r="J6" i="2" s="1"/>
  <c r="I7" i="2" l="1"/>
  <c r="J7" i="2" s="1"/>
  <c r="I8" i="2" l="1"/>
  <c r="J8" i="2" s="1"/>
  <c r="I9" i="2" l="1"/>
  <c r="J9" i="2" s="1"/>
  <c r="I10" i="2" l="1"/>
  <c r="J10" i="2" s="1"/>
  <c r="I12" i="2" l="1"/>
  <c r="J12" i="2" s="1"/>
  <c r="I13" i="2" l="1"/>
  <c r="J13" i="2" s="1"/>
  <c r="I14" i="2" l="1"/>
  <c r="J14" i="2" s="1"/>
  <c r="I15" i="2" l="1"/>
  <c r="J15" i="2" s="1"/>
  <c r="I16" i="2" l="1"/>
  <c r="J16" i="2" s="1"/>
  <c r="I17" i="2" l="1"/>
  <c r="J17" i="2" s="1"/>
  <c r="I18" i="2" l="1"/>
  <c r="J18" i="2" s="1"/>
  <c r="I20" i="2" l="1"/>
  <c r="J20" i="2" s="1"/>
  <c r="I21" i="2" l="1"/>
  <c r="J21" i="2" s="1"/>
  <c r="I22" i="2" l="1"/>
  <c r="J22" i="2" s="1"/>
  <c r="I23" i="2" l="1"/>
  <c r="J23" i="2" s="1"/>
  <c r="I24" i="2" l="1"/>
  <c r="J24" i="2" s="1"/>
  <c r="I25" i="2" l="1"/>
  <c r="J25" i="2" s="1"/>
  <c r="I26" i="2" l="1"/>
  <c r="J26" i="2" s="1"/>
  <c r="I28" i="2" l="1"/>
  <c r="J28" i="2" s="1"/>
  <c r="I29" i="2" l="1"/>
  <c r="J29" i="2" s="1"/>
  <c r="I30" i="2" l="1"/>
  <c r="J30" i="2" s="1"/>
  <c r="I31" i="2" l="1"/>
  <c r="J31" i="2" s="1"/>
  <c r="I32" i="2" l="1"/>
  <c r="J32" i="2" s="1"/>
  <c r="I33" i="2" l="1"/>
  <c r="J33" i="2" s="1"/>
  <c r="I34" i="2" l="1"/>
  <c r="J34" i="2" s="1"/>
  <c r="I36" i="2" l="1"/>
  <c r="J36" i="2" s="1"/>
  <c r="I37" i="2" l="1"/>
  <c r="J37" i="2" s="1"/>
  <c r="I38" i="2" l="1"/>
  <c r="J38" i="2" s="1"/>
  <c r="I39" i="2" l="1"/>
  <c r="J39" i="2" s="1"/>
  <c r="I40" i="2" l="1"/>
  <c r="J40" i="2" s="1"/>
  <c r="I41" i="2" l="1"/>
  <c r="J41" i="2" s="1"/>
  <c r="I42" i="2" l="1"/>
  <c r="J42" i="2" s="1"/>
  <c r="I44" i="2" l="1"/>
  <c r="J44" i="2" s="1"/>
  <c r="I45" i="2" l="1"/>
  <c r="J45" i="2" s="1"/>
  <c r="I46" i="2" l="1"/>
  <c r="J46" i="2" s="1"/>
  <c r="I47" i="2" l="1"/>
  <c r="J47" i="2" s="1"/>
  <c r="I48" i="2" l="1"/>
  <c r="J48" i="2" s="1"/>
  <c r="I49" i="2" l="1"/>
  <c r="J49" i="2" s="1"/>
  <c r="I50" i="2" l="1"/>
  <c r="J50" i="2" s="1"/>
  <c r="O4" i="2" l="1"/>
  <c r="P4" i="2" s="1"/>
  <c r="O5" i="2" l="1"/>
  <c r="P5" i="2" s="1"/>
  <c r="O6" i="2" l="1"/>
  <c r="P6" i="2" s="1"/>
  <c r="O7" i="2" l="1"/>
  <c r="P7" i="2" s="1"/>
  <c r="O8" i="2" l="1"/>
  <c r="P8" i="2" s="1"/>
  <c r="O9" i="2" l="1"/>
  <c r="P9" i="2" s="1"/>
  <c r="O10" i="2" l="1"/>
  <c r="P10" i="2" s="1"/>
  <c r="O12" i="2" l="1"/>
  <c r="P12" i="2" s="1"/>
  <c r="O13" i="2" l="1"/>
  <c r="P13" i="2" s="1"/>
  <c r="O14" i="2" l="1"/>
  <c r="P14" i="2" s="1"/>
  <c r="O15" i="2" l="1"/>
  <c r="P15" i="2" s="1"/>
  <c r="O16" i="2" l="1"/>
  <c r="P16" i="2" s="1"/>
  <c r="O17" i="2" l="1"/>
  <c r="P17" i="2" s="1"/>
  <c r="O18" i="2" l="1"/>
  <c r="P18" i="2" s="1"/>
  <c r="O20" i="2" l="1"/>
  <c r="P20" i="2" s="1"/>
  <c r="O21" i="2" l="1"/>
  <c r="P21" i="2" s="1"/>
  <c r="O22" i="2" l="1"/>
  <c r="P22" i="2" s="1"/>
  <c r="O23" i="2" l="1"/>
  <c r="P23" i="2" s="1"/>
  <c r="O24" i="2" l="1"/>
  <c r="P24" i="2" s="1"/>
  <c r="O25" i="2" l="1"/>
  <c r="P25" i="2" s="1"/>
  <c r="O26" i="2" l="1"/>
  <c r="P26" i="2" s="1"/>
  <c r="O28" i="2" l="1"/>
  <c r="P28" i="2" s="1"/>
  <c r="O29" i="2" l="1"/>
  <c r="P29" i="2" s="1"/>
  <c r="O30" i="2" l="1"/>
  <c r="P30" i="2" s="1"/>
  <c r="O31" i="2" l="1"/>
  <c r="P31" i="2" s="1"/>
  <c r="O32" i="2" l="1"/>
  <c r="P32" i="2" s="1"/>
  <c r="O33" i="2" l="1"/>
  <c r="P33" i="2" s="1"/>
  <c r="O34" i="2" l="1"/>
  <c r="P34" i="2" s="1"/>
  <c r="O36" i="2" l="1"/>
  <c r="P36" i="2" s="1"/>
  <c r="O37" i="2" l="1"/>
  <c r="P37" i="2" s="1"/>
  <c r="O38" i="2" l="1"/>
  <c r="P38" i="2" s="1"/>
  <c r="O39" i="2" l="1"/>
  <c r="P39" i="2" s="1"/>
  <c r="O40" i="2" l="1"/>
  <c r="P40" i="2" s="1"/>
  <c r="O41" i="2" l="1"/>
  <c r="P41" i="2" s="1"/>
  <c r="O42" i="2" l="1"/>
  <c r="P42" i="2" s="1"/>
  <c r="O44" i="2" l="1"/>
  <c r="P44" i="2" s="1"/>
  <c r="O45" i="2" l="1"/>
  <c r="P45" i="2" s="1"/>
  <c r="O46" i="2" l="1"/>
  <c r="P46" i="2" s="1"/>
  <c r="O47" i="2" l="1"/>
  <c r="P47" i="2" s="1"/>
  <c r="O48" i="2" l="1"/>
  <c r="P48" i="2" s="1"/>
  <c r="O49" i="2" l="1"/>
  <c r="P49" i="2" s="1"/>
  <c r="O50" i="2" l="1"/>
  <c r="P50" i="2" s="1"/>
  <c r="U4" i="2" l="1"/>
  <c r="V4" i="2" s="1"/>
  <c r="U5" i="2" l="1"/>
  <c r="V5" i="2" s="1"/>
  <c r="U6" i="2" l="1"/>
  <c r="V6" i="2" s="1"/>
  <c r="U7" i="2" l="1"/>
  <c r="V7" i="2" s="1"/>
  <c r="U8" i="2" l="1"/>
  <c r="V8" i="2" s="1"/>
  <c r="U9" i="2" l="1"/>
  <c r="V9" i="2" s="1"/>
  <c r="U10" i="2" l="1"/>
  <c r="V10" i="2" s="1"/>
  <c r="U12" i="2" l="1"/>
  <c r="V12" i="2" s="1"/>
  <c r="U13" i="2" l="1"/>
  <c r="V13" i="2" s="1"/>
  <c r="U14" i="2" l="1"/>
  <c r="V14" i="2" s="1"/>
  <c r="U15" i="2" l="1"/>
  <c r="V15" i="2" s="1"/>
  <c r="U16" i="2" l="1"/>
  <c r="V16" i="2" s="1"/>
  <c r="U17" i="2" l="1"/>
  <c r="V17" i="2" s="1"/>
  <c r="U18" i="2" l="1"/>
  <c r="V18" i="2" s="1"/>
  <c r="U20" i="2" l="1"/>
  <c r="V20" i="2" s="1"/>
  <c r="U21" i="2" l="1"/>
  <c r="V21" i="2" s="1"/>
  <c r="U22" i="2" l="1"/>
  <c r="V22" i="2" s="1"/>
  <c r="U23" i="2" l="1"/>
  <c r="V23" i="2" s="1"/>
  <c r="U24" i="2" l="1"/>
  <c r="V24" i="2" s="1"/>
  <c r="U25" i="2" l="1"/>
  <c r="V25" i="2" s="1"/>
  <c r="U26" i="2" l="1"/>
  <c r="V26" i="2" s="1"/>
  <c r="U28" i="2" l="1"/>
  <c r="V28" i="2" s="1"/>
  <c r="U29" i="2" l="1"/>
  <c r="V29" i="2" s="1"/>
  <c r="U30" i="2" l="1"/>
  <c r="V30" i="2" s="1"/>
  <c r="U31" i="2" l="1"/>
  <c r="V31" i="2" s="1"/>
  <c r="U32" i="2" l="1"/>
  <c r="V32" i="2" s="1"/>
  <c r="U33" i="2" l="1"/>
  <c r="V33" i="2" s="1"/>
  <c r="U34" i="2" l="1"/>
  <c r="V34" i="2" s="1"/>
  <c r="U36" i="2" l="1"/>
  <c r="V36" i="2" s="1"/>
  <c r="U37" i="2" l="1"/>
  <c r="V37" i="2" s="1"/>
  <c r="U38" i="2" l="1"/>
  <c r="V38" i="2" s="1"/>
  <c r="U39" i="2" l="1"/>
  <c r="V39" i="2" s="1"/>
  <c r="U40" i="2" l="1"/>
  <c r="V40" i="2" s="1"/>
  <c r="U41" i="2" l="1"/>
  <c r="V41" i="2" s="1"/>
  <c r="U42" i="2" l="1"/>
  <c r="V42" i="2" s="1"/>
  <c r="U44" i="2" l="1"/>
  <c r="V44" i="2" s="1"/>
  <c r="U45" i="2" l="1"/>
  <c r="V45" i="2" s="1"/>
  <c r="U46" i="2" l="1"/>
  <c r="V46" i="2" s="1"/>
  <c r="U47" i="2" l="1"/>
  <c r="V47" i="2" s="1"/>
  <c r="U48" i="2" l="1"/>
  <c r="V48" i="2" s="1"/>
  <c r="U49" i="2" l="1"/>
  <c r="V49" i="2" s="1"/>
  <c r="U50" i="2" l="1"/>
  <c r="V50" i="2" s="1"/>
  <c r="AA4" i="2" l="1"/>
  <c r="AB4" i="2" s="1"/>
  <c r="AA5" i="2" l="1"/>
  <c r="AB5" i="2" s="1"/>
  <c r="AA6" i="2" l="1"/>
  <c r="AB6" i="2" s="1"/>
  <c r="AA7" i="2" l="1"/>
  <c r="AB7" i="2" s="1"/>
  <c r="AA8" i="2" l="1"/>
  <c r="AB8" i="2" s="1"/>
  <c r="AA9" i="2" l="1"/>
  <c r="AB9" i="2" s="1"/>
  <c r="AA10" i="2" l="1"/>
  <c r="AB10" i="2" s="1"/>
  <c r="AA12" i="2" l="1"/>
  <c r="AB12" i="2" s="1"/>
  <c r="AA13" i="2" l="1"/>
  <c r="AB13" i="2" s="1"/>
  <c r="AA14" i="2" l="1"/>
  <c r="AB14" i="2" s="1"/>
  <c r="AA15" i="2" l="1"/>
  <c r="AB15" i="2" s="1"/>
  <c r="AA16" i="2" l="1"/>
  <c r="AB16" i="2" s="1"/>
  <c r="AA17" i="2" l="1"/>
  <c r="AB17" i="2" s="1"/>
  <c r="AA18" i="2" l="1"/>
  <c r="AB18" i="2" s="1"/>
  <c r="AA20" i="2" l="1"/>
  <c r="AB20" i="2" s="1"/>
  <c r="AA21" i="2" l="1"/>
  <c r="AB21" i="2" s="1"/>
  <c r="AA22" i="2" l="1"/>
  <c r="AB22" i="2" s="1"/>
  <c r="AA23" i="2" l="1"/>
  <c r="AB23" i="2" s="1"/>
  <c r="AA24" i="2" l="1"/>
  <c r="AB24" i="2" s="1"/>
  <c r="AA25" i="2" l="1"/>
  <c r="AB25" i="2" s="1"/>
  <c r="AA26" i="2" l="1"/>
  <c r="AB26" i="2" s="1"/>
  <c r="AA28" i="2" l="1"/>
  <c r="AB28" i="2" s="1"/>
  <c r="AA29" i="2" l="1"/>
  <c r="AB29" i="2" s="1"/>
  <c r="AA30" i="2" l="1"/>
  <c r="AB30" i="2" s="1"/>
  <c r="AA31" i="2" l="1"/>
  <c r="AB31" i="2" s="1"/>
  <c r="AA32" i="2" l="1"/>
  <c r="AB32" i="2" s="1"/>
  <c r="AA33" i="2" l="1"/>
  <c r="AB33" i="2" s="1"/>
  <c r="AA34" i="2" l="1"/>
  <c r="AB34" i="2" s="1"/>
  <c r="AA36" i="2" l="1"/>
  <c r="AB36" i="2" s="1"/>
  <c r="AA37" i="2" l="1"/>
  <c r="AB37" i="2" s="1"/>
  <c r="AA38" i="2" l="1"/>
  <c r="AB38" i="2" s="1"/>
  <c r="AA39" i="2" l="1"/>
  <c r="AB39" i="2" s="1"/>
  <c r="AA40" i="2" l="1"/>
  <c r="AB40" i="2" s="1"/>
  <c r="AA41" i="2" l="1"/>
  <c r="AB41" i="2" s="1"/>
  <c r="AA42" i="2" l="1"/>
  <c r="AB42" i="2" s="1"/>
  <c r="AA44" i="2" l="1"/>
  <c r="AB44" i="2" s="1"/>
  <c r="AA45" i="2" l="1"/>
  <c r="AB45" i="2" s="1"/>
  <c r="AA46" i="2" l="1"/>
  <c r="AB46" i="2" s="1"/>
  <c r="AA47" i="2" l="1"/>
  <c r="AB47" i="2" s="1"/>
  <c r="AA48" i="2" l="1"/>
  <c r="AB48" i="2" s="1"/>
  <c r="AA49" i="2" l="1"/>
  <c r="AB49" i="2" s="1"/>
  <c r="AA50" i="2" l="1"/>
  <c r="AB50" i="2" s="1"/>
  <c r="AG4" i="2" l="1"/>
  <c r="AH4" i="2" s="1"/>
  <c r="AG5" i="2" l="1"/>
  <c r="AH5" i="2" s="1"/>
  <c r="AG6" i="2" l="1"/>
  <c r="AH6" i="2" s="1"/>
  <c r="AG7" i="2" l="1"/>
  <c r="AH7" i="2" s="1"/>
  <c r="AG8" i="2" l="1"/>
  <c r="AH8" i="2" s="1"/>
  <c r="AG9" i="2" l="1"/>
  <c r="AH9" i="2" s="1"/>
  <c r="AG10" i="2" l="1"/>
  <c r="AH10" i="2" s="1"/>
  <c r="AG12" i="2" l="1"/>
  <c r="AH12" i="2" s="1"/>
  <c r="AG13" i="2" l="1"/>
  <c r="AH13" i="2" s="1"/>
  <c r="AG14" i="2" l="1"/>
  <c r="AH14" i="2" s="1"/>
  <c r="AG15" i="2" l="1"/>
  <c r="AH15" i="2" s="1"/>
  <c r="AG16" i="2" l="1"/>
  <c r="AH16" i="2" s="1"/>
  <c r="AG17" i="2" l="1"/>
  <c r="AH17" i="2" s="1"/>
  <c r="AG18" i="2" l="1"/>
  <c r="AH18" i="2" s="1"/>
  <c r="AG20" i="2" l="1"/>
  <c r="AH20" i="2" s="1"/>
  <c r="AG21" i="2" l="1"/>
  <c r="AH21" i="2" s="1"/>
  <c r="AG22" i="2" l="1"/>
  <c r="AH22" i="2" s="1"/>
  <c r="AG23" i="2" l="1"/>
  <c r="AH23" i="2" s="1"/>
  <c r="AG24" i="2" l="1"/>
  <c r="AH24" i="2" s="1"/>
  <c r="AG25" i="2" l="1"/>
  <c r="AH25" i="2" s="1"/>
  <c r="AG26" i="2" l="1"/>
  <c r="AH26" i="2" s="1"/>
  <c r="AG28" i="2" l="1"/>
  <c r="AH28" i="2" s="1"/>
  <c r="AG29" i="2" l="1"/>
  <c r="AH29" i="2" s="1"/>
  <c r="AG30" i="2" l="1"/>
  <c r="AH30" i="2" s="1"/>
  <c r="AG31" i="2" l="1"/>
  <c r="AH31" i="2" s="1"/>
  <c r="AG32" i="2" l="1"/>
  <c r="AH32" i="2" s="1"/>
  <c r="AG33" i="2" l="1"/>
  <c r="AH33" i="2" s="1"/>
  <c r="AG34" i="2" l="1"/>
  <c r="AH34" i="2" s="1"/>
  <c r="AG36" i="2" l="1"/>
  <c r="AH36" i="2" s="1"/>
  <c r="AG37" i="2" l="1"/>
  <c r="AH37" i="2" s="1"/>
  <c r="AG38" i="2" l="1"/>
  <c r="AH38" i="2" s="1"/>
  <c r="AG39" i="2" l="1"/>
  <c r="AH39" i="2" s="1"/>
  <c r="AG40" i="2" l="1"/>
  <c r="AH40" i="2" s="1"/>
  <c r="AG41" i="2" l="1"/>
  <c r="AH41" i="2" s="1"/>
  <c r="AG42" i="2" l="1"/>
  <c r="AH42" i="2" s="1"/>
  <c r="AG44" i="2" l="1"/>
  <c r="AH44" i="2" s="1"/>
  <c r="AG45" i="2" l="1"/>
  <c r="AH45" i="2" s="1"/>
  <c r="AG46" i="2" l="1"/>
  <c r="AH46" i="2" s="1"/>
  <c r="AG47" i="2" l="1"/>
  <c r="AH47" i="2" s="1"/>
  <c r="AG48" i="2" l="1"/>
  <c r="AH48" i="2" s="1"/>
  <c r="AG49" i="2" l="1"/>
  <c r="AH49" i="2" s="1"/>
  <c r="AG50" i="2" l="1"/>
  <c r="AH50" i="2" s="1"/>
  <c r="AM4" i="2" l="1"/>
  <c r="AN4" i="2" s="1"/>
  <c r="AM5" i="2" l="1"/>
  <c r="AN5" i="2" s="1"/>
  <c r="AM6" i="2" l="1"/>
  <c r="AN6" i="2" s="1"/>
  <c r="AM7" i="2" l="1"/>
  <c r="AN7" i="2" s="1"/>
  <c r="AM8" i="2" l="1"/>
  <c r="AN8" i="2" s="1"/>
  <c r="AM9" i="2" l="1"/>
  <c r="AN9" i="2" s="1"/>
  <c r="AM10" i="2" l="1"/>
  <c r="AN10" i="2" s="1"/>
  <c r="AM12" i="2" l="1"/>
  <c r="AN12" i="2" s="1"/>
  <c r="AM13" i="2" l="1"/>
  <c r="AN13" i="2" s="1"/>
  <c r="AM14" i="2" l="1"/>
  <c r="AN14" i="2" s="1"/>
  <c r="AM15" i="2" l="1"/>
  <c r="AN15" i="2" s="1"/>
  <c r="AM16" i="2" l="1"/>
  <c r="AN16" i="2" s="1"/>
  <c r="AM17" i="2" l="1"/>
  <c r="AN17" i="2" s="1"/>
  <c r="AM18" i="2" l="1"/>
  <c r="AN18" i="2" s="1"/>
  <c r="AM20" i="2" l="1"/>
  <c r="AN20" i="2" s="1"/>
  <c r="AM21" i="2" l="1"/>
  <c r="AN21" i="2" s="1"/>
  <c r="AM22" i="2" l="1"/>
  <c r="AN22" i="2" s="1"/>
  <c r="AM23" i="2" l="1"/>
  <c r="AN23" i="2" s="1"/>
  <c r="AM24" i="2" l="1"/>
  <c r="AN24" i="2" s="1"/>
  <c r="AM25" i="2" l="1"/>
  <c r="AN25" i="2" s="1"/>
  <c r="AM26" i="2" l="1"/>
  <c r="AN26" i="2" s="1"/>
  <c r="AM28" i="2" l="1"/>
  <c r="AN28" i="2" s="1"/>
  <c r="AM29" i="2" l="1"/>
  <c r="AN29" i="2" s="1"/>
  <c r="AM30" i="2" l="1"/>
  <c r="AN30" i="2" s="1"/>
  <c r="AM31" i="2" l="1"/>
  <c r="AN31" i="2" s="1"/>
  <c r="AM32" i="2" l="1"/>
  <c r="AN32" i="2" s="1"/>
  <c r="AM33" i="2" l="1"/>
  <c r="AN33" i="2" s="1"/>
  <c r="AM34" i="2" l="1"/>
  <c r="AN34" i="2" s="1"/>
  <c r="AM36" i="2" l="1"/>
  <c r="AN36" i="2" s="1"/>
  <c r="AM37" i="2" l="1"/>
  <c r="AN37" i="2" s="1"/>
  <c r="AM38" i="2" l="1"/>
  <c r="AN38" i="2" s="1"/>
  <c r="AM39" i="2" l="1"/>
  <c r="AN39" i="2" s="1"/>
  <c r="AM40" i="2" l="1"/>
  <c r="AN40" i="2" s="1"/>
  <c r="AM41" i="2" l="1"/>
  <c r="AN41" i="2" s="1"/>
  <c r="AM42" i="2" l="1"/>
  <c r="AN42" i="2" s="1"/>
  <c r="AM44" i="2" l="1"/>
  <c r="AN44" i="2" s="1"/>
  <c r="AM45" i="2" l="1"/>
  <c r="AN45" i="2" s="1"/>
  <c r="AM46" i="2" l="1"/>
  <c r="AN46" i="2" s="1"/>
  <c r="AM47" i="2" l="1"/>
  <c r="AN47" i="2" s="1"/>
  <c r="AM48" i="2" l="1"/>
  <c r="AN48" i="2" s="1"/>
  <c r="AM49" i="2" l="1"/>
  <c r="AN49" i="2" s="1"/>
  <c r="AM50" i="2" l="1"/>
  <c r="AN50" i="2" s="1"/>
  <c r="AS4" i="2" l="1"/>
  <c r="AT4" i="2" s="1"/>
  <c r="AS5" i="2" l="1"/>
  <c r="AT5" i="2" s="1"/>
  <c r="AS6" i="2" l="1"/>
  <c r="AT6" i="2" s="1"/>
  <c r="AS7" i="2" l="1"/>
  <c r="AT7" i="2" s="1"/>
  <c r="AS8" i="2" l="1"/>
  <c r="AT8" i="2" s="1"/>
  <c r="AS9" i="2" l="1"/>
  <c r="AT9" i="2" s="1"/>
  <c r="AS10" i="2" l="1"/>
  <c r="AT10" i="2" s="1"/>
  <c r="AS12" i="2" l="1"/>
  <c r="AT12" i="2" s="1"/>
  <c r="AS13" i="2" l="1"/>
  <c r="AT13" i="2" s="1"/>
  <c r="AS14" i="2" l="1"/>
  <c r="AT14" i="2" s="1"/>
  <c r="AS15" i="2" l="1"/>
  <c r="AT15" i="2" s="1"/>
  <c r="AS16" i="2" l="1"/>
  <c r="AT16" i="2" s="1"/>
  <c r="AS17" i="2" l="1"/>
  <c r="AT17" i="2" s="1"/>
  <c r="AS18" i="2" l="1"/>
  <c r="AT18" i="2" s="1"/>
  <c r="AS20" i="2" l="1"/>
  <c r="AT20" i="2" s="1"/>
  <c r="AS21" i="2" l="1"/>
  <c r="AT21" i="2" s="1"/>
  <c r="AS22" i="2" l="1"/>
  <c r="AT22" i="2" s="1"/>
  <c r="AS23" i="2" l="1"/>
  <c r="AT23" i="2" s="1"/>
  <c r="AS24" i="2" l="1"/>
  <c r="AT24" i="2" s="1"/>
  <c r="AS25" i="2" l="1"/>
  <c r="AT25" i="2" s="1"/>
  <c r="AS26" i="2" l="1"/>
  <c r="AT26" i="2" s="1"/>
  <c r="AS28" i="2" l="1"/>
  <c r="AT28" i="2" s="1"/>
  <c r="AS29" i="2" l="1"/>
  <c r="AT29" i="2" s="1"/>
  <c r="AS30" i="2" l="1"/>
  <c r="AT30" i="2" s="1"/>
  <c r="AS31" i="2" l="1"/>
  <c r="AT31" i="2" s="1"/>
  <c r="AS32" i="2" l="1"/>
  <c r="AT32" i="2" s="1"/>
  <c r="AS33" i="2" l="1"/>
  <c r="AT33" i="2" s="1"/>
  <c r="AS34" i="2" l="1"/>
  <c r="AT34" i="2" s="1"/>
  <c r="AS36" i="2" l="1"/>
  <c r="AT36" i="2" s="1"/>
  <c r="AS37" i="2" l="1"/>
  <c r="AT37" i="2" s="1"/>
  <c r="AS38" i="2" l="1"/>
  <c r="AT38" i="2" s="1"/>
  <c r="AS39" i="2" l="1"/>
  <c r="AT39" i="2" s="1"/>
  <c r="AS40" i="2" l="1"/>
  <c r="AT40" i="2" s="1"/>
  <c r="AS41" i="2" l="1"/>
  <c r="AT41" i="2" s="1"/>
  <c r="AS42" i="2" l="1"/>
  <c r="AT42" i="2" s="1"/>
  <c r="AS44" i="2" l="1"/>
  <c r="AT44" i="2" s="1"/>
  <c r="AS45" i="2" l="1"/>
  <c r="AT45" i="2" s="1"/>
  <c r="AS46" i="2" l="1"/>
  <c r="AT46" i="2" s="1"/>
  <c r="AS47" i="2" l="1"/>
  <c r="AT47" i="2" s="1"/>
  <c r="AS48" i="2" l="1"/>
  <c r="AT48" i="2" s="1"/>
  <c r="AS49" i="2" l="1"/>
  <c r="AT49" i="2" s="1"/>
  <c r="AS50" i="2" l="1"/>
  <c r="AT50" i="2" s="1"/>
  <c r="AY4" i="2" l="1"/>
  <c r="AZ4" i="2" s="1"/>
  <c r="AY5" i="2" l="1"/>
  <c r="AZ5" i="2" s="1"/>
  <c r="AY6" i="2" l="1"/>
  <c r="AZ6" i="2" s="1"/>
  <c r="AY7" i="2" l="1"/>
  <c r="AZ7" i="2" s="1"/>
  <c r="AY8" i="2" l="1"/>
  <c r="AZ8" i="2" s="1"/>
  <c r="AY9" i="2" l="1"/>
  <c r="AZ9" i="2" s="1"/>
  <c r="AY10" i="2" l="1"/>
  <c r="AZ10" i="2" s="1"/>
  <c r="AY12" i="2" l="1"/>
  <c r="AZ12" i="2" s="1"/>
  <c r="AY13" i="2" l="1"/>
  <c r="AZ13" i="2" s="1"/>
  <c r="AY14" i="2" l="1"/>
  <c r="AZ14" i="2" s="1"/>
  <c r="AY15" i="2" l="1"/>
  <c r="AZ15" i="2" s="1"/>
  <c r="AY16" i="2" l="1"/>
  <c r="AZ16" i="2" s="1"/>
  <c r="AY17" i="2" l="1"/>
  <c r="AZ17" i="2" s="1"/>
  <c r="AY18" i="2" l="1"/>
  <c r="AZ18" i="2" s="1"/>
  <c r="AY20" i="2" l="1"/>
  <c r="AZ20" i="2" s="1"/>
  <c r="AY21" i="2" l="1"/>
  <c r="AZ21" i="2" s="1"/>
  <c r="AY22" i="2" l="1"/>
  <c r="AZ22" i="2" s="1"/>
  <c r="AY23" i="2" l="1"/>
  <c r="AZ23" i="2" s="1"/>
  <c r="AY24" i="2" l="1"/>
  <c r="AZ24" i="2" s="1"/>
  <c r="AY25" i="2" l="1"/>
  <c r="AZ25" i="2" s="1"/>
  <c r="AY26" i="2" l="1"/>
  <c r="AZ26" i="2" s="1"/>
  <c r="AY28" i="2" l="1"/>
  <c r="AZ28" i="2" s="1"/>
  <c r="AY29" i="2" l="1"/>
  <c r="AZ29" i="2" s="1"/>
  <c r="AY30" i="2" l="1"/>
  <c r="AZ30" i="2" s="1"/>
  <c r="AY31" i="2" l="1"/>
  <c r="AZ31" i="2" s="1"/>
  <c r="AY32" i="2" l="1"/>
  <c r="AZ32" i="2" s="1"/>
  <c r="AY33" i="2" l="1"/>
  <c r="AZ33" i="2" s="1"/>
  <c r="AY34" i="2" l="1"/>
  <c r="AZ34" i="2" s="1"/>
  <c r="AY36" i="2" l="1"/>
  <c r="AZ36" i="2" s="1"/>
  <c r="AY37" i="2" l="1"/>
  <c r="AZ37" i="2" s="1"/>
  <c r="AY38" i="2" l="1"/>
  <c r="AZ38" i="2" s="1"/>
  <c r="AY39" i="2" l="1"/>
  <c r="AZ39" i="2" s="1"/>
  <c r="AY40" i="2" l="1"/>
  <c r="AZ40" i="2" s="1"/>
  <c r="AY41" i="2" l="1"/>
  <c r="AZ41" i="2" s="1"/>
  <c r="AY42" i="2" l="1"/>
  <c r="AZ42" i="2" s="1"/>
  <c r="AY44" i="2" l="1"/>
  <c r="AZ44" i="2" s="1"/>
  <c r="AY45" i="2" l="1"/>
  <c r="AZ45" i="2" s="1"/>
  <c r="AW44" i="2"/>
  <c r="AY46" i="2" l="1"/>
  <c r="AZ46" i="2" s="1"/>
  <c r="AY47" i="2" l="1"/>
  <c r="AZ47" i="2" s="1"/>
  <c r="AY48" i="2" l="1"/>
  <c r="AZ48" i="2" s="1"/>
  <c r="AY49" i="2" l="1"/>
  <c r="AZ49" i="2" s="1"/>
  <c r="AY50" i="2" l="1"/>
  <c r="AZ50" i="2" s="1"/>
</calcChain>
</file>

<file path=xl/sharedStrings.xml><?xml version="1.0" encoding="utf-8"?>
<sst xmlns="http://schemas.openxmlformats.org/spreadsheetml/2006/main" count="402" uniqueCount="21">
  <si>
    <t>H.T</t>
  </si>
  <si>
    <t>H.R</t>
  </si>
  <si>
    <t>L</t>
  </si>
  <si>
    <t>M</t>
  </si>
  <si>
    <t>J</t>
  </si>
  <si>
    <t>V</t>
  </si>
  <si>
    <t>S</t>
  </si>
  <si>
    <t>D</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</si>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</sst>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numFmt numFmtId="165" formatCode="d"/>
    <numFmt numFmtId="166" formatCode="yyyy"/>
    <numFmt numFmtId="167" formatCode="dddd\ dd\ mmmm\ yyyy"/>
    <numFmt numFmtId="168" formatCode="[$-F800]dddd\,\ mmmm\ dd\,\ yyyy"/>
    <numFmt numFmtId="170" formatCode="dd"/>
  </numFmts>
  <fonts count="10" x14ac:knownFonts="1">
    <font>
      <sz val="11"/>
      <color theme="1"/>
      <name val="Calibri"/>
      <family val="2"/>
      <scheme val="minor"/>
    </font>
    <font>
      <sz val="11"/>
      <color theme="1"/>
      <name val="Calibri"/>
      <family val="2"/>
      <scheme val="minor"/>
    </font>
    <font>
      <b/>
      <sz val="11"/>
      <color rgb="FFFF0000"/>
      <name val="Calibri"/>
      <family val="2"/>
      <scheme val="minor"/>
    </font>
    <font>
      <sz val="10"/>
      <color theme="1"/>
      <name val="Calibri"/>
      <family val="2"/>
      <scheme val="minor"/>
    </font>
    <font>
      <sz val="12"/>
      <name val="Times New Roman"/>
      <family val="1"/>
    </font>
    <font>
      <b/>
      <sz val="12"/>
      <name val="Arial"/>
      <family val="2"/>
    </font>
    <font>
      <sz val="12"/>
      <color indexed="12"/>
      <name val="Times New Roman"/>
      <family val="1"/>
    </font>
    <font>
      <sz val="10"/>
      <name val="Arial"/>
      <family val="2"/>
    </font>
    <font>
      <sz val="12"/>
      <name val="Arial"/>
      <family val="2"/>
    </font>
    <font>
      <sz val="25"/>
      <color theme="1"/>
      <name val="Calibri"/>
      <family val="2"/>
      <scheme val="minor"/>
    </font>
  </fonts>
  <fills count="13">
    <fill>
      <patternFill patternType="none"/>
    </fill>
    <fill>
      <patternFill patternType="gray125"/>
    </fill>
    <fill>
      <patternFill patternType="solid">
        <fgColor theme="8"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theme="5" tint="-0.249977111117893"/>
        <bgColor indexed="64"/>
      </patternFill>
    </fill>
    <fill>
      <patternFill patternType="solid">
        <fgColor indexed="23"/>
        <bgColor indexed="64"/>
      </patternFill>
    </fill>
    <fill>
      <patternFill patternType="solid">
        <fgColor indexed="1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diagonal/>
    </border>
  </borders>
  <cellStyleXfs count="2">
    <xf numFmtId="0" fontId="0" fillId="0" borderId="0"/>
    <xf numFmtId="0" fontId="4" fillId="0" borderId="0"/>
  </cellStyleXfs>
  <cellXfs count="53">
    <xf numFmtId="0" fontId="0" fillId="0" borderId="0" xfId="0"/>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3" borderId="3" xfId="0" applyFont="1" applyFill="1" applyBorder="1" applyAlignment="1">
      <alignment horizontal="center" vertical="center"/>
    </xf>
    <xf numFmtId="0" fontId="2" fillId="0" borderId="1" xfId="0" applyFont="1" applyBorder="1" applyAlignment="1">
      <alignment horizontal="center" vertical="center"/>
    </xf>
    <xf numFmtId="0" fontId="1" fillId="3" borderId="2" xfId="0" applyFont="1" applyFill="1" applyBorder="1" applyAlignment="1">
      <alignment horizontal="center" vertical="center"/>
    </xf>
    <xf numFmtId="0" fontId="2" fillId="0" borderId="5" xfId="0" applyFont="1" applyBorder="1" applyAlignment="1">
      <alignment horizontal="center" vertical="center"/>
    </xf>
    <xf numFmtId="0" fontId="1" fillId="0" borderId="6" xfId="0" applyFont="1" applyBorder="1" applyAlignment="1">
      <alignment horizontal="center" vertical="center"/>
    </xf>
    <xf numFmtId="2" fontId="3" fillId="0" borderId="6" xfId="0" applyNumberFormat="1" applyFont="1" applyBorder="1" applyAlignment="1">
      <alignment horizontal="center" vertical="center"/>
    </xf>
    <xf numFmtId="0" fontId="2"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2" fillId="0" borderId="9" xfId="0" applyFont="1" applyBorder="1" applyAlignment="1">
      <alignment horizontal="center" vertical="center"/>
    </xf>
    <xf numFmtId="0" fontId="1" fillId="0" borderId="0" xfId="0" applyFont="1" applyAlignment="1">
      <alignment vertical="center" wrapText="1"/>
    </xf>
    <xf numFmtId="165" fontId="1" fillId="0" borderId="3" xfId="0" applyNumberFormat="1" applyFont="1" applyBorder="1" applyAlignment="1">
      <alignment horizontal="center" vertical="center"/>
    </xf>
    <xf numFmtId="165" fontId="1" fillId="0" borderId="6" xfId="0" applyNumberFormat="1" applyFont="1" applyBorder="1" applyAlignment="1">
      <alignment horizontal="center" vertical="center"/>
    </xf>
    <xf numFmtId="165" fontId="0" fillId="0" borderId="3" xfId="0" applyNumberFormat="1" applyFont="1" applyBorder="1" applyAlignment="1">
      <alignment horizontal="center" vertical="center"/>
    </xf>
    <xf numFmtId="165" fontId="1" fillId="6" borderId="3" xfId="0" applyNumberFormat="1" applyFont="1" applyFill="1" applyBorder="1" applyAlignment="1">
      <alignment horizontal="center" vertical="center"/>
    </xf>
    <xf numFmtId="165" fontId="1" fillId="4" borderId="3" xfId="0" applyNumberFormat="1" applyFont="1" applyFill="1" applyBorder="1" applyAlignment="1">
      <alignment horizontal="center" vertical="center"/>
    </xf>
    <xf numFmtId="165" fontId="1" fillId="0" borderId="9" xfId="0" applyNumberFormat="1" applyFont="1" applyBorder="1" applyAlignment="1">
      <alignment horizontal="center" vertical="center"/>
    </xf>
    <xf numFmtId="165" fontId="1" fillId="10" borderId="1" xfId="0" applyNumberFormat="1" applyFont="1" applyFill="1" applyBorder="1" applyAlignment="1">
      <alignment horizontal="center" vertical="center"/>
    </xf>
    <xf numFmtId="165" fontId="1" fillId="4" borderId="1" xfId="0" applyNumberFormat="1" applyFont="1" applyFill="1" applyBorder="1" applyAlignment="1">
      <alignment horizontal="center" vertical="center"/>
    </xf>
    <xf numFmtId="0" fontId="5" fillId="11" borderId="0" xfId="1" applyNumberFormat="1" applyFont="1" applyFill="1" applyBorder="1" applyAlignment="1">
      <alignment horizontal="center" wrapText="1"/>
    </xf>
    <xf numFmtId="166" fontId="4" fillId="0" borderId="0" xfId="1" applyNumberFormat="1" applyBorder="1" applyAlignment="1">
      <alignment horizontal="center" wrapText="1"/>
    </xf>
    <xf numFmtId="0" fontId="6" fillId="0" borderId="0" xfId="1" applyFont="1" applyAlignment="1">
      <alignment horizontal="center"/>
    </xf>
    <xf numFmtId="0" fontId="4" fillId="0" borderId="0" xfId="1"/>
    <xf numFmtId="0" fontId="4" fillId="0" borderId="0" xfId="1" applyNumberFormat="1" applyBorder="1" applyAlignment="1">
      <alignment horizontal="center" wrapText="1"/>
    </xf>
    <xf numFmtId="0" fontId="4" fillId="0" borderId="0" xfId="1" applyAlignment="1">
      <alignment horizontal="center"/>
    </xf>
    <xf numFmtId="0" fontId="4" fillId="0" borderId="0" xfId="1" applyBorder="1"/>
    <xf numFmtId="0" fontId="4" fillId="0" borderId="0" xfId="1" applyBorder="1" applyAlignment="1">
      <alignment horizontal="center"/>
    </xf>
    <xf numFmtId="0" fontId="7" fillId="12" borderId="0" xfId="1" applyFont="1" applyFill="1" applyBorder="1"/>
    <xf numFmtId="0" fontId="8" fillId="12" borderId="0" xfId="1" applyFont="1" applyFill="1" applyBorder="1"/>
    <xf numFmtId="167" fontId="7" fillId="12" borderId="0" xfId="1" applyNumberFormat="1" applyFont="1" applyFill="1" applyBorder="1" applyAlignment="1">
      <alignment horizontal="center"/>
    </xf>
    <xf numFmtId="14" fontId="4" fillId="0" borderId="0" xfId="1" applyNumberFormat="1"/>
    <xf numFmtId="168" fontId="7" fillId="12" borderId="0" xfId="1" applyNumberFormat="1" applyFont="1" applyFill="1" applyBorder="1" applyAlignment="1">
      <alignment horizontal="center"/>
    </xf>
    <xf numFmtId="2" fontId="4" fillId="0" borderId="0" xfId="1" applyNumberFormat="1"/>
    <xf numFmtId="0" fontId="0" fillId="0" borderId="0" xfId="0"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horizontal="left" vertical="center"/>
    </xf>
    <xf numFmtId="0" fontId="1" fillId="2" borderId="4" xfId="0" applyFont="1" applyFill="1" applyBorder="1" applyAlignment="1">
      <alignment horizontal="center" vertical="center"/>
    </xf>
    <xf numFmtId="0" fontId="1" fillId="9" borderId="4" xfId="0" applyFont="1" applyFill="1" applyBorder="1" applyAlignment="1">
      <alignment horizontal="center" vertical="center"/>
    </xf>
    <xf numFmtId="0" fontId="1" fillId="8" borderId="2" xfId="0" applyFont="1" applyFill="1" applyBorder="1" applyAlignment="1">
      <alignment horizontal="center" vertical="center"/>
    </xf>
    <xf numFmtId="0" fontId="1" fillId="8" borderId="4" xfId="0" applyFont="1" applyFill="1" applyBorder="1" applyAlignment="1">
      <alignment horizontal="center" vertical="center"/>
    </xf>
    <xf numFmtId="0" fontId="0" fillId="4" borderId="2" xfId="0" applyFont="1" applyFill="1" applyBorder="1" applyAlignment="1">
      <alignment horizontal="center" vertical="center"/>
    </xf>
    <xf numFmtId="0" fontId="1" fillId="4" borderId="4" xfId="0" applyFont="1" applyFill="1" applyBorder="1" applyAlignment="1">
      <alignment horizontal="center" vertical="center"/>
    </xf>
    <xf numFmtId="166" fontId="9" fillId="0" borderId="0" xfId="0" applyNumberFormat="1" applyFont="1" applyAlignment="1">
      <alignment horizontal="center" vertical="center"/>
    </xf>
    <xf numFmtId="170" fontId="1" fillId="0" borderId="0" xfId="0" applyNumberFormat="1" applyFont="1" applyAlignment="1">
      <alignment horizontal="center" vertical="center"/>
    </xf>
    <xf numFmtId="170" fontId="1" fillId="5" borderId="3" xfId="0" applyNumberFormat="1" applyFont="1" applyFill="1" applyBorder="1" applyAlignment="1">
      <alignment horizontal="center" vertical="center"/>
    </xf>
    <xf numFmtId="170" fontId="1" fillId="7" borderId="3" xfId="0" applyNumberFormat="1" applyFont="1" applyFill="1" applyBorder="1" applyAlignment="1">
      <alignment horizontal="center" vertical="center"/>
    </xf>
    <xf numFmtId="170" fontId="1" fillId="0" borderId="6" xfId="0" applyNumberFormat="1" applyFont="1" applyBorder="1" applyAlignment="1">
      <alignment horizontal="center" vertical="center"/>
    </xf>
    <xf numFmtId="170" fontId="1" fillId="0" borderId="9" xfId="0" applyNumberFormat="1" applyFont="1" applyBorder="1" applyAlignment="1">
      <alignment horizontal="center" vertical="center"/>
    </xf>
  </cellXfs>
  <cellStyles count="2">
    <cellStyle name="Normal" xfId="0" builtinId="0"/>
    <cellStyle name="Normal 2" xfId="1"/>
  </cellStyles>
  <dxfs count="1">
    <dxf>
      <fill>
        <patternFill>
          <bgColor indexed="5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434340</xdr:colOff>
      <xdr:row>6</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cs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twoCellAnchor>
    <xdr:from>
      <xdr:col>5</xdr:col>
      <xdr:colOff>411480</xdr:colOff>
      <xdr:row>13</xdr:row>
      <xdr:rowOff>68580</xdr:rowOff>
    </xdr:from>
    <xdr:to>
      <xdr:col>8</xdr:col>
      <xdr:colOff>693420</xdr:colOff>
      <xdr:row>16</xdr:row>
      <xdr:rowOff>68580</xdr:rowOff>
    </xdr:to>
    <xdr:sp macro="" textlink="">
      <xdr:nvSpPr>
        <xdr:cNvPr id="4" name="Rectangle à coins arrondis 3"/>
        <xdr:cNvSpPr/>
      </xdr:nvSpPr>
      <xdr:spPr>
        <a:xfrm>
          <a:off x="4960620" y="2644140"/>
          <a:ext cx="3017520" cy="594360"/>
        </a:xfrm>
        <a:prstGeom prst="wedgeRoundRectCallout">
          <a:avLst>
            <a:gd name="adj1" fmla="val -77398"/>
            <a:gd name="adj2" fmla="val 5877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 autres jours non travaillés dans l'entreprise sont à rajouter à la suite de D16</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A52"/>
  <sheetViews>
    <sheetView tabSelected="1" zoomScale="75" zoomScaleNormal="75" workbookViewId="0">
      <selection activeCell="C4" sqref="C4"/>
    </sheetView>
  </sheetViews>
  <sheetFormatPr baseColWidth="10" defaultColWidth="11.42578125" defaultRowHeight="15" x14ac:dyDescent="0.25"/>
  <cols>
    <col min="1" max="1" width="5.7109375" style="1" customWidth="1"/>
    <col min="2" max="2" width="3.7109375" style="1" customWidth="1"/>
    <col min="3" max="3" width="3.7109375" style="48" customWidth="1"/>
    <col min="4" max="5" width="8.7109375" style="1" customWidth="1"/>
    <col min="6" max="6" width="2.7109375" style="1" customWidth="1"/>
    <col min="7" max="7" width="5.7109375" style="1" customWidth="1"/>
    <col min="8" max="9" width="3.7109375" style="1" customWidth="1"/>
    <col min="10" max="11" width="8.7109375" style="1" customWidth="1"/>
    <col min="12" max="12" width="2.7109375" style="1" customWidth="1"/>
    <col min="13" max="13" width="5.7109375" style="1" customWidth="1"/>
    <col min="14" max="15" width="3.7109375" style="1" customWidth="1"/>
    <col min="16" max="17" width="8.7109375" style="1" customWidth="1"/>
    <col min="18" max="18" width="2.7109375" style="1" customWidth="1"/>
    <col min="19" max="19" width="5.7109375" style="1" customWidth="1"/>
    <col min="20" max="21" width="3.7109375" style="1" customWidth="1"/>
    <col min="22" max="23" width="8.7109375" style="1" customWidth="1"/>
    <col min="24" max="24" width="2.7109375" style="1" customWidth="1"/>
    <col min="25" max="25" width="5.7109375" style="1" customWidth="1"/>
    <col min="26" max="27" width="3.7109375" style="1" customWidth="1"/>
    <col min="28" max="29" width="8.7109375" style="1" customWidth="1"/>
    <col min="30" max="30" width="2.7109375" style="1" customWidth="1"/>
    <col min="31" max="31" width="5.7109375" style="1" customWidth="1"/>
    <col min="32" max="33" width="3.7109375" style="1" customWidth="1"/>
    <col min="34" max="35" width="8.7109375" style="1" customWidth="1"/>
    <col min="36" max="36" width="2.7109375" style="1" customWidth="1"/>
    <col min="37" max="37" width="5.7109375" style="1" customWidth="1"/>
    <col min="38" max="39" width="3.7109375" style="1" customWidth="1"/>
    <col min="40" max="41" width="8.7109375" style="1" customWidth="1"/>
    <col min="42" max="42" width="2.7109375" style="1" customWidth="1"/>
    <col min="43" max="43" width="5.7109375" style="1" customWidth="1"/>
    <col min="44" max="45" width="3.7109375" style="1" customWidth="1"/>
    <col min="46" max="47" width="8.7109375" style="1" customWidth="1"/>
    <col min="48" max="48" width="2.7109375" style="1" customWidth="1"/>
    <col min="49" max="49" width="5.7109375" style="1" customWidth="1"/>
    <col min="50" max="51" width="3.7109375" style="1" customWidth="1"/>
    <col min="52" max="53" width="8.7109375" style="1" customWidth="1"/>
    <col min="54" max="16384" width="11.42578125" style="1"/>
  </cols>
  <sheetData>
    <row r="1" spans="1:53" ht="43.15" customHeight="1" x14ac:dyDescent="0.25">
      <c r="P1" s="47">
        <v>43831</v>
      </c>
      <c r="Q1" s="47"/>
      <c r="R1" s="47"/>
      <c r="S1" s="47"/>
      <c r="T1" s="47"/>
      <c r="U1" s="47"/>
      <c r="V1" s="47"/>
      <c r="W1" s="47"/>
      <c r="X1" s="47"/>
      <c r="Y1" s="47"/>
      <c r="Z1" s="47"/>
      <c r="AA1" s="47"/>
      <c r="AB1" s="47"/>
      <c r="AC1" s="47"/>
      <c r="AD1" s="47"/>
      <c r="AE1" s="47"/>
      <c r="AF1" s="47"/>
      <c r="AG1" s="47"/>
      <c r="AH1" s="47"/>
      <c r="AI1" s="47"/>
    </row>
    <row r="3" spans="1:53" x14ac:dyDescent="0.25">
      <c r="D3" s="2" t="s">
        <v>0</v>
      </c>
      <c r="E3" s="2" t="s">
        <v>1</v>
      </c>
      <c r="J3" s="2" t="s">
        <v>0</v>
      </c>
      <c r="K3" s="2" t="s">
        <v>1</v>
      </c>
      <c r="P3" s="2" t="s">
        <v>0</v>
      </c>
      <c r="Q3" s="2" t="s">
        <v>1</v>
      </c>
      <c r="V3" s="2" t="s">
        <v>0</v>
      </c>
      <c r="W3" s="2" t="s">
        <v>1</v>
      </c>
      <c r="AB3" s="2" t="s">
        <v>0</v>
      </c>
      <c r="AC3" s="2" t="s">
        <v>1</v>
      </c>
      <c r="AH3" s="2" t="s">
        <v>0</v>
      </c>
      <c r="AI3" s="2" t="s">
        <v>1</v>
      </c>
      <c r="AN3" s="2" t="s">
        <v>0</v>
      </c>
      <c r="AO3" s="2" t="s">
        <v>1</v>
      </c>
      <c r="AT3" s="2" t="s">
        <v>0</v>
      </c>
      <c r="AU3" s="2" t="s">
        <v>1</v>
      </c>
      <c r="AZ3" s="2" t="s">
        <v>0</v>
      </c>
      <c r="BA3" s="2" t="s">
        <v>1</v>
      </c>
    </row>
    <row r="4" spans="1:53" x14ac:dyDescent="0.25">
      <c r="A4" s="45" t="str">
        <f>"S"&amp;(_xlfn.ISOWEEKNUM(C10))</f>
        <v>S1</v>
      </c>
      <c r="B4" s="18" t="s">
        <v>2</v>
      </c>
      <c r="C4" s="49">
        <f>IF(WEEKDAY(DATE)=2,DATE,DATE-(WEEKDAY(DATE))+2)</f>
        <v>43829</v>
      </c>
      <c r="D4" s="2">
        <f t="shared" ref="D4:D10" ca="1" si="0">IF(C4="","",IF(OR(WEEKDAY(C4,2)&gt;5,COUNTIF(Fériés,C4)&gt;0),"",7))</f>
        <v>7</v>
      </c>
      <c r="E4" s="2"/>
      <c r="G4" s="43" t="str">
        <f>"S"&amp;SUBSTITUTE(A44,"S",0)*1+1</f>
        <v>S7</v>
      </c>
      <c r="H4" s="3" t="s">
        <v>2</v>
      </c>
      <c r="I4" s="16">
        <f>C50+1</f>
        <v>43856</v>
      </c>
      <c r="J4" s="2" t="str">
        <f t="shared" ref="J4:J10" ca="1" si="1">IF(I4="","",IF(OR(WEEKDAY(I4,2)&gt;5,COUNTIF(Fériés,I4)&gt;0),"",7))</f>
        <v/>
      </c>
      <c r="K4" s="2"/>
      <c r="M4" s="43" t="str">
        <f>"S"&amp;SUBSTITUTE(G44,"S",0)*1+1</f>
        <v>S13</v>
      </c>
      <c r="N4" s="3" t="s">
        <v>2</v>
      </c>
      <c r="O4" s="16">
        <f>I50+1</f>
        <v>43898</v>
      </c>
      <c r="P4" s="2" t="str">
        <f t="shared" ref="P4:P10" ca="1" si="2">IF(O4="","",IF(OR(WEEKDAY(O4,2)&gt;5,COUNTIF(Fériés,O4)&gt;0),"",7))</f>
        <v/>
      </c>
      <c r="Q4" s="2"/>
      <c r="S4" s="43" t="str">
        <f>"S"&amp;SUBSTITUTE(M44,"S",0)*1+1</f>
        <v>S19</v>
      </c>
      <c r="T4" s="3" t="s">
        <v>2</v>
      </c>
      <c r="U4" s="16">
        <f>O50+1</f>
        <v>43940</v>
      </c>
      <c r="V4" s="2" t="str">
        <f t="shared" ref="V4:V10" ca="1" si="3">IF(U4="","",IF(OR(WEEKDAY(U4,2)&gt;5,COUNTIF(Fériés,U4)&gt;0),"",7))</f>
        <v/>
      </c>
      <c r="W4" s="2"/>
      <c r="Y4" s="43" t="str">
        <f>"S"&amp;SUBSTITUTE(S44,"S",0)*1+1</f>
        <v>S25</v>
      </c>
      <c r="Z4" s="3" t="s">
        <v>2</v>
      </c>
      <c r="AA4" s="16">
        <f>U50+1</f>
        <v>43982</v>
      </c>
      <c r="AB4" s="2" t="str">
        <f t="shared" ref="AB4:AB10" ca="1" si="4">IF(AA4="","",IF(OR(WEEKDAY(AA4,2)&gt;5,COUNTIF(Fériés,AA4)&gt;0),"",7))</f>
        <v/>
      </c>
      <c r="AC4" s="2"/>
      <c r="AE4" s="43" t="str">
        <f>"S"&amp;SUBSTITUTE(Y44,"S",0)*1+1</f>
        <v>S31</v>
      </c>
      <c r="AF4" s="3" t="s">
        <v>2</v>
      </c>
      <c r="AG4" s="16">
        <f>AA50+1</f>
        <v>44024</v>
      </c>
      <c r="AH4" s="2" t="str">
        <f t="shared" ref="AH4:AH10" ca="1" si="5">IF(AG4="","",IF(OR(WEEKDAY(AG4,2)&gt;5,COUNTIF(Fériés,AG4)&gt;0),"",7))</f>
        <v/>
      </c>
      <c r="AI4" s="2"/>
      <c r="AK4" s="43" t="str">
        <f>"S"&amp;SUBSTITUTE(AE44,"S",0)*1+1</f>
        <v>S37</v>
      </c>
      <c r="AL4" s="3" t="s">
        <v>2</v>
      </c>
      <c r="AM4" s="16">
        <f>AG50+1</f>
        <v>44066</v>
      </c>
      <c r="AN4" s="2" t="str">
        <f t="shared" ref="AN4:AN10" ca="1" si="6">IF(AM4="","",IF(OR(WEEKDAY(AM4,2)&gt;5,COUNTIF(Fériés,AM4)&gt;0),"",7))</f>
        <v/>
      </c>
      <c r="AO4" s="2"/>
      <c r="AQ4" s="43" t="str">
        <f>"S"&amp;SUBSTITUTE(AK44,"S",0)*1+1</f>
        <v>S43</v>
      </c>
      <c r="AR4" s="3" t="s">
        <v>2</v>
      </c>
      <c r="AS4" s="16">
        <f>AM50+1</f>
        <v>44108</v>
      </c>
      <c r="AT4" s="2" t="str">
        <f t="shared" ref="AT4:AT10" ca="1" si="7">IF(AS4="","",IF(OR(WEEKDAY(AS4,2)&gt;5,COUNTIF(Fériés,AS4)&gt;0),"",7))</f>
        <v/>
      </c>
      <c r="AU4" s="2"/>
      <c r="AW4" s="43" t="str">
        <f>"S"&amp;SUBSTITUTE(AQ44,"S",0)*1+1</f>
        <v>S49</v>
      </c>
      <c r="AX4" s="3" t="s">
        <v>2</v>
      </c>
      <c r="AY4" s="16">
        <f>AS50+1</f>
        <v>44150</v>
      </c>
      <c r="AZ4" s="2" t="str">
        <f t="shared" ref="AZ4:AZ10" ca="1" si="8">IF(AY4="","",IF(OR(WEEKDAY(AY4,2)&gt;5,COUNTIF(Fériés,AY4)&gt;0),"",7))</f>
        <v/>
      </c>
      <c r="BA4" s="2"/>
    </row>
    <row r="5" spans="1:53" x14ac:dyDescent="0.25">
      <c r="A5" s="46"/>
      <c r="B5" s="3" t="s">
        <v>3</v>
      </c>
      <c r="C5" s="50">
        <f>C4+1</f>
        <v>43830</v>
      </c>
      <c r="D5" s="2">
        <f t="shared" ca="1" si="0"/>
        <v>7</v>
      </c>
      <c r="E5" s="2"/>
      <c r="G5" s="44"/>
      <c r="H5" s="3" t="s">
        <v>3</v>
      </c>
      <c r="I5" s="16">
        <f>I4+1</f>
        <v>43857</v>
      </c>
      <c r="J5" s="2">
        <f t="shared" ca="1" si="1"/>
        <v>7</v>
      </c>
      <c r="K5" s="2"/>
      <c r="M5" s="44"/>
      <c r="N5" s="3" t="s">
        <v>3</v>
      </c>
      <c r="O5" s="16">
        <f>O4+1</f>
        <v>43899</v>
      </c>
      <c r="P5" s="2">
        <f t="shared" ca="1" si="2"/>
        <v>7</v>
      </c>
      <c r="Q5" s="2"/>
      <c r="S5" s="44"/>
      <c r="T5" s="3" t="s">
        <v>3</v>
      </c>
      <c r="U5" s="16">
        <f>U4+1</f>
        <v>43941</v>
      </c>
      <c r="V5" s="2">
        <f t="shared" ca="1" si="3"/>
        <v>7</v>
      </c>
      <c r="W5" s="2"/>
      <c r="Y5" s="44"/>
      <c r="Z5" s="3" t="s">
        <v>3</v>
      </c>
      <c r="AA5" s="16">
        <f>AA4+1</f>
        <v>43983</v>
      </c>
      <c r="AB5" s="2">
        <f t="shared" ca="1" si="4"/>
        <v>7</v>
      </c>
      <c r="AC5" s="2"/>
      <c r="AE5" s="44"/>
      <c r="AF5" s="3" t="s">
        <v>3</v>
      </c>
      <c r="AG5" s="16">
        <f>AG4+1</f>
        <v>44025</v>
      </c>
      <c r="AH5" s="2">
        <f t="shared" ca="1" si="5"/>
        <v>7</v>
      </c>
      <c r="AI5" s="2"/>
      <c r="AK5" s="44"/>
      <c r="AL5" s="3" t="s">
        <v>3</v>
      </c>
      <c r="AM5" s="16">
        <f>AM4+1</f>
        <v>44067</v>
      </c>
      <c r="AN5" s="2">
        <f t="shared" ca="1" si="6"/>
        <v>7</v>
      </c>
      <c r="AO5" s="2"/>
      <c r="AQ5" s="44"/>
      <c r="AR5" s="3" t="s">
        <v>3</v>
      </c>
      <c r="AS5" s="16">
        <f>AS4+1</f>
        <v>44109</v>
      </c>
      <c r="AT5" s="2">
        <f t="shared" ca="1" si="7"/>
        <v>7</v>
      </c>
      <c r="AU5" s="2"/>
      <c r="AW5" s="44"/>
      <c r="AX5" s="3" t="s">
        <v>3</v>
      </c>
      <c r="AY5" s="16">
        <f>AY4+1</f>
        <v>44151</v>
      </c>
      <c r="AZ5" s="2">
        <f t="shared" ca="1" si="8"/>
        <v>7</v>
      </c>
      <c r="BA5" s="2"/>
    </row>
    <row r="6" spans="1:53" x14ac:dyDescent="0.25">
      <c r="A6" s="46"/>
      <c r="B6" s="3" t="s">
        <v>3</v>
      </c>
      <c r="C6" s="50">
        <f t="shared" ref="C6:C10" si="9">C5+1</f>
        <v>43831</v>
      </c>
      <c r="D6" s="2">
        <f t="shared" ca="1" si="0"/>
        <v>7</v>
      </c>
      <c r="E6" s="2"/>
      <c r="G6" s="44"/>
      <c r="H6" s="3" t="s">
        <v>3</v>
      </c>
      <c r="I6" s="16">
        <f t="shared" ref="I6:I10" si="10">I5+1</f>
        <v>43858</v>
      </c>
      <c r="J6" s="2">
        <f t="shared" ca="1" si="1"/>
        <v>7</v>
      </c>
      <c r="K6" s="2"/>
      <c r="M6" s="44"/>
      <c r="N6" s="3" t="s">
        <v>3</v>
      </c>
      <c r="O6" s="16">
        <f t="shared" ref="O6:O10" si="11">O5+1</f>
        <v>43900</v>
      </c>
      <c r="P6" s="2">
        <f t="shared" ca="1" si="2"/>
        <v>7</v>
      </c>
      <c r="Q6" s="2"/>
      <c r="S6" s="44"/>
      <c r="T6" s="3" t="s">
        <v>3</v>
      </c>
      <c r="U6" s="16">
        <f t="shared" ref="U6:U10" si="12">U5+1</f>
        <v>43942</v>
      </c>
      <c r="V6" s="2">
        <f t="shared" ca="1" si="3"/>
        <v>7</v>
      </c>
      <c r="W6" s="2"/>
      <c r="Y6" s="44"/>
      <c r="Z6" s="3" t="s">
        <v>3</v>
      </c>
      <c r="AA6" s="16">
        <f t="shared" ref="AA6:AA10" si="13">AA5+1</f>
        <v>43984</v>
      </c>
      <c r="AB6" s="2">
        <f t="shared" ca="1" si="4"/>
        <v>7</v>
      </c>
      <c r="AC6" s="2"/>
      <c r="AE6" s="44"/>
      <c r="AF6" s="3" t="s">
        <v>3</v>
      </c>
      <c r="AG6" s="16">
        <f t="shared" ref="AG6:AG10" si="14">AG5+1</f>
        <v>44026</v>
      </c>
      <c r="AH6" s="2">
        <f t="shared" ca="1" si="5"/>
        <v>7</v>
      </c>
      <c r="AI6" s="2"/>
      <c r="AK6" s="44"/>
      <c r="AL6" s="3" t="s">
        <v>3</v>
      </c>
      <c r="AM6" s="16">
        <f t="shared" ref="AM6:AM10" si="15">AM5+1</f>
        <v>44068</v>
      </c>
      <c r="AN6" s="2">
        <f t="shared" ca="1" si="6"/>
        <v>7</v>
      </c>
      <c r="AO6" s="2"/>
      <c r="AQ6" s="44"/>
      <c r="AR6" s="3" t="s">
        <v>3</v>
      </c>
      <c r="AS6" s="16">
        <f t="shared" ref="AS6:AS10" si="16">AS5+1</f>
        <v>44110</v>
      </c>
      <c r="AT6" s="2">
        <f t="shared" ca="1" si="7"/>
        <v>7</v>
      </c>
      <c r="AU6" s="2"/>
      <c r="AW6" s="44"/>
      <c r="AX6" s="3" t="s">
        <v>3</v>
      </c>
      <c r="AY6" s="16">
        <f t="shared" ref="AY6:AY10" si="17">AY5+1</f>
        <v>44152</v>
      </c>
      <c r="AZ6" s="2">
        <f t="shared" ca="1" si="8"/>
        <v>7</v>
      </c>
      <c r="BA6" s="2"/>
    </row>
    <row r="7" spans="1:53" x14ac:dyDescent="0.25">
      <c r="A7" s="46"/>
      <c r="B7" s="3" t="s">
        <v>4</v>
      </c>
      <c r="C7" s="50">
        <f t="shared" si="9"/>
        <v>43832</v>
      </c>
      <c r="D7" s="2">
        <f t="shared" ca="1" si="0"/>
        <v>7</v>
      </c>
      <c r="E7" s="2"/>
      <c r="G7" s="44"/>
      <c r="H7" s="3" t="s">
        <v>4</v>
      </c>
      <c r="I7" s="16">
        <f t="shared" si="10"/>
        <v>43859</v>
      </c>
      <c r="J7" s="2">
        <f t="shared" ca="1" si="1"/>
        <v>7</v>
      </c>
      <c r="K7" s="2"/>
      <c r="M7" s="44"/>
      <c r="N7" s="3" t="s">
        <v>4</v>
      </c>
      <c r="O7" s="16">
        <f t="shared" si="11"/>
        <v>43901</v>
      </c>
      <c r="P7" s="2">
        <f t="shared" ca="1" si="2"/>
        <v>7</v>
      </c>
      <c r="Q7" s="2"/>
      <c r="S7" s="44"/>
      <c r="T7" s="3" t="s">
        <v>4</v>
      </c>
      <c r="U7" s="16">
        <f t="shared" si="12"/>
        <v>43943</v>
      </c>
      <c r="V7" s="2">
        <f t="shared" ca="1" si="3"/>
        <v>7</v>
      </c>
      <c r="W7" s="2"/>
      <c r="Y7" s="44"/>
      <c r="Z7" s="3" t="s">
        <v>4</v>
      </c>
      <c r="AA7" s="16">
        <f t="shared" si="13"/>
        <v>43985</v>
      </c>
      <c r="AB7" s="2">
        <f t="shared" ca="1" si="4"/>
        <v>7</v>
      </c>
      <c r="AC7" s="2"/>
      <c r="AE7" s="44"/>
      <c r="AF7" s="3" t="s">
        <v>4</v>
      </c>
      <c r="AG7" s="16">
        <f t="shared" si="14"/>
        <v>44027</v>
      </c>
      <c r="AH7" s="2">
        <f t="shared" ca="1" si="5"/>
        <v>7</v>
      </c>
      <c r="AI7" s="2"/>
      <c r="AK7" s="44"/>
      <c r="AL7" s="3" t="s">
        <v>4</v>
      </c>
      <c r="AM7" s="16">
        <f t="shared" si="15"/>
        <v>44069</v>
      </c>
      <c r="AN7" s="2">
        <f t="shared" ca="1" si="6"/>
        <v>7</v>
      </c>
      <c r="AO7" s="2"/>
      <c r="AQ7" s="44"/>
      <c r="AR7" s="3" t="s">
        <v>4</v>
      </c>
      <c r="AS7" s="16">
        <f t="shared" si="16"/>
        <v>44111</v>
      </c>
      <c r="AT7" s="2">
        <f t="shared" ca="1" si="7"/>
        <v>7</v>
      </c>
      <c r="AU7" s="2"/>
      <c r="AW7" s="44"/>
      <c r="AX7" s="3" t="s">
        <v>4</v>
      </c>
      <c r="AY7" s="16">
        <f t="shared" si="17"/>
        <v>44153</v>
      </c>
      <c r="AZ7" s="2">
        <f t="shared" ca="1" si="8"/>
        <v>7</v>
      </c>
      <c r="BA7" s="2"/>
    </row>
    <row r="8" spans="1:53" x14ac:dyDescent="0.25">
      <c r="A8" s="46"/>
      <c r="B8" s="3" t="s">
        <v>5</v>
      </c>
      <c r="C8" s="50">
        <f t="shared" si="9"/>
        <v>43833</v>
      </c>
      <c r="D8" s="2">
        <f t="shared" ca="1" si="0"/>
        <v>7</v>
      </c>
      <c r="E8" s="2"/>
      <c r="G8" s="44"/>
      <c r="H8" s="3" t="s">
        <v>5</v>
      </c>
      <c r="I8" s="16">
        <f t="shared" si="10"/>
        <v>43860</v>
      </c>
      <c r="J8" s="2">
        <f t="shared" ca="1" si="1"/>
        <v>7</v>
      </c>
      <c r="K8" s="2"/>
      <c r="M8" s="44"/>
      <c r="N8" s="3" t="s">
        <v>5</v>
      </c>
      <c r="O8" s="16">
        <f t="shared" si="11"/>
        <v>43902</v>
      </c>
      <c r="P8" s="2">
        <f t="shared" ca="1" si="2"/>
        <v>7</v>
      </c>
      <c r="Q8" s="2"/>
      <c r="S8" s="44"/>
      <c r="T8" s="3" t="s">
        <v>5</v>
      </c>
      <c r="U8" s="16">
        <f t="shared" si="12"/>
        <v>43944</v>
      </c>
      <c r="V8" s="2">
        <f t="shared" ca="1" si="3"/>
        <v>7</v>
      </c>
      <c r="W8" s="2"/>
      <c r="Y8" s="44"/>
      <c r="Z8" s="3" t="s">
        <v>5</v>
      </c>
      <c r="AA8" s="16">
        <f t="shared" si="13"/>
        <v>43986</v>
      </c>
      <c r="AB8" s="2">
        <f t="shared" ca="1" si="4"/>
        <v>7</v>
      </c>
      <c r="AC8" s="2"/>
      <c r="AE8" s="44"/>
      <c r="AF8" s="3" t="s">
        <v>5</v>
      </c>
      <c r="AG8" s="16">
        <f t="shared" si="14"/>
        <v>44028</v>
      </c>
      <c r="AH8" s="2">
        <f t="shared" ca="1" si="5"/>
        <v>7</v>
      </c>
      <c r="AI8" s="2"/>
      <c r="AK8" s="44"/>
      <c r="AL8" s="3" t="s">
        <v>5</v>
      </c>
      <c r="AM8" s="16">
        <f t="shared" si="15"/>
        <v>44070</v>
      </c>
      <c r="AN8" s="2">
        <f t="shared" ca="1" si="6"/>
        <v>7</v>
      </c>
      <c r="AO8" s="2"/>
      <c r="AQ8" s="44"/>
      <c r="AR8" s="3" t="s">
        <v>5</v>
      </c>
      <c r="AS8" s="16">
        <f t="shared" si="16"/>
        <v>44112</v>
      </c>
      <c r="AT8" s="2">
        <f t="shared" ca="1" si="7"/>
        <v>7</v>
      </c>
      <c r="AU8" s="2"/>
      <c r="AW8" s="44"/>
      <c r="AX8" s="3" t="s">
        <v>5</v>
      </c>
      <c r="AY8" s="16">
        <f t="shared" si="17"/>
        <v>44154</v>
      </c>
      <c r="AZ8" s="2">
        <f t="shared" ca="1" si="8"/>
        <v>7</v>
      </c>
      <c r="BA8" s="2"/>
    </row>
    <row r="9" spans="1:53" x14ac:dyDescent="0.25">
      <c r="A9" s="46"/>
      <c r="B9" s="4" t="s">
        <v>6</v>
      </c>
      <c r="C9" s="50">
        <f t="shared" si="9"/>
        <v>43834</v>
      </c>
      <c r="D9" s="2" t="str">
        <f t="shared" ca="1" si="0"/>
        <v/>
      </c>
      <c r="E9" s="2"/>
      <c r="G9" s="44"/>
      <c r="H9" s="4" t="s">
        <v>6</v>
      </c>
      <c r="I9" s="16">
        <f t="shared" si="10"/>
        <v>43861</v>
      </c>
      <c r="J9" s="2">
        <f t="shared" ca="1" si="1"/>
        <v>7</v>
      </c>
      <c r="K9" s="2"/>
      <c r="M9" s="44"/>
      <c r="N9" s="4" t="s">
        <v>6</v>
      </c>
      <c r="O9" s="16">
        <f t="shared" si="11"/>
        <v>43903</v>
      </c>
      <c r="P9" s="2">
        <f t="shared" ca="1" si="2"/>
        <v>7</v>
      </c>
      <c r="Q9" s="2"/>
      <c r="S9" s="44"/>
      <c r="T9" s="4" t="s">
        <v>6</v>
      </c>
      <c r="U9" s="16">
        <f t="shared" si="12"/>
        <v>43945</v>
      </c>
      <c r="V9" s="2">
        <f t="shared" ca="1" si="3"/>
        <v>7</v>
      </c>
      <c r="W9" s="2"/>
      <c r="Y9" s="44"/>
      <c r="Z9" s="4" t="s">
        <v>6</v>
      </c>
      <c r="AA9" s="16">
        <f t="shared" si="13"/>
        <v>43987</v>
      </c>
      <c r="AB9" s="2">
        <f t="shared" ca="1" si="4"/>
        <v>7</v>
      </c>
      <c r="AC9" s="2"/>
      <c r="AE9" s="44"/>
      <c r="AF9" s="4" t="s">
        <v>6</v>
      </c>
      <c r="AG9" s="16">
        <f t="shared" si="14"/>
        <v>44029</v>
      </c>
      <c r="AH9" s="2">
        <f t="shared" ca="1" si="5"/>
        <v>7</v>
      </c>
      <c r="AI9" s="2"/>
      <c r="AK9" s="44"/>
      <c r="AL9" s="4" t="s">
        <v>6</v>
      </c>
      <c r="AM9" s="16">
        <f t="shared" si="15"/>
        <v>44071</v>
      </c>
      <c r="AN9" s="2">
        <f t="shared" ca="1" si="6"/>
        <v>7</v>
      </c>
      <c r="AO9" s="2"/>
      <c r="AQ9" s="44"/>
      <c r="AR9" s="4" t="s">
        <v>6</v>
      </c>
      <c r="AS9" s="16">
        <f t="shared" si="16"/>
        <v>44113</v>
      </c>
      <c r="AT9" s="2">
        <f t="shared" ca="1" si="7"/>
        <v>7</v>
      </c>
      <c r="AU9" s="2"/>
      <c r="AW9" s="44"/>
      <c r="AX9" s="4" t="s">
        <v>6</v>
      </c>
      <c r="AY9" s="16">
        <f t="shared" si="17"/>
        <v>44155</v>
      </c>
      <c r="AZ9" s="2">
        <f t="shared" ca="1" si="8"/>
        <v>7</v>
      </c>
      <c r="BA9" s="2"/>
    </row>
    <row r="10" spans="1:53" x14ac:dyDescent="0.25">
      <c r="A10" s="46"/>
      <c r="B10" s="6" t="s">
        <v>7</v>
      </c>
      <c r="C10" s="50">
        <f t="shared" si="9"/>
        <v>43835</v>
      </c>
      <c r="D10" s="2" t="str">
        <f t="shared" ca="1" si="0"/>
        <v/>
      </c>
      <c r="E10" s="7"/>
      <c r="G10" s="44"/>
      <c r="H10" s="4" t="s">
        <v>7</v>
      </c>
      <c r="I10" s="16">
        <f t="shared" si="10"/>
        <v>43862</v>
      </c>
      <c r="J10" s="2" t="str">
        <f t="shared" ca="1" si="1"/>
        <v/>
      </c>
      <c r="K10" s="5"/>
      <c r="M10" s="44"/>
      <c r="N10" s="4" t="s">
        <v>7</v>
      </c>
      <c r="O10" s="16">
        <f t="shared" si="11"/>
        <v>43904</v>
      </c>
      <c r="P10" s="2" t="str">
        <f t="shared" ca="1" si="2"/>
        <v/>
      </c>
      <c r="Q10" s="5"/>
      <c r="S10" s="44"/>
      <c r="T10" s="4" t="s">
        <v>7</v>
      </c>
      <c r="U10" s="16">
        <f t="shared" si="12"/>
        <v>43946</v>
      </c>
      <c r="V10" s="2" t="str">
        <f t="shared" ca="1" si="3"/>
        <v/>
      </c>
      <c r="W10" s="5"/>
      <c r="Y10" s="44"/>
      <c r="Z10" s="4" t="s">
        <v>7</v>
      </c>
      <c r="AA10" s="16">
        <f t="shared" si="13"/>
        <v>43988</v>
      </c>
      <c r="AB10" s="2" t="str">
        <f t="shared" ca="1" si="4"/>
        <v/>
      </c>
      <c r="AC10" s="5"/>
      <c r="AE10" s="44"/>
      <c r="AF10" s="4" t="s">
        <v>7</v>
      </c>
      <c r="AG10" s="16">
        <f t="shared" si="14"/>
        <v>44030</v>
      </c>
      <c r="AH10" s="2" t="str">
        <f t="shared" ca="1" si="5"/>
        <v/>
      </c>
      <c r="AI10" s="5"/>
      <c r="AK10" s="44"/>
      <c r="AL10" s="4" t="s">
        <v>7</v>
      </c>
      <c r="AM10" s="16">
        <f t="shared" si="15"/>
        <v>44072</v>
      </c>
      <c r="AN10" s="2" t="str">
        <f t="shared" ca="1" si="6"/>
        <v/>
      </c>
      <c r="AO10" s="5"/>
      <c r="AQ10" s="44"/>
      <c r="AR10" s="4" t="s">
        <v>7</v>
      </c>
      <c r="AS10" s="16">
        <f t="shared" si="16"/>
        <v>44114</v>
      </c>
      <c r="AT10" s="2" t="str">
        <f t="shared" ca="1" si="7"/>
        <v/>
      </c>
      <c r="AU10" s="5"/>
      <c r="AW10" s="44"/>
      <c r="AX10" s="4" t="s">
        <v>7</v>
      </c>
      <c r="AY10" s="16">
        <f t="shared" si="17"/>
        <v>44156</v>
      </c>
      <c r="AZ10" s="2" t="str">
        <f t="shared" ca="1" si="8"/>
        <v/>
      </c>
      <c r="BA10" s="5"/>
    </row>
    <row r="11" spans="1:53" x14ac:dyDescent="0.25">
      <c r="A11" s="3"/>
      <c r="B11" s="8"/>
      <c r="C11" s="51"/>
      <c r="D11" s="9"/>
      <c r="E11" s="10"/>
      <c r="G11" s="8"/>
      <c r="H11" s="8"/>
      <c r="I11" s="17"/>
      <c r="J11" s="9"/>
      <c r="K11" s="10"/>
      <c r="M11" s="8"/>
      <c r="N11" s="8"/>
      <c r="O11" s="17"/>
      <c r="P11" s="9"/>
      <c r="Q11" s="10"/>
      <c r="S11" s="8"/>
      <c r="T11" s="8"/>
      <c r="U11" s="17"/>
      <c r="V11" s="9"/>
      <c r="W11" s="10"/>
      <c r="Y11" s="8"/>
      <c r="Z11" s="8"/>
      <c r="AA11" s="17"/>
      <c r="AB11" s="9"/>
      <c r="AC11" s="10"/>
      <c r="AE11" s="8"/>
      <c r="AF11" s="8"/>
      <c r="AG11" s="17"/>
      <c r="AH11" s="9"/>
      <c r="AI11" s="10"/>
      <c r="AK11" s="8"/>
      <c r="AL11" s="8"/>
      <c r="AM11" s="17"/>
      <c r="AN11" s="9"/>
      <c r="AO11" s="10"/>
      <c r="AQ11" s="8"/>
      <c r="AR11" s="8"/>
      <c r="AS11" s="17"/>
      <c r="AT11" s="9"/>
      <c r="AU11" s="10"/>
      <c r="AW11" s="8"/>
      <c r="AX11" s="8"/>
      <c r="AY11" s="17"/>
      <c r="AZ11" s="9"/>
      <c r="BA11" s="10"/>
    </row>
    <row r="12" spans="1:53" x14ac:dyDescent="0.25">
      <c r="A12" s="45" t="str">
        <f>"S"&amp;(_xlfn.ISOWEEKNUM(C18))</f>
        <v>S2</v>
      </c>
      <c r="B12" s="11" t="s">
        <v>2</v>
      </c>
      <c r="C12" s="50">
        <f>C10+1</f>
        <v>43836</v>
      </c>
      <c r="D12" s="2">
        <f t="shared" ref="D12:D18" ca="1" si="18">IF(C12="","",IF(OR(WEEKDAY(C12,2)&gt;5,COUNTIF(Fériés,C12)&gt;0),"",7))</f>
        <v>7</v>
      </c>
      <c r="E12" s="12"/>
      <c r="G12" s="41" t="str">
        <f>"S"&amp;SUBSTITUTE(G4,"S",0)*1+1</f>
        <v>S8</v>
      </c>
      <c r="H12" s="3" t="s">
        <v>2</v>
      </c>
      <c r="I12" s="16">
        <f>I10+1</f>
        <v>43863</v>
      </c>
      <c r="J12" s="2" t="str">
        <f t="shared" ref="J12:J18" ca="1" si="19">IF(I12="","",IF(OR(WEEKDAY(I12,2)&gt;5,COUNTIF(Fériés,I12)&gt;0),"",7))</f>
        <v/>
      </c>
      <c r="K12" s="2"/>
      <c r="M12" s="41" t="str">
        <f>"S"&amp;SUBSTITUTE(M4,"S",0)*1+1</f>
        <v>S14</v>
      </c>
      <c r="N12" s="3" t="s">
        <v>2</v>
      </c>
      <c r="O12" s="16">
        <f>O10+1</f>
        <v>43905</v>
      </c>
      <c r="P12" s="2" t="str">
        <f t="shared" ref="P12:P18" ca="1" si="20">IF(O12="","",IF(OR(WEEKDAY(O12,2)&gt;5,COUNTIF(Fériés,O12)&gt;0),"",7))</f>
        <v/>
      </c>
      <c r="Q12" s="2"/>
      <c r="S12" s="41" t="str">
        <f>"S"&amp;SUBSTITUTE(S4,"S",0)*1+1</f>
        <v>S20</v>
      </c>
      <c r="T12" s="3" t="s">
        <v>2</v>
      </c>
      <c r="U12" s="16">
        <f>U10+1</f>
        <v>43947</v>
      </c>
      <c r="V12" s="2" t="str">
        <f t="shared" ref="V12:V18" ca="1" si="21">IF(U12="","",IF(OR(WEEKDAY(U12,2)&gt;5,COUNTIF(Fériés,U12)&gt;0),"",7))</f>
        <v/>
      </c>
      <c r="W12" s="2"/>
      <c r="Y12" s="41" t="str">
        <f>"S"&amp;SUBSTITUTE(Y4,"S",0)*1+1</f>
        <v>S26</v>
      </c>
      <c r="Z12" s="3" t="s">
        <v>2</v>
      </c>
      <c r="AA12" s="16">
        <f>AA10+1</f>
        <v>43989</v>
      </c>
      <c r="AB12" s="2" t="str">
        <f t="shared" ref="AB12:AB18" ca="1" si="22">IF(AA12="","",IF(OR(WEEKDAY(AA12,2)&gt;5,COUNTIF(Fériés,AA12)&gt;0),"",7))</f>
        <v/>
      </c>
      <c r="AC12" s="2"/>
      <c r="AE12" s="41" t="str">
        <f>"S"&amp;SUBSTITUTE(AE4,"S",0)*1+1</f>
        <v>S32</v>
      </c>
      <c r="AF12" s="3" t="s">
        <v>2</v>
      </c>
      <c r="AG12" s="16">
        <f>AG10+1</f>
        <v>44031</v>
      </c>
      <c r="AH12" s="2" t="str">
        <f t="shared" ref="AH12:AH18" ca="1" si="23">IF(AG12="","",IF(OR(WEEKDAY(AG12,2)&gt;5,COUNTIF(Fériés,AG12)&gt;0),"",7))</f>
        <v/>
      </c>
      <c r="AI12" s="2"/>
      <c r="AK12" s="41" t="str">
        <f>"S"&amp;SUBSTITUTE(AK4,"S",0)*1+1</f>
        <v>S38</v>
      </c>
      <c r="AL12" s="3" t="s">
        <v>2</v>
      </c>
      <c r="AM12" s="16">
        <f>AM10+1</f>
        <v>44073</v>
      </c>
      <c r="AN12" s="2" t="str">
        <f t="shared" ref="AN12:AN18" ca="1" si="24">IF(AM12="","",IF(OR(WEEKDAY(AM12,2)&gt;5,COUNTIF(Fériés,AM12)&gt;0),"",7))</f>
        <v/>
      </c>
      <c r="AO12" s="2"/>
      <c r="AQ12" s="41" t="str">
        <f>"S"&amp;SUBSTITUTE(AQ4,"S",0)*1+1</f>
        <v>S44</v>
      </c>
      <c r="AR12" s="3" t="s">
        <v>2</v>
      </c>
      <c r="AS12" s="16">
        <f>AS10+1</f>
        <v>44115</v>
      </c>
      <c r="AT12" s="2" t="str">
        <f t="shared" ref="AT12:AT18" ca="1" si="25">IF(AS12="","",IF(OR(WEEKDAY(AS12,2)&gt;5,COUNTIF(Fériés,AS12)&gt;0),"",7))</f>
        <v/>
      </c>
      <c r="AU12" s="2"/>
      <c r="AW12" s="41" t="str">
        <f>"S"&amp;SUBSTITUTE(AW4,"S",0)*1+1</f>
        <v>S50</v>
      </c>
      <c r="AX12" s="3" t="s">
        <v>2</v>
      </c>
      <c r="AY12" s="16">
        <f>AY10+1</f>
        <v>44157</v>
      </c>
      <c r="AZ12" s="2" t="str">
        <f t="shared" ref="AZ12:AZ18" ca="1" si="26">IF(AY12="","",IF(OR(WEEKDAY(AY12,2)&gt;5,COUNTIF(Fériés,AY12)&gt;0),"",7))</f>
        <v/>
      </c>
      <c r="BA12" s="2"/>
    </row>
    <row r="13" spans="1:53" x14ac:dyDescent="0.25">
      <c r="A13" s="46"/>
      <c r="B13" s="3" t="s">
        <v>3</v>
      </c>
      <c r="C13" s="50">
        <f t="shared" ref="C13:C18" si="27">C11+1</f>
        <v>1</v>
      </c>
      <c r="D13" s="2" t="str">
        <f t="shared" ca="1" si="18"/>
        <v/>
      </c>
      <c r="E13" s="2"/>
      <c r="G13" s="41"/>
      <c r="H13" s="3" t="s">
        <v>3</v>
      </c>
      <c r="I13" s="16">
        <f>I12+1</f>
        <v>43864</v>
      </c>
      <c r="J13" s="2">
        <f t="shared" ca="1" si="19"/>
        <v>7</v>
      </c>
      <c r="K13" s="2"/>
      <c r="M13" s="41"/>
      <c r="N13" s="3" t="s">
        <v>3</v>
      </c>
      <c r="O13" s="16">
        <f>O12+1</f>
        <v>43906</v>
      </c>
      <c r="P13" s="2">
        <f t="shared" ca="1" si="20"/>
        <v>7</v>
      </c>
      <c r="Q13" s="2"/>
      <c r="S13" s="41"/>
      <c r="T13" s="3" t="s">
        <v>3</v>
      </c>
      <c r="U13" s="16">
        <f>U12+1</f>
        <v>43948</v>
      </c>
      <c r="V13" s="2">
        <f t="shared" ca="1" si="21"/>
        <v>7</v>
      </c>
      <c r="W13" s="2"/>
      <c r="Y13" s="41"/>
      <c r="Z13" s="3" t="s">
        <v>3</v>
      </c>
      <c r="AA13" s="16">
        <f>AA12+1</f>
        <v>43990</v>
      </c>
      <c r="AB13" s="2">
        <f t="shared" ca="1" si="22"/>
        <v>7</v>
      </c>
      <c r="AC13" s="2"/>
      <c r="AE13" s="41"/>
      <c r="AF13" s="3" t="s">
        <v>3</v>
      </c>
      <c r="AG13" s="16">
        <f>AG12+1</f>
        <v>44032</v>
      </c>
      <c r="AH13" s="2">
        <f t="shared" ca="1" si="23"/>
        <v>7</v>
      </c>
      <c r="AI13" s="2"/>
      <c r="AK13" s="41"/>
      <c r="AL13" s="3" t="s">
        <v>3</v>
      </c>
      <c r="AM13" s="16">
        <f>AM12+1</f>
        <v>44074</v>
      </c>
      <c r="AN13" s="2">
        <f t="shared" ca="1" si="24"/>
        <v>7</v>
      </c>
      <c r="AO13" s="2"/>
      <c r="AQ13" s="41"/>
      <c r="AR13" s="3" t="s">
        <v>3</v>
      </c>
      <c r="AS13" s="16">
        <f>AS12+1</f>
        <v>44116</v>
      </c>
      <c r="AT13" s="2">
        <f t="shared" ca="1" si="25"/>
        <v>7</v>
      </c>
      <c r="AU13" s="2"/>
      <c r="AW13" s="41"/>
      <c r="AX13" s="3" t="s">
        <v>3</v>
      </c>
      <c r="AY13" s="16">
        <f>AY12+1</f>
        <v>44158</v>
      </c>
      <c r="AZ13" s="2">
        <f t="shared" ca="1" si="26"/>
        <v>7</v>
      </c>
      <c r="BA13" s="2"/>
    </row>
    <row r="14" spans="1:53" x14ac:dyDescent="0.25">
      <c r="A14" s="46"/>
      <c r="B14" s="3" t="s">
        <v>3</v>
      </c>
      <c r="C14" s="50">
        <f t="shared" si="27"/>
        <v>43837</v>
      </c>
      <c r="D14" s="2">
        <f t="shared" ca="1" si="18"/>
        <v>7</v>
      </c>
      <c r="E14" s="2"/>
      <c r="G14" s="41"/>
      <c r="H14" s="3" t="s">
        <v>3</v>
      </c>
      <c r="I14" s="16">
        <f t="shared" ref="I14:I18" si="28">I13+1</f>
        <v>43865</v>
      </c>
      <c r="J14" s="2">
        <f t="shared" ca="1" si="19"/>
        <v>7</v>
      </c>
      <c r="K14" s="2"/>
      <c r="M14" s="41"/>
      <c r="N14" s="3" t="s">
        <v>3</v>
      </c>
      <c r="O14" s="16">
        <f t="shared" ref="O14:O18" si="29">O13+1</f>
        <v>43907</v>
      </c>
      <c r="P14" s="2">
        <f t="shared" ca="1" si="20"/>
        <v>7</v>
      </c>
      <c r="Q14" s="2"/>
      <c r="S14" s="41"/>
      <c r="T14" s="3" t="s">
        <v>3</v>
      </c>
      <c r="U14" s="16">
        <f t="shared" ref="U14:U18" si="30">U13+1</f>
        <v>43949</v>
      </c>
      <c r="V14" s="2">
        <f t="shared" ca="1" si="21"/>
        <v>7</v>
      </c>
      <c r="W14" s="2"/>
      <c r="Y14" s="41"/>
      <c r="Z14" s="3" t="s">
        <v>3</v>
      </c>
      <c r="AA14" s="16">
        <f t="shared" ref="AA14:AA18" si="31">AA13+1</f>
        <v>43991</v>
      </c>
      <c r="AB14" s="2">
        <f t="shared" ca="1" si="22"/>
        <v>7</v>
      </c>
      <c r="AC14" s="2"/>
      <c r="AE14" s="41"/>
      <c r="AF14" s="3" t="s">
        <v>3</v>
      </c>
      <c r="AG14" s="16">
        <f t="shared" ref="AG14:AG18" si="32">AG13+1</f>
        <v>44033</v>
      </c>
      <c r="AH14" s="2">
        <f t="shared" ca="1" si="23"/>
        <v>7</v>
      </c>
      <c r="AI14" s="2"/>
      <c r="AK14" s="41"/>
      <c r="AL14" s="3" t="s">
        <v>3</v>
      </c>
      <c r="AM14" s="16">
        <f t="shared" ref="AM14:AM18" si="33">AM13+1</f>
        <v>44075</v>
      </c>
      <c r="AN14" s="2">
        <f t="shared" ca="1" si="24"/>
        <v>7</v>
      </c>
      <c r="AO14" s="2"/>
      <c r="AQ14" s="41"/>
      <c r="AR14" s="3" t="s">
        <v>3</v>
      </c>
      <c r="AS14" s="16">
        <f t="shared" ref="AS14:AS18" si="34">AS13+1</f>
        <v>44117</v>
      </c>
      <c r="AT14" s="2">
        <f t="shared" ca="1" si="25"/>
        <v>7</v>
      </c>
      <c r="AU14" s="2"/>
      <c r="AW14" s="41"/>
      <c r="AX14" s="3" t="s">
        <v>3</v>
      </c>
      <c r="AY14" s="16">
        <f t="shared" ref="AY14:AY18" si="35">AY13+1</f>
        <v>44159</v>
      </c>
      <c r="AZ14" s="2">
        <f t="shared" ca="1" si="26"/>
        <v>7</v>
      </c>
      <c r="BA14" s="2"/>
    </row>
    <row r="15" spans="1:53" x14ac:dyDescent="0.25">
      <c r="A15" s="46"/>
      <c r="B15" s="3" t="s">
        <v>4</v>
      </c>
      <c r="C15" s="50">
        <f t="shared" si="27"/>
        <v>2</v>
      </c>
      <c r="D15" s="2">
        <f t="shared" ca="1" si="18"/>
        <v>7</v>
      </c>
      <c r="E15" s="2"/>
      <c r="G15" s="41"/>
      <c r="H15" s="3" t="s">
        <v>4</v>
      </c>
      <c r="I15" s="16">
        <f t="shared" si="28"/>
        <v>43866</v>
      </c>
      <c r="J15" s="2">
        <f t="shared" ca="1" si="19"/>
        <v>7</v>
      </c>
      <c r="K15" s="2"/>
      <c r="M15" s="41"/>
      <c r="N15" s="3" t="s">
        <v>4</v>
      </c>
      <c r="O15" s="16">
        <f t="shared" si="29"/>
        <v>43908</v>
      </c>
      <c r="P15" s="2">
        <f t="shared" ca="1" si="20"/>
        <v>7</v>
      </c>
      <c r="Q15" s="2"/>
      <c r="S15" s="41"/>
      <c r="T15" s="3" t="s">
        <v>4</v>
      </c>
      <c r="U15" s="16">
        <f t="shared" si="30"/>
        <v>43950</v>
      </c>
      <c r="V15" s="2">
        <f t="shared" ca="1" si="21"/>
        <v>7</v>
      </c>
      <c r="W15" s="2"/>
      <c r="Y15" s="41"/>
      <c r="Z15" s="3" t="s">
        <v>4</v>
      </c>
      <c r="AA15" s="16">
        <f t="shared" si="31"/>
        <v>43992</v>
      </c>
      <c r="AB15" s="2">
        <f t="shared" ca="1" si="22"/>
        <v>7</v>
      </c>
      <c r="AC15" s="2"/>
      <c r="AE15" s="41"/>
      <c r="AF15" s="3" t="s">
        <v>4</v>
      </c>
      <c r="AG15" s="16">
        <f t="shared" si="32"/>
        <v>44034</v>
      </c>
      <c r="AH15" s="2">
        <f t="shared" ca="1" si="23"/>
        <v>7</v>
      </c>
      <c r="AI15" s="2"/>
      <c r="AK15" s="41"/>
      <c r="AL15" s="3" t="s">
        <v>4</v>
      </c>
      <c r="AM15" s="16">
        <f t="shared" si="33"/>
        <v>44076</v>
      </c>
      <c r="AN15" s="2">
        <f t="shared" ca="1" si="24"/>
        <v>7</v>
      </c>
      <c r="AO15" s="2"/>
      <c r="AQ15" s="41"/>
      <c r="AR15" s="3" t="s">
        <v>4</v>
      </c>
      <c r="AS15" s="16">
        <f t="shared" si="34"/>
        <v>44118</v>
      </c>
      <c r="AT15" s="2">
        <f t="shared" ca="1" si="25"/>
        <v>7</v>
      </c>
      <c r="AU15" s="2"/>
      <c r="AW15" s="41"/>
      <c r="AX15" s="3" t="s">
        <v>4</v>
      </c>
      <c r="AY15" s="16">
        <f t="shared" si="35"/>
        <v>44160</v>
      </c>
      <c r="AZ15" s="2">
        <f t="shared" ca="1" si="26"/>
        <v>7</v>
      </c>
      <c r="BA15" s="2"/>
    </row>
    <row r="16" spans="1:53" x14ac:dyDescent="0.25">
      <c r="A16" s="46"/>
      <c r="B16" s="3" t="s">
        <v>5</v>
      </c>
      <c r="C16" s="50">
        <f t="shared" si="27"/>
        <v>43838</v>
      </c>
      <c r="D16" s="2">
        <f t="shared" ca="1" si="18"/>
        <v>7</v>
      </c>
      <c r="E16" s="2"/>
      <c r="G16" s="41"/>
      <c r="H16" s="3" t="s">
        <v>5</v>
      </c>
      <c r="I16" s="16">
        <f t="shared" si="28"/>
        <v>43867</v>
      </c>
      <c r="J16" s="2">
        <f t="shared" ca="1" si="19"/>
        <v>7</v>
      </c>
      <c r="K16" s="2"/>
      <c r="M16" s="41"/>
      <c r="N16" s="3" t="s">
        <v>5</v>
      </c>
      <c r="O16" s="16">
        <f t="shared" si="29"/>
        <v>43909</v>
      </c>
      <c r="P16" s="2">
        <f t="shared" ca="1" si="20"/>
        <v>7</v>
      </c>
      <c r="Q16" s="2"/>
      <c r="S16" s="41"/>
      <c r="T16" s="3" t="s">
        <v>5</v>
      </c>
      <c r="U16" s="16">
        <f t="shared" si="30"/>
        <v>43951</v>
      </c>
      <c r="V16" s="2">
        <f t="shared" ca="1" si="21"/>
        <v>7</v>
      </c>
      <c r="W16" s="2"/>
      <c r="Y16" s="41"/>
      <c r="Z16" s="3" t="s">
        <v>5</v>
      </c>
      <c r="AA16" s="16">
        <f t="shared" si="31"/>
        <v>43993</v>
      </c>
      <c r="AB16" s="2">
        <f t="shared" ca="1" si="22"/>
        <v>7</v>
      </c>
      <c r="AC16" s="2"/>
      <c r="AE16" s="41"/>
      <c r="AF16" s="3" t="s">
        <v>5</v>
      </c>
      <c r="AG16" s="16">
        <f t="shared" si="32"/>
        <v>44035</v>
      </c>
      <c r="AH16" s="2">
        <f t="shared" ca="1" si="23"/>
        <v>7</v>
      </c>
      <c r="AI16" s="2"/>
      <c r="AK16" s="41"/>
      <c r="AL16" s="3" t="s">
        <v>5</v>
      </c>
      <c r="AM16" s="16">
        <f t="shared" si="33"/>
        <v>44077</v>
      </c>
      <c r="AN16" s="2">
        <f t="shared" ca="1" si="24"/>
        <v>7</v>
      </c>
      <c r="AO16" s="2"/>
      <c r="AQ16" s="41"/>
      <c r="AR16" s="3" t="s">
        <v>5</v>
      </c>
      <c r="AS16" s="16">
        <f t="shared" si="34"/>
        <v>44119</v>
      </c>
      <c r="AT16" s="2">
        <f t="shared" ca="1" si="25"/>
        <v>7</v>
      </c>
      <c r="AU16" s="2"/>
      <c r="AW16" s="41"/>
      <c r="AX16" s="3" t="s">
        <v>5</v>
      </c>
      <c r="AY16" s="16">
        <f t="shared" si="35"/>
        <v>44161</v>
      </c>
      <c r="AZ16" s="2">
        <f t="shared" ca="1" si="26"/>
        <v>7</v>
      </c>
      <c r="BA16" s="2"/>
    </row>
    <row r="17" spans="1:53" x14ac:dyDescent="0.25">
      <c r="A17" s="46"/>
      <c r="B17" s="4" t="s">
        <v>6</v>
      </c>
      <c r="C17" s="50">
        <f t="shared" si="27"/>
        <v>3</v>
      </c>
      <c r="D17" s="2">
        <f t="shared" ca="1" si="18"/>
        <v>7</v>
      </c>
      <c r="E17" s="2"/>
      <c r="G17" s="41"/>
      <c r="H17" s="4" t="s">
        <v>6</v>
      </c>
      <c r="I17" s="16">
        <f t="shared" si="28"/>
        <v>43868</v>
      </c>
      <c r="J17" s="2">
        <f t="shared" ca="1" si="19"/>
        <v>7</v>
      </c>
      <c r="K17" s="2"/>
      <c r="M17" s="41"/>
      <c r="N17" s="4" t="s">
        <v>6</v>
      </c>
      <c r="O17" s="16">
        <f t="shared" si="29"/>
        <v>43910</v>
      </c>
      <c r="P17" s="2">
        <f t="shared" ca="1" si="20"/>
        <v>7</v>
      </c>
      <c r="Q17" s="2"/>
      <c r="S17" s="41"/>
      <c r="T17" s="4" t="s">
        <v>6</v>
      </c>
      <c r="U17" s="16">
        <f t="shared" si="30"/>
        <v>43952</v>
      </c>
      <c r="V17" s="2">
        <f t="shared" ca="1" si="21"/>
        <v>7</v>
      </c>
      <c r="W17" s="2"/>
      <c r="Y17" s="41"/>
      <c r="Z17" s="4" t="s">
        <v>6</v>
      </c>
      <c r="AA17" s="16">
        <f t="shared" si="31"/>
        <v>43994</v>
      </c>
      <c r="AB17" s="2">
        <f t="shared" ca="1" si="22"/>
        <v>7</v>
      </c>
      <c r="AC17" s="2"/>
      <c r="AE17" s="41"/>
      <c r="AF17" s="4" t="s">
        <v>6</v>
      </c>
      <c r="AG17" s="16">
        <f t="shared" si="32"/>
        <v>44036</v>
      </c>
      <c r="AH17" s="2">
        <f t="shared" ca="1" si="23"/>
        <v>7</v>
      </c>
      <c r="AI17" s="2"/>
      <c r="AK17" s="41"/>
      <c r="AL17" s="4" t="s">
        <v>6</v>
      </c>
      <c r="AM17" s="16">
        <f t="shared" si="33"/>
        <v>44078</v>
      </c>
      <c r="AN17" s="2">
        <f t="shared" ca="1" si="24"/>
        <v>7</v>
      </c>
      <c r="AO17" s="2"/>
      <c r="AQ17" s="41"/>
      <c r="AR17" s="4" t="s">
        <v>6</v>
      </c>
      <c r="AS17" s="16">
        <f t="shared" si="34"/>
        <v>44120</v>
      </c>
      <c r="AT17" s="2">
        <f t="shared" ca="1" si="25"/>
        <v>7</v>
      </c>
      <c r="AU17" s="2"/>
      <c r="AW17" s="41"/>
      <c r="AX17" s="4" t="s">
        <v>6</v>
      </c>
      <c r="AY17" s="16">
        <f t="shared" si="35"/>
        <v>44162</v>
      </c>
      <c r="AZ17" s="2">
        <f t="shared" ca="1" si="26"/>
        <v>7</v>
      </c>
      <c r="BA17" s="2"/>
    </row>
    <row r="18" spans="1:53" x14ac:dyDescent="0.25">
      <c r="A18" s="46"/>
      <c r="B18" s="6" t="s">
        <v>7</v>
      </c>
      <c r="C18" s="50">
        <f t="shared" si="27"/>
        <v>43839</v>
      </c>
      <c r="D18" s="2">
        <f t="shared" ca="1" si="18"/>
        <v>7</v>
      </c>
      <c r="E18" s="7"/>
      <c r="G18" s="41"/>
      <c r="H18" s="4" t="s">
        <v>7</v>
      </c>
      <c r="I18" s="16">
        <f t="shared" si="28"/>
        <v>43869</v>
      </c>
      <c r="J18" s="2" t="str">
        <f t="shared" ca="1" si="19"/>
        <v/>
      </c>
      <c r="K18" s="5"/>
      <c r="M18" s="41"/>
      <c r="N18" s="4" t="s">
        <v>7</v>
      </c>
      <c r="O18" s="16">
        <f t="shared" si="29"/>
        <v>43911</v>
      </c>
      <c r="P18" s="2" t="str">
        <f t="shared" ca="1" si="20"/>
        <v/>
      </c>
      <c r="Q18" s="5"/>
      <c r="S18" s="41"/>
      <c r="T18" s="4" t="s">
        <v>7</v>
      </c>
      <c r="U18" s="16">
        <f t="shared" si="30"/>
        <v>43953</v>
      </c>
      <c r="V18" s="2" t="str">
        <f t="shared" ca="1" si="21"/>
        <v/>
      </c>
      <c r="W18" s="5"/>
      <c r="Y18" s="41"/>
      <c r="Z18" s="4" t="s">
        <v>7</v>
      </c>
      <c r="AA18" s="16">
        <f t="shared" si="31"/>
        <v>43995</v>
      </c>
      <c r="AB18" s="2" t="str">
        <f t="shared" ca="1" si="22"/>
        <v/>
      </c>
      <c r="AC18" s="5"/>
      <c r="AE18" s="41"/>
      <c r="AF18" s="4" t="s">
        <v>7</v>
      </c>
      <c r="AG18" s="16">
        <f t="shared" si="32"/>
        <v>44037</v>
      </c>
      <c r="AH18" s="2" t="str">
        <f t="shared" ca="1" si="23"/>
        <v/>
      </c>
      <c r="AI18" s="5"/>
      <c r="AK18" s="41"/>
      <c r="AL18" s="4" t="s">
        <v>7</v>
      </c>
      <c r="AM18" s="16">
        <f t="shared" si="33"/>
        <v>44079</v>
      </c>
      <c r="AN18" s="2" t="str">
        <f t="shared" ca="1" si="24"/>
        <v/>
      </c>
      <c r="AO18" s="5"/>
      <c r="AQ18" s="41"/>
      <c r="AR18" s="4" t="s">
        <v>7</v>
      </c>
      <c r="AS18" s="16">
        <f t="shared" si="34"/>
        <v>44121</v>
      </c>
      <c r="AT18" s="2" t="str">
        <f t="shared" ca="1" si="25"/>
        <v/>
      </c>
      <c r="AU18" s="5"/>
      <c r="AW18" s="41"/>
      <c r="AX18" s="4" t="s">
        <v>7</v>
      </c>
      <c r="AY18" s="16">
        <f t="shared" si="35"/>
        <v>44163</v>
      </c>
      <c r="AZ18" s="2" t="str">
        <f t="shared" ca="1" si="26"/>
        <v/>
      </c>
      <c r="BA18" s="5"/>
    </row>
    <row r="19" spans="1:53" x14ac:dyDescent="0.25">
      <c r="A19" s="3"/>
      <c r="B19" s="8"/>
      <c r="C19" s="51"/>
      <c r="D19" s="9"/>
      <c r="E19" s="10"/>
      <c r="G19" s="8"/>
      <c r="H19" s="8"/>
      <c r="I19" s="17"/>
      <c r="J19" s="9"/>
      <c r="K19" s="10"/>
      <c r="M19" s="8"/>
      <c r="N19" s="8"/>
      <c r="O19" s="17"/>
      <c r="P19" s="9"/>
      <c r="Q19" s="10"/>
      <c r="S19" s="8"/>
      <c r="T19" s="8"/>
      <c r="U19" s="17"/>
      <c r="V19" s="9"/>
      <c r="W19" s="10"/>
      <c r="Y19" s="8"/>
      <c r="Z19" s="8"/>
      <c r="AA19" s="17"/>
      <c r="AB19" s="9"/>
      <c r="AC19" s="10"/>
      <c r="AE19" s="8"/>
      <c r="AF19" s="8"/>
      <c r="AG19" s="17"/>
      <c r="AH19" s="9"/>
      <c r="AI19" s="10"/>
      <c r="AK19" s="8"/>
      <c r="AL19" s="8"/>
      <c r="AM19" s="17"/>
      <c r="AN19" s="9"/>
      <c r="AO19" s="10"/>
      <c r="AQ19" s="8"/>
      <c r="AR19" s="8"/>
      <c r="AS19" s="17"/>
      <c r="AT19" s="9"/>
      <c r="AU19" s="10"/>
      <c r="AW19" s="8"/>
      <c r="AX19" s="8"/>
      <c r="AY19" s="17"/>
      <c r="AZ19" s="9"/>
      <c r="BA19" s="10"/>
    </row>
    <row r="20" spans="1:53" x14ac:dyDescent="0.25">
      <c r="A20" s="41" t="str">
        <f>"S"&amp;SUBSTITUTE(A12,"S",0)*1+1</f>
        <v>S3</v>
      </c>
      <c r="B20" s="11" t="s">
        <v>2</v>
      </c>
      <c r="C20" s="50">
        <f>C18+1</f>
        <v>43840</v>
      </c>
      <c r="D20" s="2">
        <f t="shared" ref="D20:D26" ca="1" si="36">IF(C20="","",IF(OR(WEEKDAY(C20,2)&gt;5,COUNTIF(Fériés,C20)&gt;0),"",7))</f>
        <v>7</v>
      </c>
      <c r="E20" s="12"/>
      <c r="G20" s="41" t="str">
        <f>"S"&amp;SUBSTITUTE(G12,"S",0)*1+1</f>
        <v>S9</v>
      </c>
      <c r="H20" s="3" t="s">
        <v>2</v>
      </c>
      <c r="I20" s="16">
        <f>I18+1</f>
        <v>43870</v>
      </c>
      <c r="J20" s="2" t="str">
        <f t="shared" ref="J20:J26" ca="1" si="37">IF(I20="","",IF(OR(WEEKDAY(I20,2)&gt;5,COUNTIF(Fériés,I20)&gt;0),"",7))</f>
        <v/>
      </c>
      <c r="K20" s="2"/>
      <c r="M20" s="41" t="str">
        <f>"S"&amp;SUBSTITUTE(M12,"S",0)*1+1</f>
        <v>S15</v>
      </c>
      <c r="N20" s="3" t="s">
        <v>2</v>
      </c>
      <c r="O20" s="16">
        <f>O18+1</f>
        <v>43912</v>
      </c>
      <c r="P20" s="2" t="str">
        <f t="shared" ref="P20:P26" ca="1" si="38">IF(O20="","",IF(OR(WEEKDAY(O20,2)&gt;5,COUNTIF(Fériés,O20)&gt;0),"",7))</f>
        <v/>
      </c>
      <c r="Q20" s="2"/>
      <c r="S20" s="41" t="str">
        <f>"S"&amp;SUBSTITUTE(S12,"S",0)*1+1</f>
        <v>S21</v>
      </c>
      <c r="T20" s="3" t="s">
        <v>2</v>
      </c>
      <c r="U20" s="16">
        <f>U18+1</f>
        <v>43954</v>
      </c>
      <c r="V20" s="2" t="str">
        <f t="shared" ref="V20:V26" ca="1" si="39">IF(U20="","",IF(OR(WEEKDAY(U20,2)&gt;5,COUNTIF(Fériés,U20)&gt;0),"",7))</f>
        <v/>
      </c>
      <c r="W20" s="2"/>
      <c r="Y20" s="41" t="str">
        <f>"S"&amp;SUBSTITUTE(Y12,"S",0)*1+1</f>
        <v>S27</v>
      </c>
      <c r="Z20" s="3" t="s">
        <v>2</v>
      </c>
      <c r="AA20" s="16">
        <f>AA18+1</f>
        <v>43996</v>
      </c>
      <c r="AB20" s="2" t="str">
        <f t="shared" ref="AB20:AB26" ca="1" si="40">IF(AA20="","",IF(OR(WEEKDAY(AA20,2)&gt;5,COUNTIF(Fériés,AA20)&gt;0),"",7))</f>
        <v/>
      </c>
      <c r="AC20" s="2"/>
      <c r="AE20" s="41" t="str">
        <f>"S"&amp;SUBSTITUTE(AE12,"S",0)*1+1</f>
        <v>S33</v>
      </c>
      <c r="AF20" s="3" t="s">
        <v>2</v>
      </c>
      <c r="AG20" s="16">
        <f>AG18+1</f>
        <v>44038</v>
      </c>
      <c r="AH20" s="2" t="str">
        <f t="shared" ref="AH20:AH26" ca="1" si="41">IF(AG20="","",IF(OR(WEEKDAY(AG20,2)&gt;5,COUNTIF(Fériés,AG20)&gt;0),"",7))</f>
        <v/>
      </c>
      <c r="AI20" s="2"/>
      <c r="AK20" s="41" t="str">
        <f>"S"&amp;SUBSTITUTE(AK12,"S",0)*1+1</f>
        <v>S39</v>
      </c>
      <c r="AL20" s="3" t="s">
        <v>2</v>
      </c>
      <c r="AM20" s="16">
        <f>AM18+1</f>
        <v>44080</v>
      </c>
      <c r="AN20" s="2" t="str">
        <f t="shared" ref="AN20:AN26" ca="1" si="42">IF(AM20="","",IF(OR(WEEKDAY(AM20,2)&gt;5,COUNTIF(Fériés,AM20)&gt;0),"",7))</f>
        <v/>
      </c>
      <c r="AO20" s="2"/>
      <c r="AQ20" s="41" t="str">
        <f>"S"&amp;SUBSTITUTE(AQ12,"S",0)*1+1</f>
        <v>S45</v>
      </c>
      <c r="AR20" s="3" t="s">
        <v>2</v>
      </c>
      <c r="AS20" s="16">
        <f>AS18+1</f>
        <v>44122</v>
      </c>
      <c r="AT20" s="2" t="str">
        <f t="shared" ref="AT20:AT26" ca="1" si="43">IF(AS20="","",IF(OR(WEEKDAY(AS20,2)&gt;5,COUNTIF(Fériés,AS20)&gt;0),"",7))</f>
        <v/>
      </c>
      <c r="AU20" s="2"/>
      <c r="AW20" s="41" t="str">
        <f>"S"&amp;SUBSTITUTE(AW12,"S",0)*1+1</f>
        <v>S51</v>
      </c>
      <c r="AX20" s="3" t="s">
        <v>2</v>
      </c>
      <c r="AY20" s="16">
        <f>AY18+1</f>
        <v>44164</v>
      </c>
      <c r="AZ20" s="2" t="str">
        <f t="shared" ref="AZ20:AZ26" ca="1" si="44">IF(AY20="","",IF(OR(WEEKDAY(AY20,2)&gt;5,COUNTIF(Fériés,AY20)&gt;0),"",7))</f>
        <v/>
      </c>
      <c r="BA20" s="2"/>
    </row>
    <row r="21" spans="1:53" x14ac:dyDescent="0.25">
      <c r="A21" s="41"/>
      <c r="B21" s="3" t="s">
        <v>3</v>
      </c>
      <c r="C21" s="50">
        <f t="shared" ref="C21:C26" si="45">C19+1</f>
        <v>1</v>
      </c>
      <c r="D21" s="2" t="str">
        <f t="shared" ca="1" si="36"/>
        <v/>
      </c>
      <c r="E21" s="2"/>
      <c r="G21" s="41"/>
      <c r="H21" s="3" t="s">
        <v>3</v>
      </c>
      <c r="I21" s="16">
        <f>I20+1</f>
        <v>43871</v>
      </c>
      <c r="J21" s="2">
        <f t="shared" ca="1" si="37"/>
        <v>7</v>
      </c>
      <c r="K21" s="2"/>
      <c r="M21" s="41"/>
      <c r="N21" s="3" t="s">
        <v>3</v>
      </c>
      <c r="O21" s="16">
        <f>O20+1</f>
        <v>43913</v>
      </c>
      <c r="P21" s="2">
        <f t="shared" ca="1" si="38"/>
        <v>7</v>
      </c>
      <c r="Q21" s="2"/>
      <c r="S21" s="41"/>
      <c r="T21" s="3" t="s">
        <v>3</v>
      </c>
      <c r="U21" s="16">
        <f>U20+1</f>
        <v>43955</v>
      </c>
      <c r="V21" s="2">
        <f t="shared" ca="1" si="39"/>
        <v>7</v>
      </c>
      <c r="W21" s="2"/>
      <c r="Y21" s="41"/>
      <c r="Z21" s="3" t="s">
        <v>3</v>
      </c>
      <c r="AA21" s="16">
        <f>AA20+1</f>
        <v>43997</v>
      </c>
      <c r="AB21" s="2">
        <f t="shared" ca="1" si="40"/>
        <v>7</v>
      </c>
      <c r="AC21" s="2"/>
      <c r="AE21" s="41"/>
      <c r="AF21" s="3" t="s">
        <v>3</v>
      </c>
      <c r="AG21" s="16">
        <f>AG20+1</f>
        <v>44039</v>
      </c>
      <c r="AH21" s="2">
        <f t="shared" ca="1" si="41"/>
        <v>7</v>
      </c>
      <c r="AI21" s="2"/>
      <c r="AK21" s="41"/>
      <c r="AL21" s="3" t="s">
        <v>3</v>
      </c>
      <c r="AM21" s="16">
        <f>AM20+1</f>
        <v>44081</v>
      </c>
      <c r="AN21" s="2">
        <f t="shared" ca="1" si="42"/>
        <v>7</v>
      </c>
      <c r="AO21" s="2"/>
      <c r="AQ21" s="41"/>
      <c r="AR21" s="3" t="s">
        <v>3</v>
      </c>
      <c r="AS21" s="16">
        <f>AS20+1</f>
        <v>44123</v>
      </c>
      <c r="AT21" s="2">
        <f t="shared" ca="1" si="43"/>
        <v>7</v>
      </c>
      <c r="AU21" s="2"/>
      <c r="AW21" s="41"/>
      <c r="AX21" s="3" t="s">
        <v>3</v>
      </c>
      <c r="AY21" s="16">
        <f>AY20+1</f>
        <v>44165</v>
      </c>
      <c r="AZ21" s="2">
        <f t="shared" ca="1" si="44"/>
        <v>7</v>
      </c>
      <c r="BA21" s="2"/>
    </row>
    <row r="22" spans="1:53" x14ac:dyDescent="0.25">
      <c r="A22" s="41"/>
      <c r="B22" s="3" t="s">
        <v>3</v>
      </c>
      <c r="C22" s="50">
        <f t="shared" si="45"/>
        <v>43841</v>
      </c>
      <c r="D22" s="2" t="str">
        <f t="shared" ca="1" si="36"/>
        <v/>
      </c>
      <c r="E22" s="2"/>
      <c r="G22" s="41"/>
      <c r="H22" s="3" t="s">
        <v>3</v>
      </c>
      <c r="I22" s="16">
        <f t="shared" ref="I22:I26" si="46">I21+1</f>
        <v>43872</v>
      </c>
      <c r="J22" s="2">
        <f t="shared" ca="1" si="37"/>
        <v>7</v>
      </c>
      <c r="K22" s="2"/>
      <c r="M22" s="41"/>
      <c r="N22" s="3" t="s">
        <v>3</v>
      </c>
      <c r="O22" s="16">
        <f t="shared" ref="O22:O26" si="47">O21+1</f>
        <v>43914</v>
      </c>
      <c r="P22" s="2">
        <f t="shared" ca="1" si="38"/>
        <v>7</v>
      </c>
      <c r="Q22" s="2"/>
      <c r="S22" s="41"/>
      <c r="T22" s="3" t="s">
        <v>3</v>
      </c>
      <c r="U22" s="16">
        <f t="shared" ref="U22:U26" si="48">U21+1</f>
        <v>43956</v>
      </c>
      <c r="V22" s="2">
        <f t="shared" ca="1" si="39"/>
        <v>7</v>
      </c>
      <c r="W22" s="2"/>
      <c r="Y22" s="41"/>
      <c r="Z22" s="3" t="s">
        <v>3</v>
      </c>
      <c r="AA22" s="16">
        <f t="shared" ref="AA22:AA26" si="49">AA21+1</f>
        <v>43998</v>
      </c>
      <c r="AB22" s="2">
        <f t="shared" ca="1" si="40"/>
        <v>7</v>
      </c>
      <c r="AC22" s="2"/>
      <c r="AE22" s="41"/>
      <c r="AF22" s="3" t="s">
        <v>3</v>
      </c>
      <c r="AG22" s="16">
        <f t="shared" ref="AG22:AG26" si="50">AG21+1</f>
        <v>44040</v>
      </c>
      <c r="AH22" s="2">
        <f t="shared" ca="1" si="41"/>
        <v>7</v>
      </c>
      <c r="AI22" s="2"/>
      <c r="AK22" s="41"/>
      <c r="AL22" s="3" t="s">
        <v>3</v>
      </c>
      <c r="AM22" s="16">
        <f t="shared" ref="AM22:AM26" si="51">AM21+1</f>
        <v>44082</v>
      </c>
      <c r="AN22" s="2">
        <f t="shared" ca="1" si="42"/>
        <v>7</v>
      </c>
      <c r="AO22" s="2"/>
      <c r="AQ22" s="41"/>
      <c r="AR22" s="3" t="s">
        <v>3</v>
      </c>
      <c r="AS22" s="16">
        <f t="shared" ref="AS22:AS26" si="52">AS21+1</f>
        <v>44124</v>
      </c>
      <c r="AT22" s="2">
        <f t="shared" ca="1" si="43"/>
        <v>7</v>
      </c>
      <c r="AU22" s="2"/>
      <c r="AW22" s="41"/>
      <c r="AX22" s="3" t="s">
        <v>3</v>
      </c>
      <c r="AY22" s="16">
        <f t="shared" ref="AY22:AY26" si="53">AY21+1</f>
        <v>44166</v>
      </c>
      <c r="AZ22" s="2">
        <f t="shared" ca="1" si="44"/>
        <v>7</v>
      </c>
      <c r="BA22" s="2"/>
    </row>
    <row r="23" spans="1:53" x14ac:dyDescent="0.25">
      <c r="A23" s="41"/>
      <c r="B23" s="3" t="s">
        <v>4</v>
      </c>
      <c r="C23" s="50">
        <f t="shared" si="45"/>
        <v>2</v>
      </c>
      <c r="D23" s="2">
        <f t="shared" ca="1" si="36"/>
        <v>7</v>
      </c>
      <c r="E23" s="2"/>
      <c r="G23" s="41"/>
      <c r="H23" s="3" t="s">
        <v>4</v>
      </c>
      <c r="I23" s="16">
        <f t="shared" si="46"/>
        <v>43873</v>
      </c>
      <c r="J23" s="2">
        <f t="shared" ca="1" si="37"/>
        <v>7</v>
      </c>
      <c r="K23" s="2"/>
      <c r="M23" s="41"/>
      <c r="N23" s="3" t="s">
        <v>4</v>
      </c>
      <c r="O23" s="16">
        <f t="shared" si="47"/>
        <v>43915</v>
      </c>
      <c r="P23" s="2">
        <f t="shared" ca="1" si="38"/>
        <v>7</v>
      </c>
      <c r="Q23" s="2"/>
      <c r="S23" s="41"/>
      <c r="T23" s="3" t="s">
        <v>4</v>
      </c>
      <c r="U23" s="16">
        <f t="shared" si="48"/>
        <v>43957</v>
      </c>
      <c r="V23" s="2">
        <f t="shared" ca="1" si="39"/>
        <v>7</v>
      </c>
      <c r="W23" s="2"/>
      <c r="Y23" s="41"/>
      <c r="Z23" s="3" t="s">
        <v>4</v>
      </c>
      <c r="AA23" s="16">
        <f t="shared" si="49"/>
        <v>43999</v>
      </c>
      <c r="AB23" s="2">
        <f t="shared" ca="1" si="40"/>
        <v>7</v>
      </c>
      <c r="AC23" s="2"/>
      <c r="AE23" s="41"/>
      <c r="AF23" s="3" t="s">
        <v>4</v>
      </c>
      <c r="AG23" s="16">
        <f t="shared" si="50"/>
        <v>44041</v>
      </c>
      <c r="AH23" s="2">
        <f t="shared" ca="1" si="41"/>
        <v>7</v>
      </c>
      <c r="AI23" s="2"/>
      <c r="AK23" s="41"/>
      <c r="AL23" s="3" t="s">
        <v>4</v>
      </c>
      <c r="AM23" s="16">
        <f t="shared" si="51"/>
        <v>44083</v>
      </c>
      <c r="AN23" s="2">
        <f t="shared" ca="1" si="42"/>
        <v>7</v>
      </c>
      <c r="AO23" s="2"/>
      <c r="AQ23" s="41"/>
      <c r="AR23" s="3" t="s">
        <v>4</v>
      </c>
      <c r="AS23" s="16">
        <f t="shared" si="52"/>
        <v>44125</v>
      </c>
      <c r="AT23" s="2">
        <f t="shared" ca="1" si="43"/>
        <v>7</v>
      </c>
      <c r="AU23" s="2"/>
      <c r="AW23" s="41"/>
      <c r="AX23" s="3" t="s">
        <v>4</v>
      </c>
      <c r="AY23" s="16">
        <f t="shared" si="53"/>
        <v>44167</v>
      </c>
      <c r="AZ23" s="2">
        <f t="shared" ca="1" si="44"/>
        <v>7</v>
      </c>
      <c r="BA23" s="2"/>
    </row>
    <row r="24" spans="1:53" x14ac:dyDescent="0.25">
      <c r="A24" s="41"/>
      <c r="B24" s="3" t="s">
        <v>5</v>
      </c>
      <c r="C24" s="50">
        <f t="shared" si="45"/>
        <v>43842</v>
      </c>
      <c r="D24" s="2" t="str">
        <f t="shared" ca="1" si="36"/>
        <v/>
      </c>
      <c r="E24" s="2"/>
      <c r="G24" s="41"/>
      <c r="H24" s="3" t="s">
        <v>5</v>
      </c>
      <c r="I24" s="16">
        <f t="shared" si="46"/>
        <v>43874</v>
      </c>
      <c r="J24" s="2">
        <f t="shared" ca="1" si="37"/>
        <v>7</v>
      </c>
      <c r="K24" s="2"/>
      <c r="M24" s="41"/>
      <c r="N24" s="3" t="s">
        <v>5</v>
      </c>
      <c r="O24" s="16">
        <f t="shared" si="47"/>
        <v>43916</v>
      </c>
      <c r="P24" s="2">
        <f t="shared" ca="1" si="38"/>
        <v>7</v>
      </c>
      <c r="Q24" s="2"/>
      <c r="S24" s="41"/>
      <c r="T24" s="3" t="s">
        <v>5</v>
      </c>
      <c r="U24" s="16">
        <f t="shared" si="48"/>
        <v>43958</v>
      </c>
      <c r="V24" s="2">
        <f t="shared" ca="1" si="39"/>
        <v>7</v>
      </c>
      <c r="W24" s="2"/>
      <c r="Y24" s="41"/>
      <c r="Z24" s="3" t="s">
        <v>5</v>
      </c>
      <c r="AA24" s="16">
        <f t="shared" si="49"/>
        <v>44000</v>
      </c>
      <c r="AB24" s="2">
        <f t="shared" ca="1" si="40"/>
        <v>7</v>
      </c>
      <c r="AC24" s="2"/>
      <c r="AE24" s="41"/>
      <c r="AF24" s="3" t="s">
        <v>5</v>
      </c>
      <c r="AG24" s="16">
        <f t="shared" si="50"/>
        <v>44042</v>
      </c>
      <c r="AH24" s="2">
        <f t="shared" ca="1" si="41"/>
        <v>7</v>
      </c>
      <c r="AI24" s="2"/>
      <c r="AK24" s="41"/>
      <c r="AL24" s="3" t="s">
        <v>5</v>
      </c>
      <c r="AM24" s="16">
        <f t="shared" si="51"/>
        <v>44084</v>
      </c>
      <c r="AN24" s="2">
        <f t="shared" ca="1" si="42"/>
        <v>7</v>
      </c>
      <c r="AO24" s="2"/>
      <c r="AQ24" s="41"/>
      <c r="AR24" s="3" t="s">
        <v>5</v>
      </c>
      <c r="AS24" s="16">
        <f t="shared" si="52"/>
        <v>44126</v>
      </c>
      <c r="AT24" s="2">
        <f t="shared" ca="1" si="43"/>
        <v>7</v>
      </c>
      <c r="AU24" s="2"/>
      <c r="AW24" s="41"/>
      <c r="AX24" s="3" t="s">
        <v>5</v>
      </c>
      <c r="AY24" s="16">
        <f t="shared" si="53"/>
        <v>44168</v>
      </c>
      <c r="AZ24" s="2">
        <f t="shared" ca="1" si="44"/>
        <v>7</v>
      </c>
      <c r="BA24" s="2"/>
    </row>
    <row r="25" spans="1:53" x14ac:dyDescent="0.25">
      <c r="A25" s="41"/>
      <c r="B25" s="4" t="s">
        <v>6</v>
      </c>
      <c r="C25" s="50">
        <f t="shared" si="45"/>
        <v>3</v>
      </c>
      <c r="D25" s="2">
        <f t="shared" ca="1" si="36"/>
        <v>7</v>
      </c>
      <c r="E25" s="2"/>
      <c r="G25" s="41"/>
      <c r="H25" s="4" t="s">
        <v>6</v>
      </c>
      <c r="I25" s="16">
        <f t="shared" si="46"/>
        <v>43875</v>
      </c>
      <c r="J25" s="2">
        <f t="shared" ca="1" si="37"/>
        <v>7</v>
      </c>
      <c r="K25" s="2"/>
      <c r="M25" s="41"/>
      <c r="N25" s="4" t="s">
        <v>6</v>
      </c>
      <c r="O25" s="16">
        <f t="shared" si="47"/>
        <v>43917</v>
      </c>
      <c r="P25" s="2">
        <f t="shared" ca="1" si="38"/>
        <v>7</v>
      </c>
      <c r="Q25" s="2"/>
      <c r="S25" s="41"/>
      <c r="T25" s="4" t="s">
        <v>6</v>
      </c>
      <c r="U25" s="16">
        <f t="shared" si="48"/>
        <v>43959</v>
      </c>
      <c r="V25" s="2">
        <f t="shared" ca="1" si="39"/>
        <v>7</v>
      </c>
      <c r="W25" s="2"/>
      <c r="Y25" s="41"/>
      <c r="Z25" s="4" t="s">
        <v>6</v>
      </c>
      <c r="AA25" s="16">
        <f t="shared" si="49"/>
        <v>44001</v>
      </c>
      <c r="AB25" s="2">
        <f t="shared" ca="1" si="40"/>
        <v>7</v>
      </c>
      <c r="AC25" s="2"/>
      <c r="AE25" s="41"/>
      <c r="AF25" s="4" t="s">
        <v>6</v>
      </c>
      <c r="AG25" s="16">
        <f t="shared" si="50"/>
        <v>44043</v>
      </c>
      <c r="AH25" s="2">
        <f t="shared" ca="1" si="41"/>
        <v>7</v>
      </c>
      <c r="AI25" s="2"/>
      <c r="AK25" s="41"/>
      <c r="AL25" s="4" t="s">
        <v>6</v>
      </c>
      <c r="AM25" s="16">
        <f t="shared" si="51"/>
        <v>44085</v>
      </c>
      <c r="AN25" s="2">
        <f t="shared" ca="1" si="42"/>
        <v>7</v>
      </c>
      <c r="AO25" s="2"/>
      <c r="AQ25" s="41"/>
      <c r="AR25" s="4" t="s">
        <v>6</v>
      </c>
      <c r="AS25" s="16">
        <f t="shared" si="52"/>
        <v>44127</v>
      </c>
      <c r="AT25" s="2">
        <f t="shared" ca="1" si="43"/>
        <v>7</v>
      </c>
      <c r="AU25" s="2"/>
      <c r="AW25" s="41"/>
      <c r="AX25" s="4" t="s">
        <v>6</v>
      </c>
      <c r="AY25" s="16">
        <f t="shared" si="53"/>
        <v>44169</v>
      </c>
      <c r="AZ25" s="2">
        <f t="shared" ca="1" si="44"/>
        <v>7</v>
      </c>
      <c r="BA25" s="2"/>
    </row>
    <row r="26" spans="1:53" x14ac:dyDescent="0.25">
      <c r="A26" s="41"/>
      <c r="B26" s="6" t="s">
        <v>7</v>
      </c>
      <c r="C26" s="50">
        <f t="shared" si="45"/>
        <v>43843</v>
      </c>
      <c r="D26" s="2">
        <f t="shared" ca="1" si="36"/>
        <v>7</v>
      </c>
      <c r="E26" s="7"/>
      <c r="G26" s="41"/>
      <c r="H26" s="4" t="s">
        <v>7</v>
      </c>
      <c r="I26" s="16">
        <f t="shared" si="46"/>
        <v>43876</v>
      </c>
      <c r="J26" s="2" t="str">
        <f t="shared" ca="1" si="37"/>
        <v/>
      </c>
      <c r="K26" s="5"/>
      <c r="M26" s="41"/>
      <c r="N26" s="4" t="s">
        <v>7</v>
      </c>
      <c r="O26" s="16">
        <f t="shared" si="47"/>
        <v>43918</v>
      </c>
      <c r="P26" s="2" t="str">
        <f t="shared" ca="1" si="38"/>
        <v/>
      </c>
      <c r="Q26" s="5"/>
      <c r="S26" s="41"/>
      <c r="T26" s="4" t="s">
        <v>7</v>
      </c>
      <c r="U26" s="16">
        <f t="shared" si="48"/>
        <v>43960</v>
      </c>
      <c r="V26" s="2" t="str">
        <f t="shared" ca="1" si="39"/>
        <v/>
      </c>
      <c r="W26" s="5"/>
      <c r="Y26" s="41"/>
      <c r="Z26" s="4" t="s">
        <v>7</v>
      </c>
      <c r="AA26" s="16">
        <f t="shared" si="49"/>
        <v>44002</v>
      </c>
      <c r="AB26" s="2" t="str">
        <f t="shared" ca="1" si="40"/>
        <v/>
      </c>
      <c r="AC26" s="5"/>
      <c r="AE26" s="41"/>
      <c r="AF26" s="4" t="s">
        <v>7</v>
      </c>
      <c r="AG26" s="16">
        <f t="shared" si="50"/>
        <v>44044</v>
      </c>
      <c r="AH26" s="2" t="str">
        <f t="shared" ca="1" si="41"/>
        <v/>
      </c>
      <c r="AI26" s="5"/>
      <c r="AK26" s="41"/>
      <c r="AL26" s="4" t="s">
        <v>7</v>
      </c>
      <c r="AM26" s="16">
        <f t="shared" si="51"/>
        <v>44086</v>
      </c>
      <c r="AN26" s="2" t="str">
        <f t="shared" ca="1" si="42"/>
        <v/>
      </c>
      <c r="AO26" s="5"/>
      <c r="AQ26" s="41"/>
      <c r="AR26" s="4" t="s">
        <v>7</v>
      </c>
      <c r="AS26" s="16">
        <f t="shared" si="52"/>
        <v>44128</v>
      </c>
      <c r="AT26" s="2" t="str">
        <f t="shared" ca="1" si="43"/>
        <v/>
      </c>
      <c r="AU26" s="5"/>
      <c r="AW26" s="41"/>
      <c r="AX26" s="4" t="s">
        <v>7</v>
      </c>
      <c r="AY26" s="16">
        <f t="shared" si="53"/>
        <v>44170</v>
      </c>
      <c r="AZ26" s="2" t="str">
        <f t="shared" ca="1" si="44"/>
        <v/>
      </c>
      <c r="BA26" s="5"/>
    </row>
    <row r="27" spans="1:53" x14ac:dyDescent="0.25">
      <c r="A27" s="3"/>
      <c r="B27" s="8"/>
      <c r="C27" s="51"/>
      <c r="D27" s="9"/>
      <c r="E27" s="10"/>
      <c r="G27" s="8"/>
      <c r="H27" s="8"/>
      <c r="I27" s="17"/>
      <c r="J27" s="9"/>
      <c r="K27" s="10"/>
      <c r="M27" s="8"/>
      <c r="N27" s="8"/>
      <c r="O27" s="17"/>
      <c r="P27" s="9"/>
      <c r="Q27" s="10"/>
      <c r="S27" s="8"/>
      <c r="T27" s="8"/>
      <c r="U27" s="17"/>
      <c r="V27" s="9"/>
      <c r="W27" s="10"/>
      <c r="Y27" s="8"/>
      <c r="Z27" s="8"/>
      <c r="AA27" s="17"/>
      <c r="AB27" s="9"/>
      <c r="AC27" s="10"/>
      <c r="AE27" s="8"/>
      <c r="AF27" s="8"/>
      <c r="AG27" s="17"/>
      <c r="AH27" s="9"/>
      <c r="AI27" s="10"/>
      <c r="AK27" s="8"/>
      <c r="AL27" s="8"/>
      <c r="AM27" s="17"/>
      <c r="AN27" s="9"/>
      <c r="AO27" s="10"/>
      <c r="AQ27" s="8"/>
      <c r="AR27" s="8"/>
      <c r="AS27" s="17"/>
      <c r="AT27" s="9"/>
      <c r="AU27" s="10"/>
      <c r="AW27" s="8"/>
      <c r="AX27" s="8"/>
      <c r="AY27" s="17"/>
      <c r="AZ27" s="9"/>
      <c r="BA27" s="10"/>
    </row>
    <row r="28" spans="1:53" x14ac:dyDescent="0.25">
      <c r="A28" s="41" t="str">
        <f>"S"&amp;SUBSTITUTE(A20,"S",0)*1+1</f>
        <v>S4</v>
      </c>
      <c r="B28" s="11" t="s">
        <v>2</v>
      </c>
      <c r="C28" s="50">
        <f>C26+1</f>
        <v>43844</v>
      </c>
      <c r="D28" s="2">
        <f t="shared" ref="D28:D34" ca="1" si="54">IF(C28="","",IF(OR(WEEKDAY(C28,2)&gt;5,COUNTIF(Fériés,C28)&gt;0),"",7))</f>
        <v>7</v>
      </c>
      <c r="E28" s="12"/>
      <c r="G28" s="41" t="str">
        <f>"S"&amp;SUBSTITUTE(G20,"S",0)*1+1</f>
        <v>S10</v>
      </c>
      <c r="H28" s="3" t="s">
        <v>2</v>
      </c>
      <c r="I28" s="16">
        <f>I26+1</f>
        <v>43877</v>
      </c>
      <c r="J28" s="2" t="str">
        <f t="shared" ref="J28:J34" ca="1" si="55">IF(I28="","",IF(OR(WEEKDAY(I28,2)&gt;5,COUNTIF(Fériés,I28)&gt;0),"",7))</f>
        <v/>
      </c>
      <c r="K28" s="2"/>
      <c r="M28" s="41" t="str">
        <f>"S"&amp;SUBSTITUTE(M20,"S",0)*1+1</f>
        <v>S16</v>
      </c>
      <c r="N28" s="3" t="s">
        <v>2</v>
      </c>
      <c r="O28" s="16">
        <f>O26+1</f>
        <v>43919</v>
      </c>
      <c r="P28" s="2" t="str">
        <f t="shared" ref="P28:P34" ca="1" si="56">IF(O28="","",IF(OR(WEEKDAY(O28,2)&gt;5,COUNTIF(Fériés,O28)&gt;0),"",7))</f>
        <v/>
      </c>
      <c r="Q28" s="2"/>
      <c r="S28" s="41" t="str">
        <f>"S"&amp;SUBSTITUTE(S20,"S",0)*1+1</f>
        <v>S22</v>
      </c>
      <c r="T28" s="3" t="s">
        <v>2</v>
      </c>
      <c r="U28" s="16">
        <f>U26+1</f>
        <v>43961</v>
      </c>
      <c r="V28" s="2" t="str">
        <f t="shared" ref="V28:V34" ca="1" si="57">IF(U28="","",IF(OR(WEEKDAY(U28,2)&gt;5,COUNTIF(Fériés,U28)&gt;0),"",7))</f>
        <v/>
      </c>
      <c r="W28" s="2"/>
      <c r="Y28" s="41" t="str">
        <f>"S"&amp;SUBSTITUTE(Y20,"S",0)*1+1</f>
        <v>S28</v>
      </c>
      <c r="Z28" s="3" t="s">
        <v>2</v>
      </c>
      <c r="AA28" s="16">
        <f>AA26+1</f>
        <v>44003</v>
      </c>
      <c r="AB28" s="2" t="str">
        <f t="shared" ref="AB28:AB34" ca="1" si="58">IF(AA28="","",IF(OR(WEEKDAY(AA28,2)&gt;5,COUNTIF(Fériés,AA28)&gt;0),"",7))</f>
        <v/>
      </c>
      <c r="AC28" s="2"/>
      <c r="AE28" s="41" t="str">
        <f>"S"&amp;SUBSTITUTE(AE20,"S",0)*1+1</f>
        <v>S34</v>
      </c>
      <c r="AF28" s="3" t="s">
        <v>2</v>
      </c>
      <c r="AG28" s="16">
        <f>AG26+1</f>
        <v>44045</v>
      </c>
      <c r="AH28" s="2" t="str">
        <f t="shared" ref="AH28:AH34" ca="1" si="59">IF(AG28="","",IF(OR(WEEKDAY(AG28,2)&gt;5,COUNTIF(Fériés,AG28)&gt;0),"",7))</f>
        <v/>
      </c>
      <c r="AI28" s="2"/>
      <c r="AK28" s="41" t="str">
        <f>"S"&amp;SUBSTITUTE(AK20,"S",0)*1+1</f>
        <v>S40</v>
      </c>
      <c r="AL28" s="3" t="s">
        <v>2</v>
      </c>
      <c r="AM28" s="16">
        <f>AM26+1</f>
        <v>44087</v>
      </c>
      <c r="AN28" s="2" t="str">
        <f t="shared" ref="AN28:AN34" ca="1" si="60">IF(AM28="","",IF(OR(WEEKDAY(AM28,2)&gt;5,COUNTIF(Fériés,AM28)&gt;0),"",7))</f>
        <v/>
      </c>
      <c r="AO28" s="2"/>
      <c r="AQ28" s="41" t="str">
        <f>"S"&amp;SUBSTITUTE(AQ20,"S",0)*1+1</f>
        <v>S46</v>
      </c>
      <c r="AR28" s="3" t="s">
        <v>2</v>
      </c>
      <c r="AS28" s="16">
        <f>AS26+1</f>
        <v>44129</v>
      </c>
      <c r="AT28" s="2" t="str">
        <f t="shared" ref="AT28:AT34" ca="1" si="61">IF(AS28="","",IF(OR(WEEKDAY(AS28,2)&gt;5,COUNTIF(Fériés,AS28)&gt;0),"",7))</f>
        <v/>
      </c>
      <c r="AU28" s="2"/>
      <c r="AW28" s="41" t="str">
        <f>"S"&amp;SUBSTITUTE(AW20,"S",0)*1+1</f>
        <v>S52</v>
      </c>
      <c r="AX28" s="3" t="s">
        <v>2</v>
      </c>
      <c r="AY28" s="16">
        <f>AY26+1</f>
        <v>44171</v>
      </c>
      <c r="AZ28" s="2" t="str">
        <f t="shared" ref="AZ28:AZ34" ca="1" si="62">IF(AY28="","",IF(OR(WEEKDAY(AY28,2)&gt;5,COUNTIF(Fériés,AY28)&gt;0),"",7))</f>
        <v/>
      </c>
      <c r="BA28" s="2"/>
    </row>
    <row r="29" spans="1:53" x14ac:dyDescent="0.25">
      <c r="A29" s="41"/>
      <c r="B29" s="3" t="s">
        <v>3</v>
      </c>
      <c r="C29" s="50">
        <f t="shared" ref="C29:C34" si="63">C27+1</f>
        <v>1</v>
      </c>
      <c r="D29" s="2" t="str">
        <f t="shared" ca="1" si="54"/>
        <v/>
      </c>
      <c r="E29" s="2"/>
      <c r="G29" s="41"/>
      <c r="H29" s="3" t="s">
        <v>3</v>
      </c>
      <c r="I29" s="16">
        <f>I28+1</f>
        <v>43878</v>
      </c>
      <c r="J29" s="2">
        <f t="shared" ca="1" si="55"/>
        <v>7</v>
      </c>
      <c r="K29" s="2"/>
      <c r="M29" s="41"/>
      <c r="N29" s="3" t="s">
        <v>3</v>
      </c>
      <c r="O29" s="16">
        <f>O28+1</f>
        <v>43920</v>
      </c>
      <c r="P29" s="2">
        <f t="shared" ca="1" si="56"/>
        <v>7</v>
      </c>
      <c r="Q29" s="2"/>
      <c r="S29" s="41"/>
      <c r="T29" s="3" t="s">
        <v>3</v>
      </c>
      <c r="U29" s="16">
        <f>U28+1</f>
        <v>43962</v>
      </c>
      <c r="V29" s="2">
        <f t="shared" ca="1" si="57"/>
        <v>7</v>
      </c>
      <c r="W29" s="2"/>
      <c r="Y29" s="41"/>
      <c r="Z29" s="3" t="s">
        <v>3</v>
      </c>
      <c r="AA29" s="16">
        <f>AA28+1</f>
        <v>44004</v>
      </c>
      <c r="AB29" s="2">
        <f t="shared" ca="1" si="58"/>
        <v>7</v>
      </c>
      <c r="AC29" s="2"/>
      <c r="AE29" s="41"/>
      <c r="AF29" s="3" t="s">
        <v>3</v>
      </c>
      <c r="AG29" s="16">
        <f>AG28+1</f>
        <v>44046</v>
      </c>
      <c r="AH29" s="2">
        <f t="shared" ca="1" si="59"/>
        <v>7</v>
      </c>
      <c r="AI29" s="2"/>
      <c r="AK29" s="41"/>
      <c r="AL29" s="3" t="s">
        <v>3</v>
      </c>
      <c r="AM29" s="16">
        <f>AM28+1</f>
        <v>44088</v>
      </c>
      <c r="AN29" s="2">
        <f t="shared" ca="1" si="60"/>
        <v>7</v>
      </c>
      <c r="AO29" s="2"/>
      <c r="AQ29" s="41"/>
      <c r="AR29" s="3" t="s">
        <v>3</v>
      </c>
      <c r="AS29" s="16">
        <f>AS28+1</f>
        <v>44130</v>
      </c>
      <c r="AT29" s="2">
        <f t="shared" ca="1" si="61"/>
        <v>7</v>
      </c>
      <c r="AU29" s="2"/>
      <c r="AW29" s="41"/>
      <c r="AX29" s="3" t="s">
        <v>3</v>
      </c>
      <c r="AY29" s="16">
        <f>AY28+1</f>
        <v>44172</v>
      </c>
      <c r="AZ29" s="2">
        <f t="shared" ca="1" si="62"/>
        <v>7</v>
      </c>
      <c r="BA29" s="2"/>
    </row>
    <row r="30" spans="1:53" x14ac:dyDescent="0.25">
      <c r="A30" s="41"/>
      <c r="B30" s="3" t="s">
        <v>3</v>
      </c>
      <c r="C30" s="50">
        <f t="shared" si="63"/>
        <v>43845</v>
      </c>
      <c r="D30" s="2">
        <f t="shared" ca="1" si="54"/>
        <v>7</v>
      </c>
      <c r="E30" s="2"/>
      <c r="G30" s="41"/>
      <c r="H30" s="3" t="s">
        <v>3</v>
      </c>
      <c r="I30" s="16">
        <f t="shared" ref="I30:I34" si="64">I29+1</f>
        <v>43879</v>
      </c>
      <c r="J30" s="2">
        <f t="shared" ca="1" si="55"/>
        <v>7</v>
      </c>
      <c r="K30" s="2"/>
      <c r="M30" s="41"/>
      <c r="N30" s="3" t="s">
        <v>3</v>
      </c>
      <c r="O30" s="16">
        <f t="shared" ref="O30:O34" si="65">O29+1</f>
        <v>43921</v>
      </c>
      <c r="P30" s="2">
        <f t="shared" ca="1" si="56"/>
        <v>7</v>
      </c>
      <c r="Q30" s="2"/>
      <c r="S30" s="41"/>
      <c r="T30" s="3" t="s">
        <v>3</v>
      </c>
      <c r="U30" s="16">
        <f t="shared" ref="U30:U34" si="66">U29+1</f>
        <v>43963</v>
      </c>
      <c r="V30" s="2">
        <f t="shared" ca="1" si="57"/>
        <v>7</v>
      </c>
      <c r="W30" s="2"/>
      <c r="Y30" s="41"/>
      <c r="Z30" s="3" t="s">
        <v>3</v>
      </c>
      <c r="AA30" s="16">
        <f t="shared" ref="AA30:AA34" si="67">AA29+1</f>
        <v>44005</v>
      </c>
      <c r="AB30" s="2">
        <f t="shared" ca="1" si="58"/>
        <v>7</v>
      </c>
      <c r="AC30" s="2"/>
      <c r="AE30" s="41"/>
      <c r="AF30" s="3" t="s">
        <v>3</v>
      </c>
      <c r="AG30" s="16">
        <f t="shared" ref="AG30:AG34" si="68">AG29+1</f>
        <v>44047</v>
      </c>
      <c r="AH30" s="2">
        <f t="shared" ca="1" si="59"/>
        <v>7</v>
      </c>
      <c r="AI30" s="2"/>
      <c r="AK30" s="41"/>
      <c r="AL30" s="3" t="s">
        <v>3</v>
      </c>
      <c r="AM30" s="16">
        <f t="shared" ref="AM30:AM34" si="69">AM29+1</f>
        <v>44089</v>
      </c>
      <c r="AN30" s="2">
        <f t="shared" ca="1" si="60"/>
        <v>7</v>
      </c>
      <c r="AO30" s="2"/>
      <c r="AQ30" s="41"/>
      <c r="AR30" s="3" t="s">
        <v>3</v>
      </c>
      <c r="AS30" s="16">
        <f t="shared" ref="AS30:AS34" si="70">AS29+1</f>
        <v>44131</v>
      </c>
      <c r="AT30" s="2">
        <f t="shared" ca="1" si="61"/>
        <v>7</v>
      </c>
      <c r="AU30" s="2"/>
      <c r="AW30" s="41"/>
      <c r="AX30" s="3" t="s">
        <v>3</v>
      </c>
      <c r="AY30" s="16">
        <f t="shared" ref="AY30:AY34" si="71">AY29+1</f>
        <v>44173</v>
      </c>
      <c r="AZ30" s="2">
        <f t="shared" ca="1" si="62"/>
        <v>7</v>
      </c>
      <c r="BA30" s="2"/>
    </row>
    <row r="31" spans="1:53" x14ac:dyDescent="0.25">
      <c r="A31" s="41"/>
      <c r="B31" s="3" t="s">
        <v>4</v>
      </c>
      <c r="C31" s="50">
        <f t="shared" si="63"/>
        <v>2</v>
      </c>
      <c r="D31" s="2">
        <f t="shared" ca="1" si="54"/>
        <v>7</v>
      </c>
      <c r="E31" s="2"/>
      <c r="G31" s="41"/>
      <c r="H31" s="3" t="s">
        <v>4</v>
      </c>
      <c r="I31" s="16">
        <f t="shared" si="64"/>
        <v>43880</v>
      </c>
      <c r="J31" s="2">
        <f t="shared" ca="1" si="55"/>
        <v>7</v>
      </c>
      <c r="K31" s="2"/>
      <c r="M31" s="41"/>
      <c r="N31" s="3" t="s">
        <v>4</v>
      </c>
      <c r="O31" s="16">
        <f t="shared" si="65"/>
        <v>43922</v>
      </c>
      <c r="P31" s="2">
        <f t="shared" ca="1" si="56"/>
        <v>7</v>
      </c>
      <c r="Q31" s="2"/>
      <c r="S31" s="41"/>
      <c r="T31" s="3" t="s">
        <v>4</v>
      </c>
      <c r="U31" s="16">
        <f t="shared" si="66"/>
        <v>43964</v>
      </c>
      <c r="V31" s="2">
        <f t="shared" ca="1" si="57"/>
        <v>7</v>
      </c>
      <c r="W31" s="2"/>
      <c r="Y31" s="41"/>
      <c r="Z31" s="3" t="s">
        <v>4</v>
      </c>
      <c r="AA31" s="16">
        <f t="shared" si="67"/>
        <v>44006</v>
      </c>
      <c r="AB31" s="2">
        <f t="shared" ca="1" si="58"/>
        <v>7</v>
      </c>
      <c r="AC31" s="2"/>
      <c r="AE31" s="41"/>
      <c r="AF31" s="3" t="s">
        <v>4</v>
      </c>
      <c r="AG31" s="16">
        <f t="shared" si="68"/>
        <v>44048</v>
      </c>
      <c r="AH31" s="2">
        <f t="shared" ca="1" si="59"/>
        <v>7</v>
      </c>
      <c r="AI31" s="2"/>
      <c r="AK31" s="41"/>
      <c r="AL31" s="3" t="s">
        <v>4</v>
      </c>
      <c r="AM31" s="16">
        <f t="shared" si="69"/>
        <v>44090</v>
      </c>
      <c r="AN31" s="2">
        <f t="shared" ca="1" si="60"/>
        <v>7</v>
      </c>
      <c r="AO31" s="2"/>
      <c r="AQ31" s="41"/>
      <c r="AR31" s="3" t="s">
        <v>4</v>
      </c>
      <c r="AS31" s="16">
        <f t="shared" si="70"/>
        <v>44132</v>
      </c>
      <c r="AT31" s="2">
        <f t="shared" ca="1" si="61"/>
        <v>7</v>
      </c>
      <c r="AU31" s="2"/>
      <c r="AW31" s="41"/>
      <c r="AX31" s="3" t="s">
        <v>4</v>
      </c>
      <c r="AY31" s="16">
        <f t="shared" si="71"/>
        <v>44174</v>
      </c>
      <c r="AZ31" s="2">
        <f t="shared" ca="1" si="62"/>
        <v>7</v>
      </c>
      <c r="BA31" s="2"/>
    </row>
    <row r="32" spans="1:53" x14ac:dyDescent="0.25">
      <c r="A32" s="41"/>
      <c r="B32" s="3" t="s">
        <v>5</v>
      </c>
      <c r="C32" s="50">
        <f t="shared" si="63"/>
        <v>43846</v>
      </c>
      <c r="D32" s="2">
        <f t="shared" ca="1" si="54"/>
        <v>7</v>
      </c>
      <c r="E32" s="2"/>
      <c r="G32" s="41"/>
      <c r="H32" s="3" t="s">
        <v>5</v>
      </c>
      <c r="I32" s="16">
        <f t="shared" si="64"/>
        <v>43881</v>
      </c>
      <c r="J32" s="2">
        <f t="shared" ca="1" si="55"/>
        <v>7</v>
      </c>
      <c r="K32" s="2"/>
      <c r="M32" s="41"/>
      <c r="N32" s="3" t="s">
        <v>5</v>
      </c>
      <c r="O32" s="16">
        <f t="shared" si="65"/>
        <v>43923</v>
      </c>
      <c r="P32" s="2">
        <f t="shared" ca="1" si="56"/>
        <v>7</v>
      </c>
      <c r="Q32" s="2"/>
      <c r="S32" s="41"/>
      <c r="T32" s="3" t="s">
        <v>5</v>
      </c>
      <c r="U32" s="16">
        <f t="shared" si="66"/>
        <v>43965</v>
      </c>
      <c r="V32" s="2">
        <f t="shared" ca="1" si="57"/>
        <v>7</v>
      </c>
      <c r="W32" s="2"/>
      <c r="Y32" s="41"/>
      <c r="Z32" s="3" t="s">
        <v>5</v>
      </c>
      <c r="AA32" s="16">
        <f t="shared" si="67"/>
        <v>44007</v>
      </c>
      <c r="AB32" s="2">
        <f t="shared" ca="1" si="58"/>
        <v>7</v>
      </c>
      <c r="AC32" s="2"/>
      <c r="AE32" s="41"/>
      <c r="AF32" s="3" t="s">
        <v>5</v>
      </c>
      <c r="AG32" s="16">
        <f t="shared" si="68"/>
        <v>44049</v>
      </c>
      <c r="AH32" s="2">
        <f t="shared" ca="1" si="59"/>
        <v>7</v>
      </c>
      <c r="AI32" s="2"/>
      <c r="AK32" s="41"/>
      <c r="AL32" s="3" t="s">
        <v>5</v>
      </c>
      <c r="AM32" s="16">
        <f t="shared" si="69"/>
        <v>44091</v>
      </c>
      <c r="AN32" s="2">
        <f t="shared" ca="1" si="60"/>
        <v>7</v>
      </c>
      <c r="AO32" s="2"/>
      <c r="AQ32" s="41"/>
      <c r="AR32" s="3" t="s">
        <v>5</v>
      </c>
      <c r="AS32" s="16">
        <f t="shared" si="70"/>
        <v>44133</v>
      </c>
      <c r="AT32" s="2">
        <f t="shared" ca="1" si="61"/>
        <v>7</v>
      </c>
      <c r="AU32" s="2"/>
      <c r="AW32" s="41"/>
      <c r="AX32" s="3" t="s">
        <v>5</v>
      </c>
      <c r="AY32" s="16">
        <f t="shared" si="71"/>
        <v>44175</v>
      </c>
      <c r="AZ32" s="2">
        <f t="shared" ca="1" si="62"/>
        <v>7</v>
      </c>
      <c r="BA32" s="2"/>
    </row>
    <row r="33" spans="1:53" x14ac:dyDescent="0.25">
      <c r="A33" s="41"/>
      <c r="B33" s="4" t="s">
        <v>6</v>
      </c>
      <c r="C33" s="50">
        <f t="shared" si="63"/>
        <v>3</v>
      </c>
      <c r="D33" s="2">
        <f t="shared" ca="1" si="54"/>
        <v>7</v>
      </c>
      <c r="E33" s="2"/>
      <c r="G33" s="41"/>
      <c r="H33" s="4" t="s">
        <v>6</v>
      </c>
      <c r="I33" s="16">
        <f t="shared" si="64"/>
        <v>43882</v>
      </c>
      <c r="J33" s="2">
        <f t="shared" ca="1" si="55"/>
        <v>7</v>
      </c>
      <c r="K33" s="2"/>
      <c r="M33" s="41"/>
      <c r="N33" s="4" t="s">
        <v>6</v>
      </c>
      <c r="O33" s="16">
        <f t="shared" si="65"/>
        <v>43924</v>
      </c>
      <c r="P33" s="2">
        <f t="shared" ca="1" si="56"/>
        <v>7</v>
      </c>
      <c r="Q33" s="2"/>
      <c r="S33" s="41"/>
      <c r="T33" s="4" t="s">
        <v>6</v>
      </c>
      <c r="U33" s="16">
        <f t="shared" si="66"/>
        <v>43966</v>
      </c>
      <c r="V33" s="2">
        <f t="shared" ca="1" si="57"/>
        <v>7</v>
      </c>
      <c r="W33" s="2"/>
      <c r="Y33" s="41"/>
      <c r="Z33" s="4" t="s">
        <v>6</v>
      </c>
      <c r="AA33" s="16">
        <f t="shared" si="67"/>
        <v>44008</v>
      </c>
      <c r="AB33" s="2">
        <f t="shared" ca="1" si="58"/>
        <v>7</v>
      </c>
      <c r="AC33" s="2"/>
      <c r="AE33" s="41"/>
      <c r="AF33" s="4" t="s">
        <v>6</v>
      </c>
      <c r="AG33" s="16">
        <f t="shared" si="68"/>
        <v>44050</v>
      </c>
      <c r="AH33" s="2">
        <f t="shared" ca="1" si="59"/>
        <v>7</v>
      </c>
      <c r="AI33" s="2"/>
      <c r="AK33" s="41"/>
      <c r="AL33" s="4" t="s">
        <v>6</v>
      </c>
      <c r="AM33" s="16">
        <f t="shared" si="69"/>
        <v>44092</v>
      </c>
      <c r="AN33" s="2">
        <f t="shared" ca="1" si="60"/>
        <v>7</v>
      </c>
      <c r="AO33" s="2"/>
      <c r="AQ33" s="41"/>
      <c r="AR33" s="4" t="s">
        <v>6</v>
      </c>
      <c r="AS33" s="16">
        <f t="shared" si="70"/>
        <v>44134</v>
      </c>
      <c r="AT33" s="2">
        <f t="shared" ca="1" si="61"/>
        <v>7</v>
      </c>
      <c r="AU33" s="2"/>
      <c r="AW33" s="41"/>
      <c r="AX33" s="4" t="s">
        <v>6</v>
      </c>
      <c r="AY33" s="16">
        <f t="shared" si="71"/>
        <v>44176</v>
      </c>
      <c r="AZ33" s="2">
        <f t="shared" ca="1" si="62"/>
        <v>7</v>
      </c>
      <c r="BA33" s="2"/>
    </row>
    <row r="34" spans="1:53" x14ac:dyDescent="0.25">
      <c r="A34" s="41"/>
      <c r="B34" s="6" t="s">
        <v>7</v>
      </c>
      <c r="C34" s="50">
        <f t="shared" si="63"/>
        <v>43847</v>
      </c>
      <c r="D34" s="2">
        <f t="shared" ca="1" si="54"/>
        <v>7</v>
      </c>
      <c r="E34" s="7"/>
      <c r="G34" s="41"/>
      <c r="H34" s="4" t="s">
        <v>7</v>
      </c>
      <c r="I34" s="16">
        <f t="shared" si="64"/>
        <v>43883</v>
      </c>
      <c r="J34" s="2" t="str">
        <f t="shared" ca="1" si="55"/>
        <v/>
      </c>
      <c r="K34" s="5"/>
      <c r="M34" s="41"/>
      <c r="N34" s="4" t="s">
        <v>7</v>
      </c>
      <c r="O34" s="16">
        <f t="shared" si="65"/>
        <v>43925</v>
      </c>
      <c r="P34" s="2" t="str">
        <f t="shared" ca="1" si="56"/>
        <v/>
      </c>
      <c r="Q34" s="5"/>
      <c r="S34" s="41"/>
      <c r="T34" s="6" t="s">
        <v>7</v>
      </c>
      <c r="U34" s="16">
        <f t="shared" si="66"/>
        <v>43967</v>
      </c>
      <c r="V34" s="2" t="str">
        <f t="shared" ca="1" si="57"/>
        <v/>
      </c>
      <c r="W34" s="7"/>
      <c r="Y34" s="41"/>
      <c r="Z34" s="6" t="s">
        <v>7</v>
      </c>
      <c r="AA34" s="16">
        <f t="shared" si="67"/>
        <v>44009</v>
      </c>
      <c r="AB34" s="2" t="str">
        <f t="shared" ca="1" si="58"/>
        <v/>
      </c>
      <c r="AC34" s="7"/>
      <c r="AE34" s="41"/>
      <c r="AF34" s="4" t="s">
        <v>7</v>
      </c>
      <c r="AG34" s="16">
        <f t="shared" si="68"/>
        <v>44051</v>
      </c>
      <c r="AH34" s="2" t="str">
        <f t="shared" ca="1" si="59"/>
        <v/>
      </c>
      <c r="AI34" s="5"/>
      <c r="AK34" s="41"/>
      <c r="AL34" s="4" t="s">
        <v>7</v>
      </c>
      <c r="AM34" s="16">
        <f t="shared" si="69"/>
        <v>44093</v>
      </c>
      <c r="AN34" s="2" t="str">
        <f t="shared" ca="1" si="60"/>
        <v/>
      </c>
      <c r="AO34" s="5"/>
      <c r="AQ34" s="41"/>
      <c r="AR34" s="4" t="s">
        <v>7</v>
      </c>
      <c r="AS34" s="16">
        <f t="shared" si="70"/>
        <v>44135</v>
      </c>
      <c r="AT34" s="2" t="str">
        <f t="shared" ca="1" si="61"/>
        <v/>
      </c>
      <c r="AU34" s="5"/>
      <c r="AW34" s="41"/>
      <c r="AX34" s="4" t="s">
        <v>7</v>
      </c>
      <c r="AY34" s="16">
        <f t="shared" si="71"/>
        <v>44177</v>
      </c>
      <c r="AZ34" s="2" t="str">
        <f t="shared" ca="1" si="62"/>
        <v/>
      </c>
      <c r="BA34" s="5"/>
    </row>
    <row r="35" spans="1:53" x14ac:dyDescent="0.25">
      <c r="A35" s="3"/>
      <c r="B35" s="8"/>
      <c r="C35" s="51"/>
      <c r="D35" s="9"/>
      <c r="E35" s="10"/>
      <c r="G35" s="8"/>
      <c r="H35" s="8"/>
      <c r="I35" s="17"/>
      <c r="J35" s="9"/>
      <c r="K35" s="10"/>
      <c r="M35" s="8"/>
      <c r="N35" s="8"/>
      <c r="O35" s="17"/>
      <c r="P35" s="9"/>
      <c r="Q35" s="10"/>
      <c r="S35" s="8"/>
      <c r="T35" s="8"/>
      <c r="U35" s="17"/>
      <c r="V35" s="9"/>
      <c r="W35" s="10"/>
      <c r="Y35" s="8"/>
      <c r="Z35" s="8"/>
      <c r="AA35" s="17"/>
      <c r="AB35" s="9"/>
      <c r="AC35" s="10"/>
      <c r="AE35" s="8"/>
      <c r="AF35" s="8"/>
      <c r="AG35" s="17"/>
      <c r="AH35" s="9"/>
      <c r="AI35" s="10"/>
      <c r="AK35" s="8"/>
      <c r="AL35" s="8"/>
      <c r="AM35" s="17"/>
      <c r="AN35" s="9"/>
      <c r="AO35" s="10"/>
      <c r="AQ35" s="8"/>
      <c r="AR35" s="8"/>
      <c r="AS35" s="17"/>
      <c r="AT35" s="9"/>
      <c r="AU35" s="10"/>
      <c r="AW35" s="8"/>
      <c r="AX35" s="8"/>
      <c r="AY35" s="17"/>
      <c r="AZ35" s="9"/>
      <c r="BA35" s="10"/>
    </row>
    <row r="36" spans="1:53" x14ac:dyDescent="0.25">
      <c r="A36" s="41" t="str">
        <f>"S"&amp;SUBSTITUTE(A28,"S",0)*1+1</f>
        <v>S5</v>
      </c>
      <c r="B36" s="11" t="s">
        <v>2</v>
      </c>
      <c r="C36" s="50">
        <f>C34+1</f>
        <v>43848</v>
      </c>
      <c r="D36" s="2" t="str">
        <f t="shared" ref="D36:D42" ca="1" si="72">IF(C36="","",IF(OR(WEEKDAY(C36,2)&gt;5,COUNTIF(Fériés,C36)&gt;0),"",7))</f>
        <v/>
      </c>
      <c r="E36" s="12"/>
      <c r="G36" s="41" t="str">
        <f>"S"&amp;SUBSTITUTE(G28,"S",0)*1+1</f>
        <v>S11</v>
      </c>
      <c r="H36" s="3" t="s">
        <v>2</v>
      </c>
      <c r="I36" s="16">
        <f>I34+1</f>
        <v>43884</v>
      </c>
      <c r="J36" s="2" t="str">
        <f t="shared" ref="J36:J42" ca="1" si="73">IF(I36="","",IF(OR(WEEKDAY(I36,2)&gt;5,COUNTIF(Fériés,I36)&gt;0),"",7))</f>
        <v/>
      </c>
      <c r="K36" s="2"/>
      <c r="M36" s="41" t="str">
        <f>"S"&amp;SUBSTITUTE(M28,"S",0)*1+1</f>
        <v>S17</v>
      </c>
      <c r="N36" s="3" t="s">
        <v>2</v>
      </c>
      <c r="O36" s="16">
        <f>O34+1</f>
        <v>43926</v>
      </c>
      <c r="P36" s="2" t="str">
        <f t="shared" ref="P36:P42" ca="1" si="74">IF(O36="","",IF(OR(WEEKDAY(O36,2)&gt;5,COUNTIF(Fériés,O36)&gt;0),"",7))</f>
        <v/>
      </c>
      <c r="Q36" s="2"/>
      <c r="S36" s="41" t="str">
        <f>"S"&amp;SUBSTITUTE(S28,"S",0)*1+1</f>
        <v>S23</v>
      </c>
      <c r="T36" s="11" t="s">
        <v>2</v>
      </c>
      <c r="U36" s="16">
        <f>U34+1</f>
        <v>43968</v>
      </c>
      <c r="V36" s="2" t="str">
        <f t="shared" ref="V36:V42" ca="1" si="75">IF(U36="","",IF(OR(WEEKDAY(U36,2)&gt;5,COUNTIF(Fériés,U36)&gt;0),"",7))</f>
        <v/>
      </c>
      <c r="W36" s="12"/>
      <c r="Y36" s="41" t="str">
        <f>"S"&amp;SUBSTITUTE(Y28,"S",0)*1+1</f>
        <v>S29</v>
      </c>
      <c r="Z36" s="11" t="s">
        <v>2</v>
      </c>
      <c r="AA36" s="16">
        <f>AA34+1</f>
        <v>44010</v>
      </c>
      <c r="AB36" s="2" t="str">
        <f t="shared" ref="AB36:AB42" ca="1" si="76">IF(AA36="","",IF(OR(WEEKDAY(AA36,2)&gt;5,COUNTIF(Fériés,AA36)&gt;0),"",7))</f>
        <v/>
      </c>
      <c r="AC36" s="12"/>
      <c r="AE36" s="41" t="str">
        <f>"S"&amp;SUBSTITUTE(AE28,"S",0)*1+1</f>
        <v>S35</v>
      </c>
      <c r="AF36" s="3" t="s">
        <v>2</v>
      </c>
      <c r="AG36" s="16">
        <f>AG34+1</f>
        <v>44052</v>
      </c>
      <c r="AH36" s="2" t="str">
        <f t="shared" ref="AH36:AH42" ca="1" si="77">IF(AG36="","",IF(OR(WEEKDAY(AG36,2)&gt;5,COUNTIF(Fériés,AG36)&gt;0),"",7))</f>
        <v/>
      </c>
      <c r="AI36" s="2"/>
      <c r="AK36" s="41" t="str">
        <f>"S"&amp;SUBSTITUTE(AK28,"S",0)*1+1</f>
        <v>S41</v>
      </c>
      <c r="AL36" s="3" t="s">
        <v>2</v>
      </c>
      <c r="AM36" s="16">
        <f>AM34+1</f>
        <v>44094</v>
      </c>
      <c r="AN36" s="2" t="str">
        <f t="shared" ref="AN36:AN42" ca="1" si="78">IF(AM36="","",IF(OR(WEEKDAY(AM36,2)&gt;5,COUNTIF(Fériés,AM36)&gt;0),"",7))</f>
        <v/>
      </c>
      <c r="AO36" s="2"/>
      <c r="AQ36" s="41" t="str">
        <f>"S"&amp;SUBSTITUTE(AQ28,"S",0)*1+1</f>
        <v>S47</v>
      </c>
      <c r="AR36" s="3" t="s">
        <v>2</v>
      </c>
      <c r="AS36" s="16">
        <f>AS34+1</f>
        <v>44136</v>
      </c>
      <c r="AT36" s="2" t="str">
        <f t="shared" ref="AT36:AT42" ca="1" si="79">IF(AS36="","",IF(OR(WEEKDAY(AS36,2)&gt;5,COUNTIF(Fériés,AS36)&gt;0),"",7))</f>
        <v/>
      </c>
      <c r="AU36" s="2"/>
      <c r="AW36" s="41" t="str">
        <f>"S"&amp;SUBSTITUTE(AW28,"S",0)*1+1</f>
        <v>S53</v>
      </c>
      <c r="AX36" s="3" t="s">
        <v>2</v>
      </c>
      <c r="AY36" s="16">
        <f>AY34+1</f>
        <v>44178</v>
      </c>
      <c r="AZ36" s="2" t="str">
        <f t="shared" ref="AZ36:AZ42" ca="1" si="80">IF(AY36="","",IF(OR(WEEKDAY(AY36,2)&gt;5,COUNTIF(Fériés,AY36)&gt;0),"",7))</f>
        <v/>
      </c>
      <c r="BA36" s="2"/>
    </row>
    <row r="37" spans="1:53" x14ac:dyDescent="0.25">
      <c r="A37" s="41"/>
      <c r="B37" s="3" t="s">
        <v>3</v>
      </c>
      <c r="C37" s="50">
        <f t="shared" ref="C37:C42" si="81">C35+1</f>
        <v>1</v>
      </c>
      <c r="D37" s="2" t="str">
        <f t="shared" ca="1" si="72"/>
        <v/>
      </c>
      <c r="E37" s="2"/>
      <c r="G37" s="41"/>
      <c r="H37" s="3" t="s">
        <v>3</v>
      </c>
      <c r="I37" s="16">
        <f>I36+1</f>
        <v>43885</v>
      </c>
      <c r="J37" s="2">
        <f t="shared" ca="1" si="73"/>
        <v>7</v>
      </c>
      <c r="K37" s="2"/>
      <c r="M37" s="41"/>
      <c r="N37" s="3" t="s">
        <v>3</v>
      </c>
      <c r="O37" s="16">
        <f>O36+1</f>
        <v>43927</v>
      </c>
      <c r="P37" s="2">
        <f t="shared" ca="1" si="74"/>
        <v>7</v>
      </c>
      <c r="Q37" s="2"/>
      <c r="S37" s="41"/>
      <c r="T37" s="3" t="s">
        <v>3</v>
      </c>
      <c r="U37" s="16">
        <f>U36+1</f>
        <v>43969</v>
      </c>
      <c r="V37" s="2">
        <f t="shared" ca="1" si="75"/>
        <v>7</v>
      </c>
      <c r="W37" s="2"/>
      <c r="Y37" s="41"/>
      <c r="Z37" s="3" t="s">
        <v>3</v>
      </c>
      <c r="AA37" s="16">
        <f>AA36+1</f>
        <v>44011</v>
      </c>
      <c r="AB37" s="2">
        <f t="shared" ca="1" si="76"/>
        <v>7</v>
      </c>
      <c r="AC37" s="2"/>
      <c r="AE37" s="41"/>
      <c r="AF37" s="3" t="s">
        <v>3</v>
      </c>
      <c r="AG37" s="16">
        <f>AG36+1</f>
        <v>44053</v>
      </c>
      <c r="AH37" s="2">
        <f t="shared" ca="1" si="77"/>
        <v>7</v>
      </c>
      <c r="AI37" s="2"/>
      <c r="AK37" s="41"/>
      <c r="AL37" s="3" t="s">
        <v>3</v>
      </c>
      <c r="AM37" s="16">
        <f>AM36+1</f>
        <v>44095</v>
      </c>
      <c r="AN37" s="2">
        <f t="shared" ca="1" si="78"/>
        <v>7</v>
      </c>
      <c r="AO37" s="2"/>
      <c r="AQ37" s="41"/>
      <c r="AR37" s="3" t="s">
        <v>3</v>
      </c>
      <c r="AS37" s="16">
        <f>AS36+1</f>
        <v>44137</v>
      </c>
      <c r="AT37" s="2">
        <f t="shared" ca="1" si="79"/>
        <v>7</v>
      </c>
      <c r="AU37" s="2"/>
      <c r="AW37" s="41"/>
      <c r="AX37" s="3" t="s">
        <v>3</v>
      </c>
      <c r="AY37" s="20">
        <f>IF(YEAR(AY36+1)=YEAR(AY36),AY36+1,"")</f>
        <v>44179</v>
      </c>
      <c r="AZ37" s="2">
        <f t="shared" ca="1" si="80"/>
        <v>7</v>
      </c>
      <c r="BA37" s="2"/>
    </row>
    <row r="38" spans="1:53" x14ac:dyDescent="0.25">
      <c r="A38" s="41"/>
      <c r="B38" s="3" t="s">
        <v>3</v>
      </c>
      <c r="C38" s="50">
        <f t="shared" si="81"/>
        <v>43849</v>
      </c>
      <c r="D38" s="2" t="str">
        <f t="shared" ca="1" si="72"/>
        <v/>
      </c>
      <c r="E38" s="2"/>
      <c r="G38" s="41"/>
      <c r="H38" s="3" t="s">
        <v>3</v>
      </c>
      <c r="I38" s="16">
        <f t="shared" ref="I38:I42" si="82">I37+1</f>
        <v>43886</v>
      </c>
      <c r="J38" s="2">
        <f t="shared" ca="1" si="73"/>
        <v>7</v>
      </c>
      <c r="K38" s="2"/>
      <c r="M38" s="41"/>
      <c r="N38" s="3" t="s">
        <v>3</v>
      </c>
      <c r="O38" s="16">
        <f t="shared" ref="O38:O42" si="83">O37+1</f>
        <v>43928</v>
      </c>
      <c r="P38" s="2">
        <f t="shared" ca="1" si="74"/>
        <v>7</v>
      </c>
      <c r="Q38" s="2"/>
      <c r="S38" s="41"/>
      <c r="T38" s="3" t="s">
        <v>3</v>
      </c>
      <c r="U38" s="16">
        <f t="shared" ref="U38:U42" si="84">U37+1</f>
        <v>43970</v>
      </c>
      <c r="V38" s="2">
        <f t="shared" ca="1" si="75"/>
        <v>7</v>
      </c>
      <c r="W38" s="2"/>
      <c r="Y38" s="41"/>
      <c r="Z38" s="3" t="s">
        <v>3</v>
      </c>
      <c r="AA38" s="16">
        <f t="shared" ref="AA38:AA42" si="85">AA37+1</f>
        <v>44012</v>
      </c>
      <c r="AB38" s="2">
        <f t="shared" ca="1" si="76"/>
        <v>7</v>
      </c>
      <c r="AC38" s="2"/>
      <c r="AE38" s="41"/>
      <c r="AF38" s="3" t="s">
        <v>3</v>
      </c>
      <c r="AG38" s="16">
        <f t="shared" ref="AG38:AG42" si="86">AG37+1</f>
        <v>44054</v>
      </c>
      <c r="AH38" s="2">
        <f t="shared" ca="1" si="77"/>
        <v>7</v>
      </c>
      <c r="AI38" s="2"/>
      <c r="AK38" s="41"/>
      <c r="AL38" s="3" t="s">
        <v>3</v>
      </c>
      <c r="AM38" s="16">
        <f t="shared" ref="AM38:AM42" si="87">AM37+1</f>
        <v>44096</v>
      </c>
      <c r="AN38" s="2">
        <f t="shared" ca="1" si="78"/>
        <v>7</v>
      </c>
      <c r="AO38" s="2"/>
      <c r="AQ38" s="41"/>
      <c r="AR38" s="3" t="s">
        <v>3</v>
      </c>
      <c r="AS38" s="16">
        <f t="shared" ref="AS38:AS42" si="88">AS37+1</f>
        <v>44138</v>
      </c>
      <c r="AT38" s="2">
        <f t="shared" ca="1" si="79"/>
        <v>7</v>
      </c>
      <c r="AU38" s="2"/>
      <c r="AW38" s="41"/>
      <c r="AX38" s="3" t="s">
        <v>3</v>
      </c>
      <c r="AY38" s="19">
        <f t="shared" ref="AY38:AY42" si="89">AY37+1</f>
        <v>44180</v>
      </c>
      <c r="AZ38" s="2">
        <f t="shared" ca="1" si="80"/>
        <v>7</v>
      </c>
      <c r="BA38" s="2"/>
    </row>
    <row r="39" spans="1:53" x14ac:dyDescent="0.25">
      <c r="A39" s="41"/>
      <c r="B39" s="3" t="s">
        <v>4</v>
      </c>
      <c r="C39" s="50">
        <f t="shared" si="81"/>
        <v>2</v>
      </c>
      <c r="D39" s="2">
        <f t="shared" ca="1" si="72"/>
        <v>7</v>
      </c>
      <c r="E39" s="2"/>
      <c r="G39" s="41"/>
      <c r="H39" s="3" t="s">
        <v>4</v>
      </c>
      <c r="I39" s="16">
        <f t="shared" si="82"/>
        <v>43887</v>
      </c>
      <c r="J39" s="2">
        <f t="shared" ca="1" si="73"/>
        <v>7</v>
      </c>
      <c r="K39" s="2"/>
      <c r="M39" s="41"/>
      <c r="N39" s="3" t="s">
        <v>4</v>
      </c>
      <c r="O39" s="16">
        <f t="shared" si="83"/>
        <v>43929</v>
      </c>
      <c r="P39" s="2">
        <f t="shared" ca="1" si="74"/>
        <v>7</v>
      </c>
      <c r="Q39" s="2"/>
      <c r="S39" s="41"/>
      <c r="T39" s="3" t="s">
        <v>4</v>
      </c>
      <c r="U39" s="16">
        <f t="shared" si="84"/>
        <v>43971</v>
      </c>
      <c r="V39" s="2">
        <f t="shared" ca="1" si="75"/>
        <v>7</v>
      </c>
      <c r="W39" s="2"/>
      <c r="Y39" s="41"/>
      <c r="Z39" s="3" t="s">
        <v>4</v>
      </c>
      <c r="AA39" s="16">
        <f t="shared" si="85"/>
        <v>44013</v>
      </c>
      <c r="AB39" s="2">
        <f t="shared" ca="1" si="76"/>
        <v>7</v>
      </c>
      <c r="AC39" s="2"/>
      <c r="AE39" s="41"/>
      <c r="AF39" s="3" t="s">
        <v>4</v>
      </c>
      <c r="AG39" s="16">
        <f t="shared" si="86"/>
        <v>44055</v>
      </c>
      <c r="AH39" s="2">
        <f t="shared" ca="1" si="77"/>
        <v>7</v>
      </c>
      <c r="AI39" s="2"/>
      <c r="AK39" s="41"/>
      <c r="AL39" s="3" t="s">
        <v>4</v>
      </c>
      <c r="AM39" s="16">
        <f t="shared" si="87"/>
        <v>44097</v>
      </c>
      <c r="AN39" s="2">
        <f t="shared" ca="1" si="78"/>
        <v>7</v>
      </c>
      <c r="AO39" s="2"/>
      <c r="AQ39" s="41"/>
      <c r="AR39" s="3" t="s">
        <v>4</v>
      </c>
      <c r="AS39" s="16">
        <f t="shared" si="88"/>
        <v>44139</v>
      </c>
      <c r="AT39" s="2">
        <f t="shared" ca="1" si="79"/>
        <v>7</v>
      </c>
      <c r="AU39" s="2"/>
      <c r="AW39" s="41"/>
      <c r="AX39" s="3" t="s">
        <v>4</v>
      </c>
      <c r="AY39" s="19">
        <f t="shared" si="89"/>
        <v>44181</v>
      </c>
      <c r="AZ39" s="2">
        <f t="shared" ca="1" si="80"/>
        <v>7</v>
      </c>
      <c r="BA39" s="2"/>
    </row>
    <row r="40" spans="1:53" x14ac:dyDescent="0.25">
      <c r="A40" s="41"/>
      <c r="B40" s="3" t="s">
        <v>5</v>
      </c>
      <c r="C40" s="50">
        <f t="shared" si="81"/>
        <v>43850</v>
      </c>
      <c r="D40" s="2">
        <f t="shared" ca="1" si="72"/>
        <v>7</v>
      </c>
      <c r="E40" s="2"/>
      <c r="G40" s="41"/>
      <c r="H40" s="3" t="s">
        <v>5</v>
      </c>
      <c r="I40" s="16">
        <f t="shared" si="82"/>
        <v>43888</v>
      </c>
      <c r="J40" s="2">
        <f t="shared" ca="1" si="73"/>
        <v>7</v>
      </c>
      <c r="K40" s="2"/>
      <c r="M40" s="41"/>
      <c r="N40" s="3" t="s">
        <v>5</v>
      </c>
      <c r="O40" s="16">
        <f t="shared" si="83"/>
        <v>43930</v>
      </c>
      <c r="P40" s="2">
        <f t="shared" ca="1" si="74"/>
        <v>7</v>
      </c>
      <c r="Q40" s="2"/>
      <c r="S40" s="41"/>
      <c r="T40" s="3" t="s">
        <v>5</v>
      </c>
      <c r="U40" s="16">
        <f t="shared" si="84"/>
        <v>43972</v>
      </c>
      <c r="V40" s="2">
        <f t="shared" ca="1" si="75"/>
        <v>7</v>
      </c>
      <c r="W40" s="2"/>
      <c r="Y40" s="41"/>
      <c r="Z40" s="3" t="s">
        <v>5</v>
      </c>
      <c r="AA40" s="16">
        <f t="shared" si="85"/>
        <v>44014</v>
      </c>
      <c r="AB40" s="2">
        <f t="shared" ca="1" si="76"/>
        <v>7</v>
      </c>
      <c r="AC40" s="2"/>
      <c r="AE40" s="41"/>
      <c r="AF40" s="3" t="s">
        <v>5</v>
      </c>
      <c r="AG40" s="16">
        <f t="shared" si="86"/>
        <v>44056</v>
      </c>
      <c r="AH40" s="2">
        <f t="shared" ca="1" si="77"/>
        <v>7</v>
      </c>
      <c r="AI40" s="2"/>
      <c r="AK40" s="41"/>
      <c r="AL40" s="3" t="s">
        <v>5</v>
      </c>
      <c r="AM40" s="16">
        <f t="shared" si="87"/>
        <v>44098</v>
      </c>
      <c r="AN40" s="2">
        <f t="shared" ca="1" si="78"/>
        <v>7</v>
      </c>
      <c r="AO40" s="2"/>
      <c r="AQ40" s="41"/>
      <c r="AR40" s="3" t="s">
        <v>5</v>
      </c>
      <c r="AS40" s="16">
        <f t="shared" si="88"/>
        <v>44140</v>
      </c>
      <c r="AT40" s="2">
        <f t="shared" ca="1" si="79"/>
        <v>7</v>
      </c>
      <c r="AU40" s="2"/>
      <c r="AW40" s="41"/>
      <c r="AX40" s="3" t="s">
        <v>5</v>
      </c>
      <c r="AY40" s="19">
        <f t="shared" si="89"/>
        <v>44182</v>
      </c>
      <c r="AZ40" s="2">
        <f t="shared" ca="1" si="80"/>
        <v>7</v>
      </c>
      <c r="BA40" s="2"/>
    </row>
    <row r="41" spans="1:53" x14ac:dyDescent="0.25">
      <c r="A41" s="41"/>
      <c r="B41" s="4" t="s">
        <v>6</v>
      </c>
      <c r="C41" s="50">
        <f t="shared" si="81"/>
        <v>3</v>
      </c>
      <c r="D41" s="2">
        <f t="shared" ca="1" si="72"/>
        <v>7</v>
      </c>
      <c r="E41" s="2"/>
      <c r="G41" s="41"/>
      <c r="H41" s="4" t="s">
        <v>6</v>
      </c>
      <c r="I41" s="16">
        <f t="shared" si="82"/>
        <v>43889</v>
      </c>
      <c r="J41" s="2">
        <f t="shared" ca="1" si="73"/>
        <v>7</v>
      </c>
      <c r="K41" s="2"/>
      <c r="M41" s="41"/>
      <c r="N41" s="4" t="s">
        <v>6</v>
      </c>
      <c r="O41" s="16">
        <f t="shared" si="83"/>
        <v>43931</v>
      </c>
      <c r="P41" s="2">
        <f t="shared" ca="1" si="74"/>
        <v>7</v>
      </c>
      <c r="Q41" s="2"/>
      <c r="S41" s="41"/>
      <c r="T41" s="4" t="s">
        <v>6</v>
      </c>
      <c r="U41" s="16">
        <f t="shared" si="84"/>
        <v>43973</v>
      </c>
      <c r="V41" s="2">
        <f t="shared" ca="1" si="75"/>
        <v>7</v>
      </c>
      <c r="W41" s="2"/>
      <c r="Y41" s="41"/>
      <c r="Z41" s="4" t="s">
        <v>6</v>
      </c>
      <c r="AA41" s="16">
        <f t="shared" si="85"/>
        <v>44015</v>
      </c>
      <c r="AB41" s="2">
        <f t="shared" ca="1" si="76"/>
        <v>7</v>
      </c>
      <c r="AC41" s="2"/>
      <c r="AE41" s="41"/>
      <c r="AF41" s="4" t="s">
        <v>6</v>
      </c>
      <c r="AG41" s="16">
        <f t="shared" si="86"/>
        <v>44057</v>
      </c>
      <c r="AH41" s="2">
        <f t="shared" ca="1" si="77"/>
        <v>7</v>
      </c>
      <c r="AI41" s="2"/>
      <c r="AK41" s="41"/>
      <c r="AL41" s="4" t="s">
        <v>6</v>
      </c>
      <c r="AM41" s="16">
        <f t="shared" si="87"/>
        <v>44099</v>
      </c>
      <c r="AN41" s="2">
        <f t="shared" ca="1" si="78"/>
        <v>7</v>
      </c>
      <c r="AO41" s="2"/>
      <c r="AQ41" s="41"/>
      <c r="AR41" s="4" t="s">
        <v>6</v>
      </c>
      <c r="AS41" s="16">
        <f t="shared" si="88"/>
        <v>44141</v>
      </c>
      <c r="AT41" s="2">
        <f t="shared" ca="1" si="79"/>
        <v>7</v>
      </c>
      <c r="AU41" s="2"/>
      <c r="AW41" s="41"/>
      <c r="AX41" s="4" t="s">
        <v>6</v>
      </c>
      <c r="AY41" s="19">
        <f t="shared" si="89"/>
        <v>44183</v>
      </c>
      <c r="AZ41" s="2">
        <f t="shared" ca="1" si="80"/>
        <v>7</v>
      </c>
      <c r="BA41" s="2"/>
    </row>
    <row r="42" spans="1:53" x14ac:dyDescent="0.25">
      <c r="A42" s="41"/>
      <c r="B42" s="6" t="s">
        <v>7</v>
      </c>
      <c r="C42" s="50">
        <f t="shared" si="81"/>
        <v>43851</v>
      </c>
      <c r="D42" s="2">
        <f t="shared" ca="1" si="72"/>
        <v>7</v>
      </c>
      <c r="E42" s="7"/>
      <c r="G42" s="41"/>
      <c r="H42" s="4" t="s">
        <v>7</v>
      </c>
      <c r="I42" s="16">
        <f t="shared" si="82"/>
        <v>43890</v>
      </c>
      <c r="J42" s="2" t="str">
        <f t="shared" ca="1" si="73"/>
        <v/>
      </c>
      <c r="K42" s="5"/>
      <c r="M42" s="41"/>
      <c r="N42" s="4" t="s">
        <v>7</v>
      </c>
      <c r="O42" s="16">
        <f t="shared" si="83"/>
        <v>43932</v>
      </c>
      <c r="P42" s="2" t="str">
        <f t="shared" ca="1" si="74"/>
        <v/>
      </c>
      <c r="Q42" s="5"/>
      <c r="S42" s="41"/>
      <c r="T42" s="4" t="s">
        <v>7</v>
      </c>
      <c r="U42" s="16">
        <f t="shared" si="84"/>
        <v>43974</v>
      </c>
      <c r="V42" s="2" t="str">
        <f t="shared" ca="1" si="75"/>
        <v/>
      </c>
      <c r="W42" s="5"/>
      <c r="Y42" s="41"/>
      <c r="Z42" s="6" t="s">
        <v>7</v>
      </c>
      <c r="AA42" s="16">
        <f t="shared" si="85"/>
        <v>44016</v>
      </c>
      <c r="AB42" s="2" t="str">
        <f t="shared" ca="1" si="76"/>
        <v/>
      </c>
      <c r="AC42" s="7"/>
      <c r="AE42" s="41"/>
      <c r="AF42" s="6" t="s">
        <v>7</v>
      </c>
      <c r="AG42" s="16">
        <f t="shared" si="86"/>
        <v>44058</v>
      </c>
      <c r="AH42" s="2" t="str">
        <f t="shared" ca="1" si="77"/>
        <v/>
      </c>
      <c r="AI42" s="7"/>
      <c r="AK42" s="41"/>
      <c r="AL42" s="6" t="s">
        <v>7</v>
      </c>
      <c r="AM42" s="16">
        <f t="shared" si="87"/>
        <v>44100</v>
      </c>
      <c r="AN42" s="2" t="str">
        <f t="shared" ca="1" si="78"/>
        <v/>
      </c>
      <c r="AO42" s="7"/>
      <c r="AQ42" s="41"/>
      <c r="AR42" s="6" t="s">
        <v>7</v>
      </c>
      <c r="AS42" s="16">
        <f t="shared" si="88"/>
        <v>44142</v>
      </c>
      <c r="AT42" s="2" t="str">
        <f t="shared" ca="1" si="79"/>
        <v/>
      </c>
      <c r="AU42" s="7"/>
      <c r="AW42" s="41"/>
      <c r="AX42" s="6" t="s">
        <v>7</v>
      </c>
      <c r="AY42" s="19">
        <f t="shared" si="89"/>
        <v>44184</v>
      </c>
      <c r="AZ42" s="2" t="str">
        <f t="shared" ca="1" si="80"/>
        <v/>
      </c>
      <c r="BA42" s="7"/>
    </row>
    <row r="43" spans="1:53" x14ac:dyDescent="0.25">
      <c r="A43" s="3"/>
      <c r="B43" s="8"/>
      <c r="C43" s="51"/>
      <c r="D43" s="9"/>
      <c r="E43" s="10"/>
      <c r="G43" s="8"/>
      <c r="H43" s="8"/>
      <c r="I43" s="17"/>
      <c r="J43" s="9"/>
      <c r="K43" s="10"/>
      <c r="M43" s="8"/>
      <c r="N43" s="8"/>
      <c r="O43" s="17"/>
      <c r="P43" s="9"/>
      <c r="Q43" s="10"/>
      <c r="S43" s="8"/>
      <c r="T43" s="8"/>
      <c r="U43" s="17"/>
      <c r="V43" s="9"/>
      <c r="W43" s="10"/>
      <c r="Y43" s="8"/>
      <c r="Z43" s="8"/>
      <c r="AA43" s="17"/>
      <c r="AB43" s="9"/>
      <c r="AC43" s="10"/>
      <c r="AE43" s="8"/>
      <c r="AF43" s="8"/>
      <c r="AG43" s="17"/>
      <c r="AH43" s="9"/>
      <c r="AI43" s="10"/>
      <c r="AK43" s="8"/>
      <c r="AL43" s="8"/>
      <c r="AM43" s="17"/>
      <c r="AN43" s="9"/>
      <c r="AO43" s="10"/>
      <c r="AQ43" s="8"/>
      <c r="AR43" s="8"/>
      <c r="AS43" s="17"/>
      <c r="AT43" s="9"/>
      <c r="AU43" s="10"/>
      <c r="AW43" s="8"/>
      <c r="AX43" s="13"/>
      <c r="AY43" s="21"/>
      <c r="AZ43" s="9"/>
      <c r="BA43" s="14"/>
    </row>
    <row r="44" spans="1:53" x14ac:dyDescent="0.25">
      <c r="A44" s="41" t="str">
        <f>"S"&amp;SUBSTITUTE(A36,"S",0)*1+1</f>
        <v>S6</v>
      </c>
      <c r="B44" s="11" t="s">
        <v>2</v>
      </c>
      <c r="C44" s="50">
        <f>C42+1</f>
        <v>43852</v>
      </c>
      <c r="D44" s="2">
        <f t="shared" ref="D44:D50" ca="1" si="90">IF(C44="","",IF(OR(WEEKDAY(C44,2)&gt;5,COUNTIF(Fériés,C44)&gt;0),"",7))</f>
        <v>7</v>
      </c>
      <c r="E44" s="12"/>
      <c r="G44" s="41" t="str">
        <f>"S"&amp;SUBSTITUTE(G36,"S",0)*1+1</f>
        <v>S12</v>
      </c>
      <c r="H44" s="3" t="s">
        <v>2</v>
      </c>
      <c r="I44" s="16">
        <f>I42+1</f>
        <v>43891</v>
      </c>
      <c r="J44" s="2" t="str">
        <f t="shared" ref="J44:J50" ca="1" si="91">IF(I44="","",IF(OR(WEEKDAY(I44,2)&gt;5,COUNTIF(Fériés,I44)&gt;0),"",7))</f>
        <v/>
      </c>
      <c r="K44" s="2"/>
      <c r="M44" s="41" t="str">
        <f>"S"&amp;SUBSTITUTE(M36,"S",0)*1+1</f>
        <v>S18</v>
      </c>
      <c r="N44" s="3" t="s">
        <v>2</v>
      </c>
      <c r="O44" s="16">
        <f>O42+1</f>
        <v>43933</v>
      </c>
      <c r="P44" s="2" t="str">
        <f t="shared" ref="P44:P50" ca="1" si="92">IF(O44="","",IF(OR(WEEKDAY(O44,2)&gt;5,COUNTIF(Fériés,O44)&gt;0),"",7))</f>
        <v/>
      </c>
      <c r="Q44" s="2"/>
      <c r="S44" s="41" t="str">
        <f>"S"&amp;SUBSTITUTE(S36,"S",0)*1+1</f>
        <v>S24</v>
      </c>
      <c r="T44" s="3" t="s">
        <v>2</v>
      </c>
      <c r="U44" s="16">
        <f>U42+1</f>
        <v>43975</v>
      </c>
      <c r="V44" s="2" t="str">
        <f t="shared" ref="V44:V50" ca="1" si="93">IF(U44="","",IF(OR(WEEKDAY(U44,2)&gt;5,COUNTIF(Fériés,U44)&gt;0),"",7))</f>
        <v/>
      </c>
      <c r="W44" s="2"/>
      <c r="Y44" s="41" t="str">
        <f>"S"&amp;SUBSTITUTE(Y36,"S",0)*1+1</f>
        <v>S30</v>
      </c>
      <c r="Z44" s="11" t="s">
        <v>2</v>
      </c>
      <c r="AA44" s="16">
        <f>AA42+1</f>
        <v>44017</v>
      </c>
      <c r="AB44" s="2" t="str">
        <f t="shared" ref="AB44:AB50" ca="1" si="94">IF(AA44="","",IF(OR(WEEKDAY(AA44,2)&gt;5,COUNTIF(Fériés,AA44)&gt;0),"",7))</f>
        <v/>
      </c>
      <c r="AC44" s="12"/>
      <c r="AE44" s="41" t="str">
        <f>"S"&amp;SUBSTITUTE(AE36,"S",0)*1+1</f>
        <v>S36</v>
      </c>
      <c r="AF44" s="11" t="s">
        <v>2</v>
      </c>
      <c r="AG44" s="16">
        <f>AG42+1</f>
        <v>44059</v>
      </c>
      <c r="AH44" s="2" t="str">
        <f t="shared" ref="AH44:AH50" ca="1" si="95">IF(AG44="","",IF(OR(WEEKDAY(AG44,2)&gt;5,COUNTIF(Fériés,AG44)&gt;0),"",7))</f>
        <v/>
      </c>
      <c r="AI44" s="12"/>
      <c r="AK44" s="41" t="str">
        <f>"S"&amp;SUBSTITUTE(AK36,"S",0)*1+1</f>
        <v>S42</v>
      </c>
      <c r="AL44" s="11" t="s">
        <v>2</v>
      </c>
      <c r="AM44" s="16">
        <f>AM42+1</f>
        <v>44101</v>
      </c>
      <c r="AN44" s="2" t="str">
        <f t="shared" ref="AN44:AN50" ca="1" si="96">IF(AM44="","",IF(OR(WEEKDAY(AM44,2)&gt;5,COUNTIF(Fériés,AM44)&gt;0),"",7))</f>
        <v/>
      </c>
      <c r="AO44" s="12"/>
      <c r="AQ44" s="41" t="str">
        <f>"S"&amp;SUBSTITUTE(AQ36,"S",0)*1+1</f>
        <v>S48</v>
      </c>
      <c r="AR44" s="11" t="s">
        <v>2</v>
      </c>
      <c r="AS44" s="16">
        <f>AS42+1</f>
        <v>44143</v>
      </c>
      <c r="AT44" s="2" t="str">
        <f t="shared" ref="AT44:AT50" ca="1" si="97">IF(AS44="","",IF(OR(WEEKDAY(AS44,2)&gt;5,COUNTIF(Fériés,AS44)&gt;0),"",7))</f>
        <v/>
      </c>
      <c r="AU44" s="12"/>
      <c r="AW44" s="42" t="e">
        <f>IF(AY44="","","S"&amp;SUBSTITUTE(AW36,"S",0)*1+1)</f>
        <v>#REF!</v>
      </c>
      <c r="AY44" s="22" t="e">
        <f>IF(AY42="","",IF(YEAR(AY42+1)=Année,AY42+1,""))</f>
        <v>#REF!</v>
      </c>
      <c r="AZ44" s="2" t="e">
        <f t="shared" ref="AZ44:AZ50" si="98">IF(AY44="","",IF(OR(WEEKDAY(AY44,2)&gt;5,COUNTIF(Fériés,AY44)&gt;0),"",7))</f>
        <v>#REF!</v>
      </c>
      <c r="BA44" s="2"/>
    </row>
    <row r="45" spans="1:53" x14ac:dyDescent="0.25">
      <c r="A45" s="41"/>
      <c r="B45" s="3" t="s">
        <v>3</v>
      </c>
      <c r="C45" s="50">
        <f t="shared" ref="C45:C50" si="99">C43+1</f>
        <v>1</v>
      </c>
      <c r="D45" s="2" t="str">
        <f t="shared" ca="1" si="90"/>
        <v/>
      </c>
      <c r="E45" s="2"/>
      <c r="G45" s="41"/>
      <c r="H45" s="3" t="s">
        <v>3</v>
      </c>
      <c r="I45" s="16">
        <f>I44+1</f>
        <v>43892</v>
      </c>
      <c r="J45" s="2">
        <f t="shared" ca="1" si="91"/>
        <v>7</v>
      </c>
      <c r="K45" s="2"/>
      <c r="M45" s="41"/>
      <c r="N45" s="3" t="s">
        <v>3</v>
      </c>
      <c r="O45" s="16">
        <f>O44+1</f>
        <v>43934</v>
      </c>
      <c r="P45" s="2">
        <f t="shared" ca="1" si="92"/>
        <v>7</v>
      </c>
      <c r="Q45" s="2"/>
      <c r="S45" s="41"/>
      <c r="T45" s="3" t="s">
        <v>3</v>
      </c>
      <c r="U45" s="16">
        <f>U44+1</f>
        <v>43976</v>
      </c>
      <c r="V45" s="2">
        <f t="shared" ca="1" si="93"/>
        <v>7</v>
      </c>
      <c r="W45" s="2"/>
      <c r="Y45" s="41"/>
      <c r="Z45" s="3" t="s">
        <v>3</v>
      </c>
      <c r="AA45" s="16">
        <f>AA44+1</f>
        <v>44018</v>
      </c>
      <c r="AB45" s="2">
        <f t="shared" ca="1" si="94"/>
        <v>7</v>
      </c>
      <c r="AC45" s="2"/>
      <c r="AE45" s="41"/>
      <c r="AF45" s="3" t="s">
        <v>3</v>
      </c>
      <c r="AG45" s="16">
        <f>AG44+1</f>
        <v>44060</v>
      </c>
      <c r="AH45" s="2">
        <f t="shared" ca="1" si="95"/>
        <v>7</v>
      </c>
      <c r="AI45" s="2"/>
      <c r="AK45" s="41"/>
      <c r="AL45" s="3" t="s">
        <v>3</v>
      </c>
      <c r="AM45" s="16">
        <f>AM44+1</f>
        <v>44102</v>
      </c>
      <c r="AN45" s="2">
        <f t="shared" ca="1" si="96"/>
        <v>7</v>
      </c>
      <c r="AO45" s="2"/>
      <c r="AQ45" s="41"/>
      <c r="AR45" s="3" t="s">
        <v>3</v>
      </c>
      <c r="AS45" s="16">
        <f>AS44+1</f>
        <v>44144</v>
      </c>
      <c r="AT45" s="2">
        <f t="shared" ca="1" si="97"/>
        <v>7</v>
      </c>
      <c r="AU45" s="2"/>
      <c r="AW45" s="42"/>
      <c r="AY45" s="23" t="e">
        <f t="shared" ref="AY45:AY50" si="100">IF(AY44="","",IF(YEAR(AY44+1)=Année,AY44+1,""))</f>
        <v>#REF!</v>
      </c>
      <c r="AZ45" s="2" t="e">
        <f t="shared" si="98"/>
        <v>#REF!</v>
      </c>
      <c r="BA45" s="2"/>
    </row>
    <row r="46" spans="1:53" x14ac:dyDescent="0.25">
      <c r="A46" s="41"/>
      <c r="B46" s="3" t="s">
        <v>3</v>
      </c>
      <c r="C46" s="50">
        <f t="shared" si="99"/>
        <v>43853</v>
      </c>
      <c r="D46" s="2">
        <f t="shared" ca="1" si="90"/>
        <v>7</v>
      </c>
      <c r="E46" s="2"/>
      <c r="G46" s="41"/>
      <c r="H46" s="3" t="s">
        <v>3</v>
      </c>
      <c r="I46" s="16">
        <f t="shared" ref="I46:I50" si="101">I45+1</f>
        <v>43893</v>
      </c>
      <c r="J46" s="2">
        <f t="shared" ca="1" si="91"/>
        <v>7</v>
      </c>
      <c r="K46" s="2"/>
      <c r="M46" s="41"/>
      <c r="N46" s="3" t="s">
        <v>3</v>
      </c>
      <c r="O46" s="16">
        <f t="shared" ref="O46:O50" si="102">O45+1</f>
        <v>43935</v>
      </c>
      <c r="P46" s="2">
        <f t="shared" ca="1" si="92"/>
        <v>7</v>
      </c>
      <c r="Q46" s="2"/>
      <c r="S46" s="41"/>
      <c r="T46" s="3" t="s">
        <v>3</v>
      </c>
      <c r="U46" s="16">
        <f t="shared" ref="U46:U50" si="103">U45+1</f>
        <v>43977</v>
      </c>
      <c r="V46" s="2">
        <f t="shared" ca="1" si="93"/>
        <v>7</v>
      </c>
      <c r="W46" s="2"/>
      <c r="Y46" s="41"/>
      <c r="Z46" s="3" t="s">
        <v>3</v>
      </c>
      <c r="AA46" s="16">
        <f t="shared" ref="AA46:AA50" si="104">AA45+1</f>
        <v>44019</v>
      </c>
      <c r="AB46" s="2">
        <f t="shared" ca="1" si="94"/>
        <v>7</v>
      </c>
      <c r="AC46" s="2"/>
      <c r="AE46" s="41"/>
      <c r="AF46" s="3" t="s">
        <v>3</v>
      </c>
      <c r="AG46" s="16">
        <f t="shared" ref="AG46:AG50" si="105">AG45+1</f>
        <v>44061</v>
      </c>
      <c r="AH46" s="2">
        <f t="shared" ca="1" si="95"/>
        <v>7</v>
      </c>
      <c r="AI46" s="2"/>
      <c r="AK46" s="41"/>
      <c r="AL46" s="3" t="s">
        <v>3</v>
      </c>
      <c r="AM46" s="16">
        <f t="shared" ref="AM46:AM50" si="106">AM45+1</f>
        <v>44103</v>
      </c>
      <c r="AN46" s="2">
        <f t="shared" ca="1" si="96"/>
        <v>7</v>
      </c>
      <c r="AO46" s="2"/>
      <c r="AQ46" s="41"/>
      <c r="AR46" s="3" t="s">
        <v>3</v>
      </c>
      <c r="AS46" s="16">
        <f t="shared" ref="AS46:AS50" si="107">AS45+1</f>
        <v>44145</v>
      </c>
      <c r="AT46" s="2">
        <f t="shared" ca="1" si="97"/>
        <v>7</v>
      </c>
      <c r="AU46" s="2"/>
      <c r="AW46" s="42"/>
      <c r="AX46" s="15"/>
      <c r="AY46" s="23" t="e">
        <f t="shared" si="100"/>
        <v>#REF!</v>
      </c>
      <c r="AZ46" s="2" t="e">
        <f t="shared" si="98"/>
        <v>#REF!</v>
      </c>
      <c r="BA46" s="2"/>
    </row>
    <row r="47" spans="1:53" x14ac:dyDescent="0.25">
      <c r="A47" s="41"/>
      <c r="B47" s="3" t="s">
        <v>4</v>
      </c>
      <c r="C47" s="50">
        <f t="shared" si="99"/>
        <v>2</v>
      </c>
      <c r="D47" s="2">
        <f t="shared" ca="1" si="90"/>
        <v>7</v>
      </c>
      <c r="E47" s="2"/>
      <c r="G47" s="41"/>
      <c r="H47" s="3" t="s">
        <v>4</v>
      </c>
      <c r="I47" s="16">
        <f t="shared" si="101"/>
        <v>43894</v>
      </c>
      <c r="J47" s="2">
        <f t="shared" ca="1" si="91"/>
        <v>7</v>
      </c>
      <c r="K47" s="2"/>
      <c r="M47" s="41"/>
      <c r="N47" s="3" t="s">
        <v>4</v>
      </c>
      <c r="O47" s="16">
        <f t="shared" si="102"/>
        <v>43936</v>
      </c>
      <c r="P47" s="2">
        <f t="shared" ca="1" si="92"/>
        <v>7</v>
      </c>
      <c r="Q47" s="2"/>
      <c r="S47" s="41"/>
      <c r="T47" s="3" t="s">
        <v>4</v>
      </c>
      <c r="U47" s="16">
        <f t="shared" si="103"/>
        <v>43978</v>
      </c>
      <c r="V47" s="2">
        <f t="shared" ca="1" si="93"/>
        <v>7</v>
      </c>
      <c r="W47" s="2"/>
      <c r="Y47" s="41"/>
      <c r="Z47" s="3" t="s">
        <v>4</v>
      </c>
      <c r="AA47" s="16">
        <f t="shared" si="104"/>
        <v>44020</v>
      </c>
      <c r="AB47" s="2">
        <f t="shared" ca="1" si="94"/>
        <v>7</v>
      </c>
      <c r="AC47" s="2"/>
      <c r="AE47" s="41"/>
      <c r="AF47" s="3" t="s">
        <v>4</v>
      </c>
      <c r="AG47" s="16">
        <f t="shared" si="105"/>
        <v>44062</v>
      </c>
      <c r="AH47" s="2">
        <f t="shared" ca="1" si="95"/>
        <v>7</v>
      </c>
      <c r="AI47" s="2"/>
      <c r="AK47" s="41"/>
      <c r="AL47" s="3" t="s">
        <v>4</v>
      </c>
      <c r="AM47" s="16">
        <f t="shared" si="106"/>
        <v>44104</v>
      </c>
      <c r="AN47" s="2">
        <f t="shared" ca="1" si="96"/>
        <v>7</v>
      </c>
      <c r="AO47" s="2"/>
      <c r="AQ47" s="41"/>
      <c r="AR47" s="3" t="s">
        <v>4</v>
      </c>
      <c r="AS47" s="16">
        <f t="shared" si="107"/>
        <v>44146</v>
      </c>
      <c r="AT47" s="2">
        <f t="shared" ca="1" si="97"/>
        <v>7</v>
      </c>
      <c r="AU47" s="2"/>
      <c r="AW47" s="42"/>
      <c r="AX47" s="15"/>
      <c r="AY47" s="23" t="e">
        <f t="shared" si="100"/>
        <v>#REF!</v>
      </c>
      <c r="AZ47" s="2" t="e">
        <f t="shared" si="98"/>
        <v>#REF!</v>
      </c>
      <c r="BA47" s="2"/>
    </row>
    <row r="48" spans="1:53" x14ac:dyDescent="0.25">
      <c r="A48" s="41"/>
      <c r="B48" s="3" t="s">
        <v>5</v>
      </c>
      <c r="C48" s="50">
        <f t="shared" si="99"/>
        <v>43854</v>
      </c>
      <c r="D48" s="2">
        <f t="shared" ca="1" si="90"/>
        <v>7</v>
      </c>
      <c r="E48" s="2"/>
      <c r="G48" s="41"/>
      <c r="H48" s="3" t="s">
        <v>5</v>
      </c>
      <c r="I48" s="16">
        <f t="shared" si="101"/>
        <v>43895</v>
      </c>
      <c r="J48" s="2">
        <f t="shared" ca="1" si="91"/>
        <v>7</v>
      </c>
      <c r="K48" s="2"/>
      <c r="M48" s="41"/>
      <c r="N48" s="3" t="s">
        <v>5</v>
      </c>
      <c r="O48" s="16">
        <f t="shared" si="102"/>
        <v>43937</v>
      </c>
      <c r="P48" s="2">
        <f t="shared" ca="1" si="92"/>
        <v>7</v>
      </c>
      <c r="Q48" s="2"/>
      <c r="S48" s="41"/>
      <c r="T48" s="3" t="s">
        <v>5</v>
      </c>
      <c r="U48" s="16">
        <f t="shared" si="103"/>
        <v>43979</v>
      </c>
      <c r="V48" s="2">
        <f t="shared" ca="1" si="93"/>
        <v>7</v>
      </c>
      <c r="W48" s="2"/>
      <c r="Y48" s="41"/>
      <c r="Z48" s="3" t="s">
        <v>5</v>
      </c>
      <c r="AA48" s="16">
        <f t="shared" si="104"/>
        <v>44021</v>
      </c>
      <c r="AB48" s="2">
        <f t="shared" ca="1" si="94"/>
        <v>7</v>
      </c>
      <c r="AC48" s="2"/>
      <c r="AE48" s="41"/>
      <c r="AF48" s="3" t="s">
        <v>5</v>
      </c>
      <c r="AG48" s="16">
        <f t="shared" si="105"/>
        <v>44063</v>
      </c>
      <c r="AH48" s="2">
        <f t="shared" ca="1" si="95"/>
        <v>7</v>
      </c>
      <c r="AI48" s="2"/>
      <c r="AK48" s="41"/>
      <c r="AL48" s="3" t="s">
        <v>5</v>
      </c>
      <c r="AM48" s="16">
        <f t="shared" si="106"/>
        <v>44105</v>
      </c>
      <c r="AN48" s="2">
        <f t="shared" ca="1" si="96"/>
        <v>7</v>
      </c>
      <c r="AO48" s="2"/>
      <c r="AQ48" s="41"/>
      <c r="AR48" s="3" t="s">
        <v>5</v>
      </c>
      <c r="AS48" s="16">
        <f t="shared" si="107"/>
        <v>44147</v>
      </c>
      <c r="AT48" s="2">
        <f t="shared" ca="1" si="97"/>
        <v>7</v>
      </c>
      <c r="AU48" s="2"/>
      <c r="AW48" s="42"/>
      <c r="AX48" s="15"/>
      <c r="AY48" s="23" t="e">
        <f t="shared" si="100"/>
        <v>#REF!</v>
      </c>
      <c r="AZ48" s="2" t="e">
        <f t="shared" si="98"/>
        <v>#REF!</v>
      </c>
      <c r="BA48" s="2"/>
    </row>
    <row r="49" spans="1:53" ht="15" customHeight="1" x14ac:dyDescent="0.25">
      <c r="A49" s="41"/>
      <c r="B49" s="4" t="s">
        <v>6</v>
      </c>
      <c r="C49" s="50">
        <f t="shared" si="99"/>
        <v>3</v>
      </c>
      <c r="D49" s="2">
        <f t="shared" ca="1" si="90"/>
        <v>7</v>
      </c>
      <c r="E49" s="2"/>
      <c r="G49" s="41"/>
      <c r="H49" s="4" t="s">
        <v>6</v>
      </c>
      <c r="I49" s="16">
        <f t="shared" si="101"/>
        <v>43896</v>
      </c>
      <c r="J49" s="2">
        <f t="shared" ca="1" si="91"/>
        <v>7</v>
      </c>
      <c r="K49" s="2"/>
      <c r="M49" s="41"/>
      <c r="N49" s="4" t="s">
        <v>6</v>
      </c>
      <c r="O49" s="16">
        <f t="shared" si="102"/>
        <v>43938</v>
      </c>
      <c r="P49" s="2">
        <f t="shared" ca="1" si="92"/>
        <v>7</v>
      </c>
      <c r="Q49" s="2"/>
      <c r="S49" s="41"/>
      <c r="T49" s="4" t="s">
        <v>6</v>
      </c>
      <c r="U49" s="16">
        <f t="shared" si="103"/>
        <v>43980</v>
      </c>
      <c r="V49" s="2">
        <f t="shared" ca="1" si="93"/>
        <v>7</v>
      </c>
      <c r="W49" s="2"/>
      <c r="Y49" s="41"/>
      <c r="Z49" s="4" t="s">
        <v>6</v>
      </c>
      <c r="AA49" s="16">
        <f t="shared" si="104"/>
        <v>44022</v>
      </c>
      <c r="AB49" s="2">
        <f t="shared" ca="1" si="94"/>
        <v>7</v>
      </c>
      <c r="AC49" s="2"/>
      <c r="AE49" s="41"/>
      <c r="AF49" s="4" t="s">
        <v>6</v>
      </c>
      <c r="AG49" s="16">
        <f t="shared" si="105"/>
        <v>44064</v>
      </c>
      <c r="AH49" s="2">
        <f t="shared" ca="1" si="95"/>
        <v>7</v>
      </c>
      <c r="AI49" s="2"/>
      <c r="AK49" s="41"/>
      <c r="AL49" s="4" t="s">
        <v>6</v>
      </c>
      <c r="AM49" s="16">
        <f t="shared" si="106"/>
        <v>44106</v>
      </c>
      <c r="AN49" s="2">
        <f t="shared" ca="1" si="96"/>
        <v>7</v>
      </c>
      <c r="AO49" s="2"/>
      <c r="AQ49" s="41"/>
      <c r="AR49" s="4" t="s">
        <v>6</v>
      </c>
      <c r="AS49" s="16">
        <f t="shared" si="107"/>
        <v>44148</v>
      </c>
      <c r="AT49" s="2">
        <f t="shared" ca="1" si="97"/>
        <v>7</v>
      </c>
      <c r="AU49" s="2"/>
      <c r="AW49" s="42"/>
      <c r="AX49" s="15"/>
      <c r="AY49" s="23" t="e">
        <f t="shared" si="100"/>
        <v>#REF!</v>
      </c>
      <c r="AZ49" s="2" t="e">
        <f t="shared" si="98"/>
        <v>#REF!</v>
      </c>
      <c r="BA49" s="2"/>
    </row>
    <row r="50" spans="1:53" x14ac:dyDescent="0.25">
      <c r="A50" s="41"/>
      <c r="B50" s="6" t="s">
        <v>7</v>
      </c>
      <c r="C50" s="50">
        <f t="shared" si="99"/>
        <v>43855</v>
      </c>
      <c r="D50" s="2" t="str">
        <f t="shared" ca="1" si="90"/>
        <v/>
      </c>
      <c r="E50" s="7"/>
      <c r="G50" s="41"/>
      <c r="H50" s="6" t="s">
        <v>7</v>
      </c>
      <c r="I50" s="16">
        <f t="shared" si="101"/>
        <v>43897</v>
      </c>
      <c r="J50" s="2" t="str">
        <f t="shared" ca="1" si="91"/>
        <v/>
      </c>
      <c r="K50" s="7"/>
      <c r="M50" s="41"/>
      <c r="N50" s="6" t="s">
        <v>7</v>
      </c>
      <c r="O50" s="16">
        <f t="shared" si="102"/>
        <v>43939</v>
      </c>
      <c r="P50" s="2" t="str">
        <f t="shared" ca="1" si="92"/>
        <v/>
      </c>
      <c r="Q50" s="7"/>
      <c r="S50" s="41"/>
      <c r="T50" s="6" t="s">
        <v>7</v>
      </c>
      <c r="U50" s="16">
        <f t="shared" si="103"/>
        <v>43981</v>
      </c>
      <c r="V50" s="2" t="str">
        <f t="shared" ca="1" si="93"/>
        <v/>
      </c>
      <c r="W50" s="7"/>
      <c r="Y50" s="41"/>
      <c r="Z50" s="6" t="s">
        <v>7</v>
      </c>
      <c r="AA50" s="16">
        <f t="shared" si="104"/>
        <v>44023</v>
      </c>
      <c r="AB50" s="2" t="str">
        <f t="shared" ca="1" si="94"/>
        <v/>
      </c>
      <c r="AC50" s="7"/>
      <c r="AE50" s="41"/>
      <c r="AF50" s="6" t="s">
        <v>7</v>
      </c>
      <c r="AG50" s="16">
        <f t="shared" si="105"/>
        <v>44065</v>
      </c>
      <c r="AH50" s="2" t="str">
        <f t="shared" ca="1" si="95"/>
        <v/>
      </c>
      <c r="AI50" s="7"/>
      <c r="AK50" s="41"/>
      <c r="AL50" s="6" t="s">
        <v>7</v>
      </c>
      <c r="AM50" s="16">
        <f t="shared" si="106"/>
        <v>44107</v>
      </c>
      <c r="AN50" s="2" t="str">
        <f t="shared" ca="1" si="96"/>
        <v/>
      </c>
      <c r="AO50" s="7"/>
      <c r="AQ50" s="41"/>
      <c r="AR50" s="6" t="s">
        <v>7</v>
      </c>
      <c r="AS50" s="16">
        <f t="shared" si="107"/>
        <v>44149</v>
      </c>
      <c r="AT50" s="2" t="str">
        <f t="shared" ca="1" si="97"/>
        <v/>
      </c>
      <c r="AU50" s="7"/>
      <c r="AW50" s="42"/>
      <c r="AY50" s="23" t="e">
        <f t="shared" si="100"/>
        <v>#REF!</v>
      </c>
      <c r="AZ50" s="2" t="e">
        <f t="shared" si="98"/>
        <v>#REF!</v>
      </c>
      <c r="BA50" s="5"/>
    </row>
    <row r="51" spans="1:53" x14ac:dyDescent="0.25">
      <c r="A51" s="13"/>
      <c r="B51" s="13"/>
      <c r="C51" s="52"/>
      <c r="D51" s="13"/>
      <c r="E51" s="13"/>
      <c r="G51" s="13"/>
      <c r="H51" s="13"/>
      <c r="I51" s="13"/>
      <c r="J51" s="13"/>
      <c r="K51" s="13"/>
      <c r="M51" s="13"/>
      <c r="N51" s="13"/>
      <c r="O51" s="13"/>
      <c r="P51" s="13"/>
      <c r="Q51" s="13"/>
      <c r="S51" s="13"/>
      <c r="T51" s="13"/>
      <c r="U51" s="13"/>
      <c r="V51" s="13"/>
      <c r="W51" s="13"/>
      <c r="Y51" s="13"/>
      <c r="Z51" s="13"/>
      <c r="AA51" s="13"/>
      <c r="AB51" s="13"/>
      <c r="AC51" s="13"/>
      <c r="AE51" s="13"/>
      <c r="AF51" s="13"/>
      <c r="AG51" s="13"/>
      <c r="AH51" s="13"/>
      <c r="AI51" s="13"/>
      <c r="AK51" s="13"/>
      <c r="AL51" s="13"/>
      <c r="AM51" s="13"/>
      <c r="AN51" s="13"/>
      <c r="AO51" s="13"/>
      <c r="AQ51" s="13"/>
      <c r="AR51" s="13"/>
      <c r="AS51" s="13"/>
      <c r="AT51" s="13"/>
      <c r="AU51" s="13"/>
    </row>
    <row r="52" spans="1:53" x14ac:dyDescent="0.25">
      <c r="E52" s="38"/>
      <c r="F52" s="39"/>
      <c r="G52" s="39"/>
      <c r="H52" s="40"/>
      <c r="I52" s="40"/>
    </row>
  </sheetData>
  <mergeCells count="57">
    <mergeCell ref="A4:A10"/>
    <mergeCell ref="G4:G10"/>
    <mergeCell ref="M4:M10"/>
    <mergeCell ref="S4:S10"/>
    <mergeCell ref="Y4:Y10"/>
    <mergeCell ref="AE4:AE10"/>
    <mergeCell ref="P1:AI1"/>
    <mergeCell ref="A12:A18"/>
    <mergeCell ref="G12:G18"/>
    <mergeCell ref="M12:M18"/>
    <mergeCell ref="S12:S18"/>
    <mergeCell ref="Y12:Y18"/>
    <mergeCell ref="S20:S26"/>
    <mergeCell ref="Y20:Y26"/>
    <mergeCell ref="AK4:AK10"/>
    <mergeCell ref="AQ4:AQ10"/>
    <mergeCell ref="AW4:AW10"/>
    <mergeCell ref="AE12:AE18"/>
    <mergeCell ref="AK12:AK18"/>
    <mergeCell ref="AQ12:AQ18"/>
    <mergeCell ref="AW12:AW18"/>
    <mergeCell ref="AE20:AE26"/>
    <mergeCell ref="AK20:AK26"/>
    <mergeCell ref="AQ20:AQ26"/>
    <mergeCell ref="AW20:AW26"/>
    <mergeCell ref="A28:A34"/>
    <mergeCell ref="G28:G34"/>
    <mergeCell ref="M28:M34"/>
    <mergeCell ref="S28:S34"/>
    <mergeCell ref="Y28:Y34"/>
    <mergeCell ref="AE28:AE34"/>
    <mergeCell ref="AK28:AK34"/>
    <mergeCell ref="AQ28:AQ34"/>
    <mergeCell ref="AW28:AW34"/>
    <mergeCell ref="A20:A26"/>
    <mergeCell ref="G20:G26"/>
    <mergeCell ref="M20:M26"/>
    <mergeCell ref="A36:A42"/>
    <mergeCell ref="G36:G42"/>
    <mergeCell ref="M36:M42"/>
    <mergeCell ref="S36:S42"/>
    <mergeCell ref="Y36:Y42"/>
    <mergeCell ref="A44:A50"/>
    <mergeCell ref="G44:G50"/>
    <mergeCell ref="M44:M50"/>
    <mergeCell ref="S44:S50"/>
    <mergeCell ref="Y44:Y50"/>
    <mergeCell ref="E52:G52"/>
    <mergeCell ref="H52:I52"/>
    <mergeCell ref="AK36:AK42"/>
    <mergeCell ref="AQ36:AQ42"/>
    <mergeCell ref="AW44:AW50"/>
    <mergeCell ref="AW36:AW42"/>
    <mergeCell ref="AE44:AE50"/>
    <mergeCell ref="AK44:AK50"/>
    <mergeCell ref="AE36:AE42"/>
    <mergeCell ref="AQ44:AQ50"/>
  </mergeCells>
  <pageMargins left="0.11811023622047245" right="0.11811023622047245" top="0.15748031496062992" bottom="0.15748031496062992"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K21"/>
  <sheetViews>
    <sheetView workbookViewId="0">
      <selection activeCell="G21" sqref="G21"/>
    </sheetView>
  </sheetViews>
  <sheetFormatPr baseColWidth="10" defaultRowHeight="15.75" x14ac:dyDescent="0.25"/>
  <cols>
    <col min="1" max="1" width="2.28515625" style="27" customWidth="1"/>
    <col min="2" max="2" width="25.7109375" style="27" customWidth="1"/>
    <col min="3" max="3" width="3.28515625" style="27" customWidth="1"/>
    <col min="4" max="4" width="31.85546875" style="29" customWidth="1"/>
    <col min="5" max="5" width="3.28515625" style="27" customWidth="1"/>
    <col min="6" max="6" width="16.7109375" style="27" bestFit="1" customWidth="1"/>
    <col min="7" max="10" width="11.5703125" style="27"/>
    <col min="11" max="11" width="12.42578125" style="27" hidden="1" customWidth="1"/>
    <col min="12" max="256" width="11.5703125" style="27"/>
    <col min="257" max="257" width="2.28515625" style="27" customWidth="1"/>
    <col min="258" max="258" width="25.7109375" style="27" customWidth="1"/>
    <col min="259" max="259" width="3.28515625" style="27" customWidth="1"/>
    <col min="260" max="260" width="31.85546875" style="27" customWidth="1"/>
    <col min="261" max="261" width="3.28515625" style="27" customWidth="1"/>
    <col min="262" max="262" width="16.7109375" style="27" bestFit="1" customWidth="1"/>
    <col min="263" max="266" width="11.5703125" style="27"/>
    <col min="267" max="267" width="0" style="27" hidden="1" customWidth="1"/>
    <col min="268" max="512" width="11.5703125" style="27"/>
    <col min="513" max="513" width="2.28515625" style="27" customWidth="1"/>
    <col min="514" max="514" width="25.7109375" style="27" customWidth="1"/>
    <col min="515" max="515" width="3.28515625" style="27" customWidth="1"/>
    <col min="516" max="516" width="31.85546875" style="27" customWidth="1"/>
    <col min="517" max="517" width="3.28515625" style="27" customWidth="1"/>
    <col min="518" max="518" width="16.7109375" style="27" bestFit="1" customWidth="1"/>
    <col min="519" max="522" width="11.5703125" style="27"/>
    <col min="523" max="523" width="0" style="27" hidden="1" customWidth="1"/>
    <col min="524" max="768" width="11.5703125" style="27"/>
    <col min="769" max="769" width="2.28515625" style="27" customWidth="1"/>
    <col min="770" max="770" width="25.7109375" style="27" customWidth="1"/>
    <col min="771" max="771" width="3.28515625" style="27" customWidth="1"/>
    <col min="772" max="772" width="31.85546875" style="27" customWidth="1"/>
    <col min="773" max="773" width="3.28515625" style="27" customWidth="1"/>
    <col min="774" max="774" width="16.7109375" style="27" bestFit="1" customWidth="1"/>
    <col min="775" max="778" width="11.5703125" style="27"/>
    <col min="779" max="779" width="0" style="27" hidden="1" customWidth="1"/>
    <col min="780" max="1024" width="11.5703125" style="27"/>
    <col min="1025" max="1025" width="2.28515625" style="27" customWidth="1"/>
    <col min="1026" max="1026" width="25.7109375" style="27" customWidth="1"/>
    <col min="1027" max="1027" width="3.28515625" style="27" customWidth="1"/>
    <col min="1028" max="1028" width="31.85546875" style="27" customWidth="1"/>
    <col min="1029" max="1029" width="3.28515625" style="27" customWidth="1"/>
    <col min="1030" max="1030" width="16.7109375" style="27" bestFit="1" customWidth="1"/>
    <col min="1031" max="1034" width="11.5703125" style="27"/>
    <col min="1035" max="1035" width="0" style="27" hidden="1" customWidth="1"/>
    <col min="1036" max="1280" width="11.5703125" style="27"/>
    <col min="1281" max="1281" width="2.28515625" style="27" customWidth="1"/>
    <col min="1282" max="1282" width="25.7109375" style="27" customWidth="1"/>
    <col min="1283" max="1283" width="3.28515625" style="27" customWidth="1"/>
    <col min="1284" max="1284" width="31.85546875" style="27" customWidth="1"/>
    <col min="1285" max="1285" width="3.28515625" style="27" customWidth="1"/>
    <col min="1286" max="1286" width="16.7109375" style="27" bestFit="1" customWidth="1"/>
    <col min="1287" max="1290" width="11.5703125" style="27"/>
    <col min="1291" max="1291" width="0" style="27" hidden="1" customWidth="1"/>
    <col min="1292" max="1536" width="11.5703125" style="27"/>
    <col min="1537" max="1537" width="2.28515625" style="27" customWidth="1"/>
    <col min="1538" max="1538" width="25.7109375" style="27" customWidth="1"/>
    <col min="1539" max="1539" width="3.28515625" style="27" customWidth="1"/>
    <col min="1540" max="1540" width="31.85546875" style="27" customWidth="1"/>
    <col min="1541" max="1541" width="3.28515625" style="27" customWidth="1"/>
    <col min="1542" max="1542" width="16.7109375" style="27" bestFit="1" customWidth="1"/>
    <col min="1543" max="1546" width="11.5703125" style="27"/>
    <col min="1547" max="1547" width="0" style="27" hidden="1" customWidth="1"/>
    <col min="1548" max="1792" width="11.5703125" style="27"/>
    <col min="1793" max="1793" width="2.28515625" style="27" customWidth="1"/>
    <col min="1794" max="1794" width="25.7109375" style="27" customWidth="1"/>
    <col min="1795" max="1795" width="3.28515625" style="27" customWidth="1"/>
    <col min="1796" max="1796" width="31.85546875" style="27" customWidth="1"/>
    <col min="1797" max="1797" width="3.28515625" style="27" customWidth="1"/>
    <col min="1798" max="1798" width="16.7109375" style="27" bestFit="1" customWidth="1"/>
    <col min="1799" max="1802" width="11.5703125" style="27"/>
    <col min="1803" max="1803" width="0" style="27" hidden="1" customWidth="1"/>
    <col min="1804" max="2048" width="11.5703125" style="27"/>
    <col min="2049" max="2049" width="2.28515625" style="27" customWidth="1"/>
    <col min="2050" max="2050" width="25.7109375" style="27" customWidth="1"/>
    <col min="2051" max="2051" width="3.28515625" style="27" customWidth="1"/>
    <col min="2052" max="2052" width="31.85546875" style="27" customWidth="1"/>
    <col min="2053" max="2053" width="3.28515625" style="27" customWidth="1"/>
    <col min="2054" max="2054" width="16.7109375" style="27" bestFit="1" customWidth="1"/>
    <col min="2055" max="2058" width="11.5703125" style="27"/>
    <col min="2059" max="2059" width="0" style="27" hidden="1" customWidth="1"/>
    <col min="2060" max="2304" width="11.5703125" style="27"/>
    <col min="2305" max="2305" width="2.28515625" style="27" customWidth="1"/>
    <col min="2306" max="2306" width="25.7109375" style="27" customWidth="1"/>
    <col min="2307" max="2307" width="3.28515625" style="27" customWidth="1"/>
    <col min="2308" max="2308" width="31.85546875" style="27" customWidth="1"/>
    <col min="2309" max="2309" width="3.28515625" style="27" customWidth="1"/>
    <col min="2310" max="2310" width="16.7109375" style="27" bestFit="1" customWidth="1"/>
    <col min="2311" max="2314" width="11.5703125" style="27"/>
    <col min="2315" max="2315" width="0" style="27" hidden="1" customWidth="1"/>
    <col min="2316" max="2560" width="11.5703125" style="27"/>
    <col min="2561" max="2561" width="2.28515625" style="27" customWidth="1"/>
    <col min="2562" max="2562" width="25.7109375" style="27" customWidth="1"/>
    <col min="2563" max="2563" width="3.28515625" style="27" customWidth="1"/>
    <col min="2564" max="2564" width="31.85546875" style="27" customWidth="1"/>
    <col min="2565" max="2565" width="3.28515625" style="27" customWidth="1"/>
    <col min="2566" max="2566" width="16.7109375" style="27" bestFit="1" customWidth="1"/>
    <col min="2567" max="2570" width="11.5703125" style="27"/>
    <col min="2571" max="2571" width="0" style="27" hidden="1" customWidth="1"/>
    <col min="2572" max="2816" width="11.5703125" style="27"/>
    <col min="2817" max="2817" width="2.28515625" style="27" customWidth="1"/>
    <col min="2818" max="2818" width="25.7109375" style="27" customWidth="1"/>
    <col min="2819" max="2819" width="3.28515625" style="27" customWidth="1"/>
    <col min="2820" max="2820" width="31.85546875" style="27" customWidth="1"/>
    <col min="2821" max="2821" width="3.28515625" style="27" customWidth="1"/>
    <col min="2822" max="2822" width="16.7109375" style="27" bestFit="1" customWidth="1"/>
    <col min="2823" max="2826" width="11.5703125" style="27"/>
    <col min="2827" max="2827" width="0" style="27" hidden="1" customWidth="1"/>
    <col min="2828" max="3072" width="11.5703125" style="27"/>
    <col min="3073" max="3073" width="2.28515625" style="27" customWidth="1"/>
    <col min="3074" max="3074" width="25.7109375" style="27" customWidth="1"/>
    <col min="3075" max="3075" width="3.28515625" style="27" customWidth="1"/>
    <col min="3076" max="3076" width="31.85546875" style="27" customWidth="1"/>
    <col min="3077" max="3077" width="3.28515625" style="27" customWidth="1"/>
    <col min="3078" max="3078" width="16.7109375" style="27" bestFit="1" customWidth="1"/>
    <col min="3079" max="3082" width="11.5703125" style="27"/>
    <col min="3083" max="3083" width="0" style="27" hidden="1" customWidth="1"/>
    <col min="3084" max="3328" width="11.5703125" style="27"/>
    <col min="3329" max="3329" width="2.28515625" style="27" customWidth="1"/>
    <col min="3330" max="3330" width="25.7109375" style="27" customWidth="1"/>
    <col min="3331" max="3331" width="3.28515625" style="27" customWidth="1"/>
    <col min="3332" max="3332" width="31.85546875" style="27" customWidth="1"/>
    <col min="3333" max="3333" width="3.28515625" style="27" customWidth="1"/>
    <col min="3334" max="3334" width="16.7109375" style="27" bestFit="1" customWidth="1"/>
    <col min="3335" max="3338" width="11.5703125" style="27"/>
    <col min="3339" max="3339" width="0" style="27" hidden="1" customWidth="1"/>
    <col min="3340" max="3584" width="11.5703125" style="27"/>
    <col min="3585" max="3585" width="2.28515625" style="27" customWidth="1"/>
    <col min="3586" max="3586" width="25.7109375" style="27" customWidth="1"/>
    <col min="3587" max="3587" width="3.28515625" style="27" customWidth="1"/>
    <col min="3588" max="3588" width="31.85546875" style="27" customWidth="1"/>
    <col min="3589" max="3589" width="3.28515625" style="27" customWidth="1"/>
    <col min="3590" max="3590" width="16.7109375" style="27" bestFit="1" customWidth="1"/>
    <col min="3591" max="3594" width="11.5703125" style="27"/>
    <col min="3595" max="3595" width="0" style="27" hidden="1" customWidth="1"/>
    <col min="3596" max="3840" width="11.5703125" style="27"/>
    <col min="3841" max="3841" width="2.28515625" style="27" customWidth="1"/>
    <col min="3842" max="3842" width="25.7109375" style="27" customWidth="1"/>
    <col min="3843" max="3843" width="3.28515625" style="27" customWidth="1"/>
    <col min="3844" max="3844" width="31.85546875" style="27" customWidth="1"/>
    <col min="3845" max="3845" width="3.28515625" style="27" customWidth="1"/>
    <col min="3846" max="3846" width="16.7109375" style="27" bestFit="1" customWidth="1"/>
    <col min="3847" max="3850" width="11.5703125" style="27"/>
    <col min="3851" max="3851" width="0" style="27" hidden="1" customWidth="1"/>
    <col min="3852" max="4096" width="11.5703125" style="27"/>
    <col min="4097" max="4097" width="2.28515625" style="27" customWidth="1"/>
    <col min="4098" max="4098" width="25.7109375" style="27" customWidth="1"/>
    <col min="4099" max="4099" width="3.28515625" style="27" customWidth="1"/>
    <col min="4100" max="4100" width="31.85546875" style="27" customWidth="1"/>
    <col min="4101" max="4101" width="3.28515625" style="27" customWidth="1"/>
    <col min="4102" max="4102" width="16.7109375" style="27" bestFit="1" customWidth="1"/>
    <col min="4103" max="4106" width="11.5703125" style="27"/>
    <col min="4107" max="4107" width="0" style="27" hidden="1" customWidth="1"/>
    <col min="4108" max="4352" width="11.5703125" style="27"/>
    <col min="4353" max="4353" width="2.28515625" style="27" customWidth="1"/>
    <col min="4354" max="4354" width="25.7109375" style="27" customWidth="1"/>
    <col min="4355" max="4355" width="3.28515625" style="27" customWidth="1"/>
    <col min="4356" max="4356" width="31.85546875" style="27" customWidth="1"/>
    <col min="4357" max="4357" width="3.28515625" style="27" customWidth="1"/>
    <col min="4358" max="4358" width="16.7109375" style="27" bestFit="1" customWidth="1"/>
    <col min="4359" max="4362" width="11.5703125" style="27"/>
    <col min="4363" max="4363" width="0" style="27" hidden="1" customWidth="1"/>
    <col min="4364" max="4608" width="11.5703125" style="27"/>
    <col min="4609" max="4609" width="2.28515625" style="27" customWidth="1"/>
    <col min="4610" max="4610" width="25.7109375" style="27" customWidth="1"/>
    <col min="4611" max="4611" width="3.28515625" style="27" customWidth="1"/>
    <col min="4612" max="4612" width="31.85546875" style="27" customWidth="1"/>
    <col min="4613" max="4613" width="3.28515625" style="27" customWidth="1"/>
    <col min="4614" max="4614" width="16.7109375" style="27" bestFit="1" customWidth="1"/>
    <col min="4615" max="4618" width="11.5703125" style="27"/>
    <col min="4619" max="4619" width="0" style="27" hidden="1" customWidth="1"/>
    <col min="4620" max="4864" width="11.5703125" style="27"/>
    <col min="4865" max="4865" width="2.28515625" style="27" customWidth="1"/>
    <col min="4866" max="4866" width="25.7109375" style="27" customWidth="1"/>
    <col min="4867" max="4867" width="3.28515625" style="27" customWidth="1"/>
    <col min="4868" max="4868" width="31.85546875" style="27" customWidth="1"/>
    <col min="4869" max="4869" width="3.28515625" style="27" customWidth="1"/>
    <col min="4870" max="4870" width="16.7109375" style="27" bestFit="1" customWidth="1"/>
    <col min="4871" max="4874" width="11.5703125" style="27"/>
    <col min="4875" max="4875" width="0" style="27" hidden="1" customWidth="1"/>
    <col min="4876" max="5120" width="11.5703125" style="27"/>
    <col min="5121" max="5121" width="2.28515625" style="27" customWidth="1"/>
    <col min="5122" max="5122" width="25.7109375" style="27" customWidth="1"/>
    <col min="5123" max="5123" width="3.28515625" style="27" customWidth="1"/>
    <col min="5124" max="5124" width="31.85546875" style="27" customWidth="1"/>
    <col min="5125" max="5125" width="3.28515625" style="27" customWidth="1"/>
    <col min="5126" max="5126" width="16.7109375" style="27" bestFit="1" customWidth="1"/>
    <col min="5127" max="5130" width="11.5703125" style="27"/>
    <col min="5131" max="5131" width="0" style="27" hidden="1" customWidth="1"/>
    <col min="5132" max="5376" width="11.5703125" style="27"/>
    <col min="5377" max="5377" width="2.28515625" style="27" customWidth="1"/>
    <col min="5378" max="5378" width="25.7109375" style="27" customWidth="1"/>
    <col min="5379" max="5379" width="3.28515625" style="27" customWidth="1"/>
    <col min="5380" max="5380" width="31.85546875" style="27" customWidth="1"/>
    <col min="5381" max="5381" width="3.28515625" style="27" customWidth="1"/>
    <col min="5382" max="5382" width="16.7109375" style="27" bestFit="1" customWidth="1"/>
    <col min="5383" max="5386" width="11.5703125" style="27"/>
    <col min="5387" max="5387" width="0" style="27" hidden="1" customWidth="1"/>
    <col min="5388" max="5632" width="11.5703125" style="27"/>
    <col min="5633" max="5633" width="2.28515625" style="27" customWidth="1"/>
    <col min="5634" max="5634" width="25.7109375" style="27" customWidth="1"/>
    <col min="5635" max="5635" width="3.28515625" style="27" customWidth="1"/>
    <col min="5636" max="5636" width="31.85546875" style="27" customWidth="1"/>
    <col min="5637" max="5637" width="3.28515625" style="27" customWidth="1"/>
    <col min="5638" max="5638" width="16.7109375" style="27" bestFit="1" customWidth="1"/>
    <col min="5639" max="5642" width="11.5703125" style="27"/>
    <col min="5643" max="5643" width="0" style="27" hidden="1" customWidth="1"/>
    <col min="5644" max="5888" width="11.5703125" style="27"/>
    <col min="5889" max="5889" width="2.28515625" style="27" customWidth="1"/>
    <col min="5890" max="5890" width="25.7109375" style="27" customWidth="1"/>
    <col min="5891" max="5891" width="3.28515625" style="27" customWidth="1"/>
    <col min="5892" max="5892" width="31.85546875" style="27" customWidth="1"/>
    <col min="5893" max="5893" width="3.28515625" style="27" customWidth="1"/>
    <col min="5894" max="5894" width="16.7109375" style="27" bestFit="1" customWidth="1"/>
    <col min="5895" max="5898" width="11.5703125" style="27"/>
    <col min="5899" max="5899" width="0" style="27" hidden="1" customWidth="1"/>
    <col min="5900" max="6144" width="11.5703125" style="27"/>
    <col min="6145" max="6145" width="2.28515625" style="27" customWidth="1"/>
    <col min="6146" max="6146" width="25.7109375" style="27" customWidth="1"/>
    <col min="6147" max="6147" width="3.28515625" style="27" customWidth="1"/>
    <col min="6148" max="6148" width="31.85546875" style="27" customWidth="1"/>
    <col min="6149" max="6149" width="3.28515625" style="27" customWidth="1"/>
    <col min="6150" max="6150" width="16.7109375" style="27" bestFit="1" customWidth="1"/>
    <col min="6151" max="6154" width="11.5703125" style="27"/>
    <col min="6155" max="6155" width="0" style="27" hidden="1" customWidth="1"/>
    <col min="6156" max="6400" width="11.5703125" style="27"/>
    <col min="6401" max="6401" width="2.28515625" style="27" customWidth="1"/>
    <col min="6402" max="6402" width="25.7109375" style="27" customWidth="1"/>
    <col min="6403" max="6403" width="3.28515625" style="27" customWidth="1"/>
    <col min="6404" max="6404" width="31.85546875" style="27" customWidth="1"/>
    <col min="6405" max="6405" width="3.28515625" style="27" customWidth="1"/>
    <col min="6406" max="6406" width="16.7109375" style="27" bestFit="1" customWidth="1"/>
    <col min="6407" max="6410" width="11.5703125" style="27"/>
    <col min="6411" max="6411" width="0" style="27" hidden="1" customWidth="1"/>
    <col min="6412" max="6656" width="11.5703125" style="27"/>
    <col min="6657" max="6657" width="2.28515625" style="27" customWidth="1"/>
    <col min="6658" max="6658" width="25.7109375" style="27" customWidth="1"/>
    <col min="6659" max="6659" width="3.28515625" style="27" customWidth="1"/>
    <col min="6660" max="6660" width="31.85546875" style="27" customWidth="1"/>
    <col min="6661" max="6661" width="3.28515625" style="27" customWidth="1"/>
    <col min="6662" max="6662" width="16.7109375" style="27" bestFit="1" customWidth="1"/>
    <col min="6663" max="6666" width="11.5703125" style="27"/>
    <col min="6667" max="6667" width="0" style="27" hidden="1" customWidth="1"/>
    <col min="6668" max="6912" width="11.5703125" style="27"/>
    <col min="6913" max="6913" width="2.28515625" style="27" customWidth="1"/>
    <col min="6914" max="6914" width="25.7109375" style="27" customWidth="1"/>
    <col min="6915" max="6915" width="3.28515625" style="27" customWidth="1"/>
    <col min="6916" max="6916" width="31.85546875" style="27" customWidth="1"/>
    <col min="6917" max="6917" width="3.28515625" style="27" customWidth="1"/>
    <col min="6918" max="6918" width="16.7109375" style="27" bestFit="1" customWidth="1"/>
    <col min="6919" max="6922" width="11.5703125" style="27"/>
    <col min="6923" max="6923" width="0" style="27" hidden="1" customWidth="1"/>
    <col min="6924" max="7168" width="11.5703125" style="27"/>
    <col min="7169" max="7169" width="2.28515625" style="27" customWidth="1"/>
    <col min="7170" max="7170" width="25.7109375" style="27" customWidth="1"/>
    <col min="7171" max="7171" width="3.28515625" style="27" customWidth="1"/>
    <col min="7172" max="7172" width="31.85546875" style="27" customWidth="1"/>
    <col min="7173" max="7173" width="3.28515625" style="27" customWidth="1"/>
    <col min="7174" max="7174" width="16.7109375" style="27" bestFit="1" customWidth="1"/>
    <col min="7175" max="7178" width="11.5703125" style="27"/>
    <col min="7179" max="7179" width="0" style="27" hidden="1" customWidth="1"/>
    <col min="7180" max="7424" width="11.5703125" style="27"/>
    <col min="7425" max="7425" width="2.28515625" style="27" customWidth="1"/>
    <col min="7426" max="7426" width="25.7109375" style="27" customWidth="1"/>
    <col min="7427" max="7427" width="3.28515625" style="27" customWidth="1"/>
    <col min="7428" max="7428" width="31.85546875" style="27" customWidth="1"/>
    <col min="7429" max="7429" width="3.28515625" style="27" customWidth="1"/>
    <col min="7430" max="7430" width="16.7109375" style="27" bestFit="1" customWidth="1"/>
    <col min="7431" max="7434" width="11.5703125" style="27"/>
    <col min="7435" max="7435" width="0" style="27" hidden="1" customWidth="1"/>
    <col min="7436" max="7680" width="11.5703125" style="27"/>
    <col min="7681" max="7681" width="2.28515625" style="27" customWidth="1"/>
    <col min="7682" max="7682" width="25.7109375" style="27" customWidth="1"/>
    <col min="7683" max="7683" width="3.28515625" style="27" customWidth="1"/>
    <col min="7684" max="7684" width="31.85546875" style="27" customWidth="1"/>
    <col min="7685" max="7685" width="3.28515625" style="27" customWidth="1"/>
    <col min="7686" max="7686" width="16.7109375" style="27" bestFit="1" customWidth="1"/>
    <col min="7687" max="7690" width="11.5703125" style="27"/>
    <col min="7691" max="7691" width="0" style="27" hidden="1" customWidth="1"/>
    <col min="7692" max="7936" width="11.5703125" style="27"/>
    <col min="7937" max="7937" width="2.28515625" style="27" customWidth="1"/>
    <col min="7938" max="7938" width="25.7109375" style="27" customWidth="1"/>
    <col min="7939" max="7939" width="3.28515625" style="27" customWidth="1"/>
    <col min="7940" max="7940" width="31.85546875" style="27" customWidth="1"/>
    <col min="7941" max="7941" width="3.28515625" style="27" customWidth="1"/>
    <col min="7942" max="7942" width="16.7109375" style="27" bestFit="1" customWidth="1"/>
    <col min="7943" max="7946" width="11.5703125" style="27"/>
    <col min="7947" max="7947" width="0" style="27" hidden="1" customWidth="1"/>
    <col min="7948" max="8192" width="11.5703125" style="27"/>
    <col min="8193" max="8193" width="2.28515625" style="27" customWidth="1"/>
    <col min="8194" max="8194" width="25.7109375" style="27" customWidth="1"/>
    <col min="8195" max="8195" width="3.28515625" style="27" customWidth="1"/>
    <col min="8196" max="8196" width="31.85546875" style="27" customWidth="1"/>
    <col min="8197" max="8197" width="3.28515625" style="27" customWidth="1"/>
    <col min="8198" max="8198" width="16.7109375" style="27" bestFit="1" customWidth="1"/>
    <col min="8199" max="8202" width="11.5703125" style="27"/>
    <col min="8203" max="8203" width="0" style="27" hidden="1" customWidth="1"/>
    <col min="8204" max="8448" width="11.5703125" style="27"/>
    <col min="8449" max="8449" width="2.28515625" style="27" customWidth="1"/>
    <col min="8450" max="8450" width="25.7109375" style="27" customWidth="1"/>
    <col min="8451" max="8451" width="3.28515625" style="27" customWidth="1"/>
    <col min="8452" max="8452" width="31.85546875" style="27" customWidth="1"/>
    <col min="8453" max="8453" width="3.28515625" style="27" customWidth="1"/>
    <col min="8454" max="8454" width="16.7109375" style="27" bestFit="1" customWidth="1"/>
    <col min="8455" max="8458" width="11.5703125" style="27"/>
    <col min="8459" max="8459" width="0" style="27" hidden="1" customWidth="1"/>
    <col min="8460" max="8704" width="11.5703125" style="27"/>
    <col min="8705" max="8705" width="2.28515625" style="27" customWidth="1"/>
    <col min="8706" max="8706" width="25.7109375" style="27" customWidth="1"/>
    <col min="8707" max="8707" width="3.28515625" style="27" customWidth="1"/>
    <col min="8708" max="8708" width="31.85546875" style="27" customWidth="1"/>
    <col min="8709" max="8709" width="3.28515625" style="27" customWidth="1"/>
    <col min="8710" max="8710" width="16.7109375" style="27" bestFit="1" customWidth="1"/>
    <col min="8711" max="8714" width="11.5703125" style="27"/>
    <col min="8715" max="8715" width="0" style="27" hidden="1" customWidth="1"/>
    <col min="8716" max="8960" width="11.5703125" style="27"/>
    <col min="8961" max="8961" width="2.28515625" style="27" customWidth="1"/>
    <col min="8962" max="8962" width="25.7109375" style="27" customWidth="1"/>
    <col min="8963" max="8963" width="3.28515625" style="27" customWidth="1"/>
    <col min="8964" max="8964" width="31.85546875" style="27" customWidth="1"/>
    <col min="8965" max="8965" width="3.28515625" style="27" customWidth="1"/>
    <col min="8966" max="8966" width="16.7109375" style="27" bestFit="1" customWidth="1"/>
    <col min="8967" max="8970" width="11.5703125" style="27"/>
    <col min="8971" max="8971" width="0" style="27" hidden="1" customWidth="1"/>
    <col min="8972" max="9216" width="11.5703125" style="27"/>
    <col min="9217" max="9217" width="2.28515625" style="27" customWidth="1"/>
    <col min="9218" max="9218" width="25.7109375" style="27" customWidth="1"/>
    <col min="9219" max="9219" width="3.28515625" style="27" customWidth="1"/>
    <col min="9220" max="9220" width="31.85546875" style="27" customWidth="1"/>
    <col min="9221" max="9221" width="3.28515625" style="27" customWidth="1"/>
    <col min="9222" max="9222" width="16.7109375" style="27" bestFit="1" customWidth="1"/>
    <col min="9223" max="9226" width="11.5703125" style="27"/>
    <col min="9227" max="9227" width="0" style="27" hidden="1" customWidth="1"/>
    <col min="9228" max="9472" width="11.5703125" style="27"/>
    <col min="9473" max="9473" width="2.28515625" style="27" customWidth="1"/>
    <col min="9474" max="9474" width="25.7109375" style="27" customWidth="1"/>
    <col min="9475" max="9475" width="3.28515625" style="27" customWidth="1"/>
    <col min="9476" max="9476" width="31.85546875" style="27" customWidth="1"/>
    <col min="9477" max="9477" width="3.28515625" style="27" customWidth="1"/>
    <col min="9478" max="9478" width="16.7109375" style="27" bestFit="1" customWidth="1"/>
    <col min="9479" max="9482" width="11.5703125" style="27"/>
    <col min="9483" max="9483" width="0" style="27" hidden="1" customWidth="1"/>
    <col min="9484" max="9728" width="11.5703125" style="27"/>
    <col min="9729" max="9729" width="2.28515625" style="27" customWidth="1"/>
    <col min="9730" max="9730" width="25.7109375" style="27" customWidth="1"/>
    <col min="9731" max="9731" width="3.28515625" style="27" customWidth="1"/>
    <col min="9732" max="9732" width="31.85546875" style="27" customWidth="1"/>
    <col min="9733" max="9733" width="3.28515625" style="27" customWidth="1"/>
    <col min="9734" max="9734" width="16.7109375" style="27" bestFit="1" customWidth="1"/>
    <col min="9735" max="9738" width="11.5703125" style="27"/>
    <col min="9739" max="9739" width="0" style="27" hidden="1" customWidth="1"/>
    <col min="9740" max="9984" width="11.5703125" style="27"/>
    <col min="9985" max="9985" width="2.28515625" style="27" customWidth="1"/>
    <col min="9986" max="9986" width="25.7109375" style="27" customWidth="1"/>
    <col min="9987" max="9987" width="3.28515625" style="27" customWidth="1"/>
    <col min="9988" max="9988" width="31.85546875" style="27" customWidth="1"/>
    <col min="9989" max="9989" width="3.28515625" style="27" customWidth="1"/>
    <col min="9990" max="9990" width="16.7109375" style="27" bestFit="1" customWidth="1"/>
    <col min="9991" max="9994" width="11.5703125" style="27"/>
    <col min="9995" max="9995" width="0" style="27" hidden="1" customWidth="1"/>
    <col min="9996" max="10240" width="11.5703125" style="27"/>
    <col min="10241" max="10241" width="2.28515625" style="27" customWidth="1"/>
    <col min="10242" max="10242" width="25.7109375" style="27" customWidth="1"/>
    <col min="10243" max="10243" width="3.28515625" style="27" customWidth="1"/>
    <col min="10244" max="10244" width="31.85546875" style="27" customWidth="1"/>
    <col min="10245" max="10245" width="3.28515625" style="27" customWidth="1"/>
    <col min="10246" max="10246" width="16.7109375" style="27" bestFit="1" customWidth="1"/>
    <col min="10247" max="10250" width="11.5703125" style="27"/>
    <col min="10251" max="10251" width="0" style="27" hidden="1" customWidth="1"/>
    <col min="10252" max="10496" width="11.5703125" style="27"/>
    <col min="10497" max="10497" width="2.28515625" style="27" customWidth="1"/>
    <col min="10498" max="10498" width="25.7109375" style="27" customWidth="1"/>
    <col min="10499" max="10499" width="3.28515625" style="27" customWidth="1"/>
    <col min="10500" max="10500" width="31.85546875" style="27" customWidth="1"/>
    <col min="10501" max="10501" width="3.28515625" style="27" customWidth="1"/>
    <col min="10502" max="10502" width="16.7109375" style="27" bestFit="1" customWidth="1"/>
    <col min="10503" max="10506" width="11.5703125" style="27"/>
    <col min="10507" max="10507" width="0" style="27" hidden="1" customWidth="1"/>
    <col min="10508" max="10752" width="11.5703125" style="27"/>
    <col min="10753" max="10753" width="2.28515625" style="27" customWidth="1"/>
    <col min="10754" max="10754" width="25.7109375" style="27" customWidth="1"/>
    <col min="10755" max="10755" width="3.28515625" style="27" customWidth="1"/>
    <col min="10756" max="10756" width="31.85546875" style="27" customWidth="1"/>
    <col min="10757" max="10757" width="3.28515625" style="27" customWidth="1"/>
    <col min="10758" max="10758" width="16.7109375" style="27" bestFit="1" customWidth="1"/>
    <col min="10759" max="10762" width="11.5703125" style="27"/>
    <col min="10763" max="10763" width="0" style="27" hidden="1" customWidth="1"/>
    <col min="10764" max="11008" width="11.5703125" style="27"/>
    <col min="11009" max="11009" width="2.28515625" style="27" customWidth="1"/>
    <col min="11010" max="11010" width="25.7109375" style="27" customWidth="1"/>
    <col min="11011" max="11011" width="3.28515625" style="27" customWidth="1"/>
    <col min="11012" max="11012" width="31.85546875" style="27" customWidth="1"/>
    <col min="11013" max="11013" width="3.28515625" style="27" customWidth="1"/>
    <col min="11014" max="11014" width="16.7109375" style="27" bestFit="1" customWidth="1"/>
    <col min="11015" max="11018" width="11.5703125" style="27"/>
    <col min="11019" max="11019" width="0" style="27" hidden="1" customWidth="1"/>
    <col min="11020" max="11264" width="11.5703125" style="27"/>
    <col min="11265" max="11265" width="2.28515625" style="27" customWidth="1"/>
    <col min="11266" max="11266" width="25.7109375" style="27" customWidth="1"/>
    <col min="11267" max="11267" width="3.28515625" style="27" customWidth="1"/>
    <col min="11268" max="11268" width="31.85546875" style="27" customWidth="1"/>
    <col min="11269" max="11269" width="3.28515625" style="27" customWidth="1"/>
    <col min="11270" max="11270" width="16.7109375" style="27" bestFit="1" customWidth="1"/>
    <col min="11271" max="11274" width="11.5703125" style="27"/>
    <col min="11275" max="11275" width="0" style="27" hidden="1" customWidth="1"/>
    <col min="11276" max="11520" width="11.5703125" style="27"/>
    <col min="11521" max="11521" width="2.28515625" style="27" customWidth="1"/>
    <col min="11522" max="11522" width="25.7109375" style="27" customWidth="1"/>
    <col min="11523" max="11523" width="3.28515625" style="27" customWidth="1"/>
    <col min="11524" max="11524" width="31.85546875" style="27" customWidth="1"/>
    <col min="11525" max="11525" width="3.28515625" style="27" customWidth="1"/>
    <col min="11526" max="11526" width="16.7109375" style="27" bestFit="1" customWidth="1"/>
    <col min="11527" max="11530" width="11.5703125" style="27"/>
    <col min="11531" max="11531" width="0" style="27" hidden="1" customWidth="1"/>
    <col min="11532" max="11776" width="11.5703125" style="27"/>
    <col min="11777" max="11777" width="2.28515625" style="27" customWidth="1"/>
    <col min="11778" max="11778" width="25.7109375" style="27" customWidth="1"/>
    <col min="11779" max="11779" width="3.28515625" style="27" customWidth="1"/>
    <col min="11780" max="11780" width="31.85546875" style="27" customWidth="1"/>
    <col min="11781" max="11781" width="3.28515625" style="27" customWidth="1"/>
    <col min="11782" max="11782" width="16.7109375" style="27" bestFit="1" customWidth="1"/>
    <col min="11783" max="11786" width="11.5703125" style="27"/>
    <col min="11787" max="11787" width="0" style="27" hidden="1" customWidth="1"/>
    <col min="11788" max="12032" width="11.5703125" style="27"/>
    <col min="12033" max="12033" width="2.28515625" style="27" customWidth="1"/>
    <col min="12034" max="12034" width="25.7109375" style="27" customWidth="1"/>
    <col min="12035" max="12035" width="3.28515625" style="27" customWidth="1"/>
    <col min="12036" max="12036" width="31.85546875" style="27" customWidth="1"/>
    <col min="12037" max="12037" width="3.28515625" style="27" customWidth="1"/>
    <col min="12038" max="12038" width="16.7109375" style="27" bestFit="1" customWidth="1"/>
    <col min="12039" max="12042" width="11.5703125" style="27"/>
    <col min="12043" max="12043" width="0" style="27" hidden="1" customWidth="1"/>
    <col min="12044" max="12288" width="11.5703125" style="27"/>
    <col min="12289" max="12289" width="2.28515625" style="27" customWidth="1"/>
    <col min="12290" max="12290" width="25.7109375" style="27" customWidth="1"/>
    <col min="12291" max="12291" width="3.28515625" style="27" customWidth="1"/>
    <col min="12292" max="12292" width="31.85546875" style="27" customWidth="1"/>
    <col min="12293" max="12293" width="3.28515625" style="27" customWidth="1"/>
    <col min="12294" max="12294" width="16.7109375" style="27" bestFit="1" customWidth="1"/>
    <col min="12295" max="12298" width="11.5703125" style="27"/>
    <col min="12299" max="12299" width="0" style="27" hidden="1" customWidth="1"/>
    <col min="12300" max="12544" width="11.5703125" style="27"/>
    <col min="12545" max="12545" width="2.28515625" style="27" customWidth="1"/>
    <col min="12546" max="12546" width="25.7109375" style="27" customWidth="1"/>
    <col min="12547" max="12547" width="3.28515625" style="27" customWidth="1"/>
    <col min="12548" max="12548" width="31.85546875" style="27" customWidth="1"/>
    <col min="12549" max="12549" width="3.28515625" style="27" customWidth="1"/>
    <col min="12550" max="12550" width="16.7109375" style="27" bestFit="1" customWidth="1"/>
    <col min="12551" max="12554" width="11.5703125" style="27"/>
    <col min="12555" max="12555" width="0" style="27" hidden="1" customWidth="1"/>
    <col min="12556" max="12800" width="11.5703125" style="27"/>
    <col min="12801" max="12801" width="2.28515625" style="27" customWidth="1"/>
    <col min="12802" max="12802" width="25.7109375" style="27" customWidth="1"/>
    <col min="12803" max="12803" width="3.28515625" style="27" customWidth="1"/>
    <col min="12804" max="12804" width="31.85546875" style="27" customWidth="1"/>
    <col min="12805" max="12805" width="3.28515625" style="27" customWidth="1"/>
    <col min="12806" max="12806" width="16.7109375" style="27" bestFit="1" customWidth="1"/>
    <col min="12807" max="12810" width="11.5703125" style="27"/>
    <col min="12811" max="12811" width="0" style="27" hidden="1" customWidth="1"/>
    <col min="12812" max="13056" width="11.5703125" style="27"/>
    <col min="13057" max="13057" width="2.28515625" style="27" customWidth="1"/>
    <col min="13058" max="13058" width="25.7109375" style="27" customWidth="1"/>
    <col min="13059" max="13059" width="3.28515625" style="27" customWidth="1"/>
    <col min="13060" max="13060" width="31.85546875" style="27" customWidth="1"/>
    <col min="13061" max="13061" width="3.28515625" style="27" customWidth="1"/>
    <col min="13062" max="13062" width="16.7109375" style="27" bestFit="1" customWidth="1"/>
    <col min="13063" max="13066" width="11.5703125" style="27"/>
    <col min="13067" max="13067" width="0" style="27" hidden="1" customWidth="1"/>
    <col min="13068" max="13312" width="11.5703125" style="27"/>
    <col min="13313" max="13313" width="2.28515625" style="27" customWidth="1"/>
    <col min="13314" max="13314" width="25.7109375" style="27" customWidth="1"/>
    <col min="13315" max="13315" width="3.28515625" style="27" customWidth="1"/>
    <col min="13316" max="13316" width="31.85546875" style="27" customWidth="1"/>
    <col min="13317" max="13317" width="3.28515625" style="27" customWidth="1"/>
    <col min="13318" max="13318" width="16.7109375" style="27" bestFit="1" customWidth="1"/>
    <col min="13319" max="13322" width="11.5703125" style="27"/>
    <col min="13323" max="13323" width="0" style="27" hidden="1" customWidth="1"/>
    <col min="13324" max="13568" width="11.5703125" style="27"/>
    <col min="13569" max="13569" width="2.28515625" style="27" customWidth="1"/>
    <col min="13570" max="13570" width="25.7109375" style="27" customWidth="1"/>
    <col min="13571" max="13571" width="3.28515625" style="27" customWidth="1"/>
    <col min="13572" max="13572" width="31.85546875" style="27" customWidth="1"/>
    <col min="13573" max="13573" width="3.28515625" style="27" customWidth="1"/>
    <col min="13574" max="13574" width="16.7109375" style="27" bestFit="1" customWidth="1"/>
    <col min="13575" max="13578" width="11.5703125" style="27"/>
    <col min="13579" max="13579" width="0" style="27" hidden="1" customWidth="1"/>
    <col min="13580" max="13824" width="11.5703125" style="27"/>
    <col min="13825" max="13825" width="2.28515625" style="27" customWidth="1"/>
    <col min="13826" max="13826" width="25.7109375" style="27" customWidth="1"/>
    <col min="13827" max="13827" width="3.28515625" style="27" customWidth="1"/>
    <col min="13828" max="13828" width="31.85546875" style="27" customWidth="1"/>
    <col min="13829" max="13829" width="3.28515625" style="27" customWidth="1"/>
    <col min="13830" max="13830" width="16.7109375" style="27" bestFit="1" customWidth="1"/>
    <col min="13831" max="13834" width="11.5703125" style="27"/>
    <col min="13835" max="13835" width="0" style="27" hidden="1" customWidth="1"/>
    <col min="13836" max="14080" width="11.5703125" style="27"/>
    <col min="14081" max="14081" width="2.28515625" style="27" customWidth="1"/>
    <col min="14082" max="14082" width="25.7109375" style="27" customWidth="1"/>
    <col min="14083" max="14083" width="3.28515625" style="27" customWidth="1"/>
    <col min="14084" max="14084" width="31.85546875" style="27" customWidth="1"/>
    <col min="14085" max="14085" width="3.28515625" style="27" customWidth="1"/>
    <col min="14086" max="14086" width="16.7109375" style="27" bestFit="1" customWidth="1"/>
    <col min="14087" max="14090" width="11.5703125" style="27"/>
    <col min="14091" max="14091" width="0" style="27" hidden="1" customWidth="1"/>
    <col min="14092" max="14336" width="11.5703125" style="27"/>
    <col min="14337" max="14337" width="2.28515625" style="27" customWidth="1"/>
    <col min="14338" max="14338" width="25.7109375" style="27" customWidth="1"/>
    <col min="14339" max="14339" width="3.28515625" style="27" customWidth="1"/>
    <col min="14340" max="14340" width="31.85546875" style="27" customWidth="1"/>
    <col min="14341" max="14341" width="3.28515625" style="27" customWidth="1"/>
    <col min="14342" max="14342" width="16.7109375" style="27" bestFit="1" customWidth="1"/>
    <col min="14343" max="14346" width="11.5703125" style="27"/>
    <col min="14347" max="14347" width="0" style="27" hidden="1" customWidth="1"/>
    <col min="14348" max="14592" width="11.5703125" style="27"/>
    <col min="14593" max="14593" width="2.28515625" style="27" customWidth="1"/>
    <col min="14594" max="14594" width="25.7109375" style="27" customWidth="1"/>
    <col min="14595" max="14595" width="3.28515625" style="27" customWidth="1"/>
    <col min="14596" max="14596" width="31.85546875" style="27" customWidth="1"/>
    <col min="14597" max="14597" width="3.28515625" style="27" customWidth="1"/>
    <col min="14598" max="14598" width="16.7109375" style="27" bestFit="1" customWidth="1"/>
    <col min="14599" max="14602" width="11.5703125" style="27"/>
    <col min="14603" max="14603" width="0" style="27" hidden="1" customWidth="1"/>
    <col min="14604" max="14848" width="11.5703125" style="27"/>
    <col min="14849" max="14849" width="2.28515625" style="27" customWidth="1"/>
    <col min="14850" max="14850" width="25.7109375" style="27" customWidth="1"/>
    <col min="14851" max="14851" width="3.28515625" style="27" customWidth="1"/>
    <col min="14852" max="14852" width="31.85546875" style="27" customWidth="1"/>
    <col min="14853" max="14853" width="3.28515625" style="27" customWidth="1"/>
    <col min="14854" max="14854" width="16.7109375" style="27" bestFit="1" customWidth="1"/>
    <col min="14855" max="14858" width="11.5703125" style="27"/>
    <col min="14859" max="14859" width="0" style="27" hidden="1" customWidth="1"/>
    <col min="14860" max="15104" width="11.5703125" style="27"/>
    <col min="15105" max="15105" width="2.28515625" style="27" customWidth="1"/>
    <col min="15106" max="15106" width="25.7109375" style="27" customWidth="1"/>
    <col min="15107" max="15107" width="3.28515625" style="27" customWidth="1"/>
    <col min="15108" max="15108" width="31.85546875" style="27" customWidth="1"/>
    <col min="15109" max="15109" width="3.28515625" style="27" customWidth="1"/>
    <col min="15110" max="15110" width="16.7109375" style="27" bestFit="1" customWidth="1"/>
    <col min="15111" max="15114" width="11.5703125" style="27"/>
    <col min="15115" max="15115" width="0" style="27" hidden="1" customWidth="1"/>
    <col min="15116" max="15360" width="11.5703125" style="27"/>
    <col min="15361" max="15361" width="2.28515625" style="27" customWidth="1"/>
    <col min="15362" max="15362" width="25.7109375" style="27" customWidth="1"/>
    <col min="15363" max="15363" width="3.28515625" style="27" customWidth="1"/>
    <col min="15364" max="15364" width="31.85546875" style="27" customWidth="1"/>
    <col min="15365" max="15365" width="3.28515625" style="27" customWidth="1"/>
    <col min="15366" max="15366" width="16.7109375" style="27" bestFit="1" customWidth="1"/>
    <col min="15367" max="15370" width="11.5703125" style="27"/>
    <col min="15371" max="15371" width="0" style="27" hidden="1" customWidth="1"/>
    <col min="15372" max="15616" width="11.5703125" style="27"/>
    <col min="15617" max="15617" width="2.28515625" style="27" customWidth="1"/>
    <col min="15618" max="15618" width="25.7109375" style="27" customWidth="1"/>
    <col min="15619" max="15619" width="3.28515625" style="27" customWidth="1"/>
    <col min="15620" max="15620" width="31.85546875" style="27" customWidth="1"/>
    <col min="15621" max="15621" width="3.28515625" style="27" customWidth="1"/>
    <col min="15622" max="15622" width="16.7109375" style="27" bestFit="1" customWidth="1"/>
    <col min="15623" max="15626" width="11.5703125" style="27"/>
    <col min="15627" max="15627" width="0" style="27" hidden="1" customWidth="1"/>
    <col min="15628" max="15872" width="11.5703125" style="27"/>
    <col min="15873" max="15873" width="2.28515625" style="27" customWidth="1"/>
    <col min="15874" max="15874" width="25.7109375" style="27" customWidth="1"/>
    <col min="15875" max="15875" width="3.28515625" style="27" customWidth="1"/>
    <col min="15876" max="15876" width="31.85546875" style="27" customWidth="1"/>
    <col min="15877" max="15877" width="3.28515625" style="27" customWidth="1"/>
    <col min="15878" max="15878" width="16.7109375" style="27" bestFit="1" customWidth="1"/>
    <col min="15879" max="15882" width="11.5703125" style="27"/>
    <col min="15883" max="15883" width="0" style="27" hidden="1" customWidth="1"/>
    <col min="15884" max="16128" width="11.5703125" style="27"/>
    <col min="16129" max="16129" width="2.28515625" style="27" customWidth="1"/>
    <col min="16130" max="16130" width="25.7109375" style="27" customWidth="1"/>
    <col min="16131" max="16131" width="3.28515625" style="27" customWidth="1"/>
    <col min="16132" max="16132" width="31.85546875" style="27" customWidth="1"/>
    <col min="16133" max="16133" width="3.28515625" style="27" customWidth="1"/>
    <col min="16134" max="16134" width="16.7109375" style="27" bestFit="1" customWidth="1"/>
    <col min="16135" max="16138" width="11.5703125" style="27"/>
    <col min="16139" max="16139" width="0" style="27" hidden="1" customWidth="1"/>
    <col min="16140" max="16384" width="11.5703125" style="27"/>
  </cols>
  <sheetData>
    <row r="1" spans="2:11" x14ac:dyDescent="0.25">
      <c r="B1" s="24" t="e">
        <f>Année</f>
        <v>#REF!</v>
      </c>
      <c r="C1" s="25"/>
      <c r="D1" s="26"/>
      <c r="K1" s="28">
        <v>2000</v>
      </c>
    </row>
    <row r="2" spans="2:11" x14ac:dyDescent="0.25">
      <c r="K2" s="28">
        <v>2001</v>
      </c>
    </row>
    <row r="3" spans="2:11" x14ac:dyDescent="0.25">
      <c r="B3" s="30"/>
      <c r="C3" s="30"/>
      <c r="D3" s="31"/>
      <c r="K3" s="28">
        <v>2002</v>
      </c>
    </row>
    <row r="4" spans="2:11" x14ac:dyDescent="0.25">
      <c r="B4" s="32" t="s">
        <v>8</v>
      </c>
      <c r="C4" s="33"/>
      <c r="D4" s="34" t="e">
        <f>DATE(An,1,1)</f>
        <v>#REF!</v>
      </c>
      <c r="F4" s="35"/>
      <c r="K4" s="28">
        <v>2003</v>
      </c>
    </row>
    <row r="5" spans="2:11" x14ac:dyDescent="0.25">
      <c r="B5" s="32" t="s">
        <v>9</v>
      </c>
      <c r="C5" s="33"/>
      <c r="D5" s="36" t="e">
        <f>FLOOR(DATE(An,5,DAY(MINUTE(An/38)/2+56)),7)-34+7*(An=2079)</f>
        <v>#REF!</v>
      </c>
      <c r="F5" s="35"/>
      <c r="K5" s="28">
        <v>2004</v>
      </c>
    </row>
    <row r="6" spans="2:11" x14ac:dyDescent="0.25">
      <c r="B6" s="32" t="s">
        <v>10</v>
      </c>
      <c r="C6" s="33"/>
      <c r="D6" s="36" t="e">
        <f>D5+1</f>
        <v>#REF!</v>
      </c>
      <c r="F6" s="37"/>
      <c r="K6" s="28">
        <v>2005</v>
      </c>
    </row>
    <row r="7" spans="2:11" x14ac:dyDescent="0.25">
      <c r="B7" s="32" t="s">
        <v>11</v>
      </c>
      <c r="C7" s="33"/>
      <c r="D7" s="36" t="e">
        <f>DATE(An,5,1)</f>
        <v>#REF!</v>
      </c>
      <c r="K7" s="28">
        <v>2006</v>
      </c>
    </row>
    <row r="8" spans="2:11" x14ac:dyDescent="0.25">
      <c r="B8" s="32" t="s">
        <v>12</v>
      </c>
      <c r="C8" s="33"/>
      <c r="D8" s="36" t="e">
        <f>DATE(An,5,8)</f>
        <v>#REF!</v>
      </c>
      <c r="K8" s="28">
        <v>2007</v>
      </c>
    </row>
    <row r="9" spans="2:11" x14ac:dyDescent="0.25">
      <c r="B9" s="32" t="s">
        <v>13</v>
      </c>
      <c r="C9" s="33"/>
      <c r="D9" s="36" t="e">
        <f>D5+39</f>
        <v>#REF!</v>
      </c>
      <c r="K9" s="28">
        <v>2008</v>
      </c>
    </row>
    <row r="10" spans="2:11" x14ac:dyDescent="0.25">
      <c r="B10" s="32" t="s">
        <v>14</v>
      </c>
      <c r="C10" s="33"/>
      <c r="D10" s="34" t="e">
        <f>D5+49</f>
        <v>#REF!</v>
      </c>
      <c r="K10" s="28">
        <v>2009</v>
      </c>
    </row>
    <row r="11" spans="2:11" x14ac:dyDescent="0.25">
      <c r="B11" s="32" t="s">
        <v>15</v>
      </c>
      <c r="C11" s="33"/>
      <c r="D11" s="34" t="e">
        <f>D10+1</f>
        <v>#REF!</v>
      </c>
      <c r="K11" s="28">
        <v>2010</v>
      </c>
    </row>
    <row r="12" spans="2:11" x14ac:dyDescent="0.25">
      <c r="B12" s="32" t="s">
        <v>16</v>
      </c>
      <c r="C12" s="33"/>
      <c r="D12" s="34" t="e">
        <f>DATE(An,7,14)</f>
        <v>#REF!</v>
      </c>
      <c r="K12" s="28">
        <v>2011</v>
      </c>
    </row>
    <row r="13" spans="2:11" x14ac:dyDescent="0.25">
      <c r="B13" s="32" t="s">
        <v>17</v>
      </c>
      <c r="C13" s="33"/>
      <c r="D13" s="34" t="e">
        <f>DATE(An,8,15)</f>
        <v>#REF!</v>
      </c>
      <c r="F13" s="35"/>
      <c r="K13" s="28">
        <v>2012</v>
      </c>
    </row>
    <row r="14" spans="2:11" x14ac:dyDescent="0.25">
      <c r="B14" s="32" t="s">
        <v>18</v>
      </c>
      <c r="C14" s="33"/>
      <c r="D14" s="34" t="e">
        <f>DATE(An,11,1)</f>
        <v>#REF!</v>
      </c>
      <c r="K14" s="28">
        <v>2013</v>
      </c>
    </row>
    <row r="15" spans="2:11" x14ac:dyDescent="0.25">
      <c r="B15" s="32" t="s">
        <v>19</v>
      </c>
      <c r="C15" s="33"/>
      <c r="D15" s="34" t="e">
        <f>DATE(An,11,11)</f>
        <v>#REF!</v>
      </c>
      <c r="K15" s="28">
        <v>2014</v>
      </c>
    </row>
    <row r="16" spans="2:11" x14ac:dyDescent="0.25">
      <c r="B16" s="32" t="s">
        <v>20</v>
      </c>
      <c r="C16" s="33"/>
      <c r="D16" s="34" t="e">
        <f>DATE(An,12,25)</f>
        <v>#REF!</v>
      </c>
      <c r="K16" s="28">
        <v>2015</v>
      </c>
    </row>
    <row r="17" spans="2:4" x14ac:dyDescent="0.25">
      <c r="B17" s="30"/>
      <c r="C17" s="30"/>
      <c r="D17" s="31"/>
    </row>
    <row r="18" spans="2:4" x14ac:dyDescent="0.25">
      <c r="B18" s="30"/>
      <c r="C18" s="30"/>
      <c r="D18" s="31"/>
    </row>
    <row r="19" spans="2:4" x14ac:dyDescent="0.25">
      <c r="B19" s="30"/>
      <c r="C19" s="30"/>
      <c r="D19" s="31"/>
    </row>
    <row r="20" spans="2:4" x14ac:dyDescent="0.25">
      <c r="B20" s="30"/>
      <c r="C20" s="30"/>
      <c r="D20" s="31"/>
    </row>
    <row r="21" spans="2:4" x14ac:dyDescent="0.25">
      <c r="B21" s="30"/>
      <c r="C21" s="30"/>
      <c r="D21" s="31"/>
    </row>
  </sheetData>
  <conditionalFormatting sqref="B4:D16">
    <cfRule type="expression" dxfId="0" priority="1" stopIfTrue="1">
      <formula>MOD(ROW(),2)</formula>
    </cfRule>
  </conditionalFormatting>
  <dataValidations count="1">
    <dataValidation type="list" allowBlank="1" showInputMessage="1" showErrorMessage="1" sqref="WVJ983041 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B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B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B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B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B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B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B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B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B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B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B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B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B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B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B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Perpétuel</vt:lpstr>
      <vt:lpstr>Fériés</vt:lpstr>
      <vt:lpstr>An</vt:lpstr>
      <vt:lpstr>annee</vt:lpstr>
      <vt:lpstr>DATE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Edouard</dc:creator>
  <cp:lastModifiedBy>LAVALLEZ Pascal</cp:lastModifiedBy>
  <dcterms:created xsi:type="dcterms:W3CDTF">2020-01-21T10:35:42Z</dcterms:created>
  <dcterms:modified xsi:type="dcterms:W3CDTF">2020-01-29T09:40:05Z</dcterms:modified>
</cp:coreProperties>
</file>