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796" activeTab="2"/>
  </bookViews>
  <sheets>
    <sheet name="MENUISERIES" sheetId="9" r:id="rId1"/>
    <sheet name="Calendrier de pose" sheetId="30" r:id="rId2"/>
    <sheet name="TCD" sheetId="35" r:id="rId3"/>
    <sheet name="Calendrier de pose formule mat" sheetId="31" r:id="rId4"/>
    <sheet name="Calendrier fournis formule matr" sheetId="32" r:id="rId5"/>
  </sheets>
  <externalReferences>
    <externalReference r:id="rId6"/>
    <externalReference r:id="rId7"/>
  </externalReferences>
  <definedNames>
    <definedName name="_xlcn.WorksheetConnection_tableaudebord4.xlsxmenuiseries" hidden="1">menuiseries[]</definedName>
    <definedName name="_xlnm.Print_Titles" localSheetId="0">MENUISERIES!$B:$B,MENUISERIES!$1:$1</definedName>
  </definedNames>
  <calcPr calcId="152511"/>
  <pivotCaches>
    <pivotCache cacheId="27" r:id="rId8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menuiseries" name="menuiseries" connection="WorksheetConnection_tableau de bord4.xlsx!menuiseries"/>
          <x15:modelTable id="Tableau1 Etat du dossier" name="Tableau1 Etat du dossier" connection="Connexion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5" i="32" l="1"/>
  <c r="B25" i="32"/>
  <c r="AR24" i="32"/>
  <c r="AO24" i="32"/>
  <c r="AL24" i="32"/>
  <c r="AI24" i="32"/>
  <c r="AF24" i="32"/>
  <c r="AC24" i="32"/>
  <c r="Z24" i="32"/>
  <c r="W24" i="32"/>
  <c r="T24" i="32"/>
  <c r="Q24" i="32"/>
  <c r="N24" i="32"/>
  <c r="H24" i="32"/>
  <c r="E24" i="32"/>
  <c r="B24" i="32"/>
  <c r="AR23" i="32"/>
  <c r="AO23" i="32"/>
  <c r="AL23" i="32"/>
  <c r="AI23" i="32"/>
  <c r="AF23" i="32"/>
  <c r="AC23" i="32"/>
  <c r="Z23" i="32"/>
  <c r="W23" i="32"/>
  <c r="T23" i="32"/>
  <c r="Q23" i="32"/>
  <c r="N23" i="32"/>
  <c r="K23" i="32"/>
  <c r="H23" i="32"/>
  <c r="E23" i="32"/>
  <c r="B23" i="32"/>
  <c r="AR22" i="32"/>
  <c r="AO22" i="32"/>
  <c r="AL22" i="32"/>
  <c r="AI22" i="32"/>
  <c r="AF22" i="32"/>
  <c r="AC22" i="32"/>
  <c r="Z22" i="32"/>
  <c r="W22" i="32"/>
  <c r="T22" i="32"/>
  <c r="Q22" i="32"/>
  <c r="N22" i="32"/>
  <c r="K22" i="32"/>
  <c r="H22" i="32"/>
  <c r="E22" i="32"/>
  <c r="B22" i="32"/>
  <c r="A138" i="31"/>
  <c r="A137" i="31"/>
  <c r="A136" i="31"/>
  <c r="A135" i="31"/>
  <c r="A134" i="31"/>
  <c r="A133" i="31"/>
  <c r="A132" i="31"/>
  <c r="A131" i="31"/>
  <c r="A130" i="31"/>
  <c r="A129" i="31"/>
  <c r="A128" i="31"/>
  <c r="A127" i="31"/>
  <c r="A126" i="31"/>
  <c r="A125" i="31"/>
  <c r="A124" i="31"/>
  <c r="A123" i="31"/>
  <c r="A122" i="31"/>
  <c r="A121" i="31"/>
  <c r="A120" i="31"/>
  <c r="A119" i="31"/>
  <c r="A118" i="31"/>
  <c r="A117" i="31"/>
  <c r="A116" i="31"/>
  <c r="A115" i="31"/>
  <c r="A114" i="31"/>
  <c r="A113" i="31"/>
  <c r="A112" i="31"/>
  <c r="A111" i="31"/>
  <c r="A110" i="31"/>
  <c r="A109" i="31"/>
  <c r="A108" i="31"/>
  <c r="A107" i="31"/>
  <c r="A106" i="31"/>
  <c r="A105" i="31"/>
  <c r="A104" i="31"/>
  <c r="A103" i="31"/>
  <c r="A102" i="31"/>
  <c r="A101" i="31"/>
  <c r="A100" i="31"/>
  <c r="A99" i="31"/>
  <c r="A98" i="31"/>
  <c r="A97" i="31"/>
  <c r="A96" i="31"/>
  <c r="A95" i="31"/>
  <c r="A94" i="31"/>
  <c r="A93" i="31"/>
  <c r="A92" i="31"/>
  <c r="A91" i="31"/>
  <c r="A90" i="31"/>
  <c r="A89" i="31"/>
  <c r="A88" i="31"/>
  <c r="A87" i="31"/>
  <c r="A86" i="31"/>
  <c r="A85" i="31"/>
  <c r="A84" i="31"/>
  <c r="A83" i="31"/>
  <c r="A82" i="31"/>
  <c r="A81" i="31"/>
  <c r="A80" i="31"/>
  <c r="A79" i="31"/>
  <c r="A78" i="31"/>
  <c r="A77" i="31"/>
  <c r="A76" i="31"/>
  <c r="A75" i="31"/>
  <c r="A74" i="31"/>
  <c r="A73" i="31"/>
  <c r="A72" i="31"/>
  <c r="A71" i="31"/>
  <c r="A70" i="31"/>
  <c r="A69" i="31"/>
  <c r="A68" i="31"/>
  <c r="A67" i="31"/>
  <c r="A66" i="31"/>
  <c r="A65" i="31"/>
  <c r="A64" i="31"/>
  <c r="A63" i="31"/>
  <c r="A62" i="31"/>
  <c r="A61" i="31"/>
  <c r="A60" i="31"/>
  <c r="A59" i="31"/>
  <c r="A58" i="31"/>
  <c r="A57" i="31"/>
  <c r="A56" i="31"/>
  <c r="A55" i="31"/>
  <c r="A54" i="31"/>
  <c r="A53" i="31"/>
  <c r="A52" i="31"/>
  <c r="A51" i="31"/>
  <c r="A50" i="31"/>
  <c r="A49" i="31"/>
  <c r="A48" i="31"/>
  <c r="A47" i="31"/>
  <c r="A46" i="31"/>
  <c r="A45" i="31"/>
  <c r="A44" i="31"/>
  <c r="A43" i="31"/>
  <c r="A42" i="31"/>
  <c r="A41" i="31"/>
  <c r="A40" i="31"/>
  <c r="A39" i="31"/>
  <c r="A38" i="31"/>
  <c r="A37" i="31"/>
  <c r="A36" i="31"/>
  <c r="A35" i="31"/>
  <c r="A34" i="31"/>
  <c r="A33" i="31"/>
  <c r="A32" i="31"/>
  <c r="A31" i="31"/>
  <c r="A30" i="31"/>
  <c r="A29" i="31"/>
  <c r="A28" i="31"/>
  <c r="A27" i="31"/>
  <c r="A26" i="31"/>
  <c r="A25" i="31"/>
  <c r="A24" i="31"/>
  <c r="A23" i="31"/>
  <c r="A22" i="31"/>
  <c r="A21" i="31"/>
  <c r="A20" i="31"/>
  <c r="A19" i="31"/>
  <c r="A18" i="31"/>
  <c r="A17" i="31"/>
  <c r="A16" i="31"/>
  <c r="A15" i="31"/>
  <c r="A14" i="31"/>
  <c r="A13" i="31"/>
  <c r="A12" i="31"/>
  <c r="A11" i="31"/>
  <c r="B11" i="31" l="1"/>
  <c r="H11" i="31"/>
  <c r="G11" i="31"/>
  <c r="F11" i="31"/>
  <c r="R11" i="31"/>
  <c r="T11" i="31"/>
  <c r="S11" i="31"/>
  <c r="AT11" i="31"/>
  <c r="AV11" i="31"/>
  <c r="AU11" i="31"/>
  <c r="L11" i="31"/>
  <c r="K11" i="31"/>
  <c r="J11" i="31"/>
  <c r="D11" i="31"/>
  <c r="BG11" i="31" l="1"/>
  <c r="AE11" i="31"/>
  <c r="AA11" i="31"/>
  <c r="BB11" i="31"/>
  <c r="AZ11" i="31"/>
  <c r="X11" i="31"/>
  <c r="AP11" i="31"/>
  <c r="BF11" i="31"/>
  <c r="AD11" i="31"/>
  <c r="Z11" i="31"/>
  <c r="C11" i="31"/>
  <c r="AX11" i="31"/>
  <c r="AM11" i="31"/>
  <c r="V11" i="31"/>
  <c r="O11" i="31"/>
  <c r="AI11" i="31"/>
  <c r="BC11" i="31"/>
  <c r="AN11" i="31"/>
  <c r="AR11" i="31"/>
  <c r="P11" i="31"/>
  <c r="AJ11" i="31"/>
  <c r="BH11" i="31"/>
  <c r="AF11" i="31"/>
  <c r="AB11" i="31"/>
  <c r="BD11" i="31"/>
  <c r="AY11" i="31"/>
  <c r="AL11" i="31"/>
  <c r="W11" i="31"/>
  <c r="AQ11" i="31"/>
  <c r="N11" i="31"/>
  <c r="AH11" i="31"/>
  <c r="C10" i="30" l="1"/>
  <c r="M2" i="30"/>
  <c r="M3" i="30"/>
  <c r="M4" i="30"/>
  <c r="M5" i="30"/>
  <c r="M6" i="30"/>
  <c r="M7" i="30"/>
  <c r="M8" i="30"/>
  <c r="M9" i="30"/>
  <c r="M10" i="30"/>
  <c r="M11" i="30"/>
  <c r="M12" i="30"/>
  <c r="M13" i="30"/>
  <c r="M14" i="30"/>
  <c r="M15" i="30"/>
  <c r="M16" i="30"/>
  <c r="M17" i="30"/>
  <c r="M18" i="30"/>
  <c r="M19" i="30"/>
  <c r="M20" i="30"/>
  <c r="M21" i="30"/>
  <c r="M22" i="30"/>
  <c r="M23" i="30"/>
  <c r="M24" i="30"/>
  <c r="M25" i="30"/>
  <c r="M26" i="30"/>
  <c r="M27" i="30"/>
  <c r="M28" i="30"/>
  <c r="M29" i="30"/>
  <c r="M30" i="30"/>
  <c r="M31" i="30"/>
  <c r="M32" i="30"/>
  <c r="M33" i="30"/>
  <c r="M34" i="30"/>
  <c r="M35" i="30"/>
  <c r="M36" i="30"/>
  <c r="M37" i="30"/>
  <c r="M38" i="30"/>
  <c r="M39" i="30"/>
  <c r="M40" i="30"/>
  <c r="M41" i="30"/>
  <c r="M42" i="30"/>
  <c r="M43" i="30"/>
  <c r="M44" i="30"/>
  <c r="M45" i="30"/>
  <c r="M46" i="30"/>
  <c r="M47" i="30"/>
  <c r="M48" i="30"/>
  <c r="M49" i="30"/>
  <c r="M50" i="30"/>
  <c r="M51" i="30"/>
  <c r="M52" i="30"/>
  <c r="M53" i="30"/>
  <c r="M54" i="30"/>
  <c r="M55" i="30"/>
  <c r="M56" i="30"/>
  <c r="M57" i="30"/>
  <c r="M58" i="30"/>
  <c r="M59" i="30"/>
  <c r="M60" i="30"/>
  <c r="M61" i="30"/>
  <c r="M62" i="30"/>
  <c r="M63" i="30"/>
  <c r="M64" i="30"/>
  <c r="M65" i="30"/>
  <c r="M66" i="30"/>
  <c r="M67" i="30"/>
  <c r="M68" i="30"/>
  <c r="M69" i="30"/>
  <c r="M70" i="30"/>
  <c r="M71" i="30"/>
  <c r="M72" i="30"/>
  <c r="M73" i="30"/>
  <c r="M74" i="30"/>
  <c r="M75" i="30"/>
  <c r="M76" i="30"/>
  <c r="M77" i="30"/>
  <c r="M78" i="30"/>
  <c r="M79" i="30"/>
  <c r="M80" i="30"/>
  <c r="M81" i="30"/>
  <c r="M82" i="30"/>
  <c r="M83" i="30"/>
  <c r="M84" i="30"/>
  <c r="M85" i="30"/>
  <c r="M86" i="30"/>
  <c r="M87" i="30"/>
  <c r="M88" i="30"/>
  <c r="M89" i="30"/>
  <c r="M90" i="30"/>
  <c r="M91" i="30"/>
  <c r="M92" i="30"/>
  <c r="M93" i="30"/>
  <c r="M94" i="30"/>
  <c r="M95" i="30"/>
  <c r="M96" i="30"/>
  <c r="M97" i="30"/>
  <c r="M98" i="30"/>
  <c r="M99" i="30"/>
  <c r="M100" i="30"/>
  <c r="M101" i="30"/>
  <c r="M102" i="30"/>
  <c r="M103" i="30"/>
  <c r="M104" i="30"/>
  <c r="M105" i="30"/>
  <c r="M106" i="30"/>
  <c r="M107" i="30"/>
  <c r="M108" i="30"/>
  <c r="M109" i="30"/>
  <c r="M110" i="30"/>
  <c r="M111" i="30"/>
  <c r="M112" i="30"/>
  <c r="M113" i="30"/>
  <c r="M114" i="30"/>
  <c r="M115" i="30"/>
  <c r="M116" i="30"/>
  <c r="M117" i="30"/>
  <c r="M118" i="30"/>
  <c r="M119" i="30"/>
  <c r="M120" i="30"/>
  <c r="M121" i="30"/>
  <c r="M122" i="30"/>
  <c r="M123" i="30"/>
  <c r="M124" i="30"/>
  <c r="M125" i="30"/>
  <c r="M126" i="30"/>
  <c r="M127" i="30"/>
  <c r="M128" i="30"/>
  <c r="M129" i="30"/>
  <c r="M130" i="30"/>
  <c r="M131" i="30"/>
  <c r="M132" i="30"/>
  <c r="M133" i="30"/>
  <c r="M134" i="30"/>
  <c r="M135" i="30"/>
  <c r="M136" i="30"/>
  <c r="M137" i="30"/>
  <c r="M138" i="30"/>
  <c r="M139" i="30"/>
  <c r="M140" i="30"/>
  <c r="M141" i="30"/>
  <c r="M142" i="30"/>
  <c r="M143" i="30"/>
  <c r="M144" i="30"/>
  <c r="M145" i="30"/>
  <c r="M146" i="30"/>
  <c r="M147" i="30"/>
  <c r="M148" i="30"/>
  <c r="M149" i="30"/>
  <c r="M150" i="30"/>
  <c r="M151" i="30"/>
  <c r="M152" i="30"/>
  <c r="M153" i="30"/>
  <c r="M154" i="30"/>
  <c r="M155" i="30"/>
  <c r="M156" i="30"/>
  <c r="M157" i="30"/>
  <c r="M158" i="30"/>
  <c r="M159" i="30"/>
  <c r="M160" i="30"/>
  <c r="M161" i="30"/>
  <c r="M162" i="30"/>
  <c r="M163" i="30"/>
  <c r="M164" i="30"/>
  <c r="M165" i="30"/>
  <c r="M166" i="30"/>
  <c r="M167" i="30"/>
  <c r="M168" i="30"/>
  <c r="M169" i="30"/>
  <c r="M170" i="30"/>
  <c r="M171" i="30"/>
  <c r="M172" i="30"/>
  <c r="M173" i="30"/>
  <c r="M174" i="30"/>
  <c r="M175" i="30"/>
  <c r="M176" i="30"/>
  <c r="M177" i="30"/>
  <c r="M178" i="30"/>
  <c r="M179" i="30"/>
  <c r="M180" i="30"/>
  <c r="M181" i="30"/>
  <c r="M182" i="30"/>
  <c r="M183" i="30"/>
  <c r="M184" i="30"/>
  <c r="M185" i="30"/>
  <c r="M186" i="30"/>
  <c r="M187" i="30"/>
  <c r="M188" i="30"/>
  <c r="M189" i="30"/>
  <c r="M190" i="30"/>
  <c r="M191" i="30"/>
  <c r="M192" i="30"/>
  <c r="M193" i="30"/>
  <c r="M194" i="30"/>
  <c r="M195" i="30"/>
  <c r="M196" i="30"/>
  <c r="M197" i="30"/>
  <c r="M198" i="30"/>
  <c r="M199" i="30"/>
  <c r="M200" i="30"/>
  <c r="M201" i="30"/>
  <c r="M202" i="30"/>
  <c r="M203" i="30"/>
  <c r="M204" i="30"/>
  <c r="M205" i="30"/>
  <c r="M206" i="30"/>
  <c r="M207" i="30"/>
  <c r="M208" i="30"/>
  <c r="M209" i="30"/>
  <c r="M210" i="30"/>
  <c r="M211" i="30"/>
  <c r="M212" i="30"/>
  <c r="M213" i="30"/>
  <c r="M214" i="30"/>
  <c r="M215" i="30"/>
  <c r="M216" i="30"/>
  <c r="M217" i="30"/>
  <c r="M218" i="30"/>
  <c r="M219" i="30"/>
  <c r="M220" i="30"/>
  <c r="M221" i="30"/>
  <c r="M222" i="30"/>
  <c r="M223" i="30"/>
  <c r="M224" i="30"/>
  <c r="M225" i="30"/>
  <c r="M226" i="30"/>
  <c r="M227" i="30"/>
  <c r="M228" i="30"/>
  <c r="M229" i="30"/>
  <c r="M230" i="30"/>
  <c r="M231" i="30"/>
  <c r="M232" i="30"/>
  <c r="M233" i="30"/>
  <c r="M234" i="30"/>
  <c r="M235" i="30"/>
  <c r="M236" i="30"/>
  <c r="M237" i="30"/>
  <c r="M238" i="30"/>
  <c r="M239" i="30"/>
  <c r="M240" i="30"/>
  <c r="M241" i="30"/>
  <c r="M242" i="30"/>
  <c r="M243" i="30"/>
  <c r="M244" i="30"/>
  <c r="M245" i="30"/>
  <c r="M246" i="30"/>
  <c r="M247" i="30"/>
  <c r="M248" i="30"/>
  <c r="M249" i="30"/>
  <c r="M250" i="30"/>
  <c r="M251" i="30"/>
  <c r="M252" i="30"/>
  <c r="M253" i="30"/>
  <c r="M254" i="30"/>
  <c r="M255" i="30"/>
  <c r="M256" i="30"/>
  <c r="M257" i="30"/>
  <c r="M258" i="30"/>
  <c r="M259" i="30"/>
  <c r="M260" i="30"/>
  <c r="M261" i="30"/>
  <c r="M262" i="30"/>
  <c r="M263" i="30"/>
  <c r="M264" i="30"/>
  <c r="M265" i="30"/>
  <c r="M266" i="30"/>
  <c r="M267" i="30"/>
  <c r="M268" i="30"/>
  <c r="M269" i="30"/>
  <c r="M270" i="30"/>
  <c r="M271" i="30"/>
  <c r="M272" i="30"/>
  <c r="M273" i="30"/>
  <c r="M274" i="30"/>
  <c r="M275" i="30"/>
  <c r="M276" i="30"/>
  <c r="M277" i="30"/>
  <c r="M278" i="30"/>
  <c r="M279" i="30"/>
  <c r="M280" i="30"/>
  <c r="M281" i="30"/>
  <c r="M282" i="30"/>
  <c r="M283" i="30"/>
  <c r="M284" i="30"/>
  <c r="M285" i="30"/>
  <c r="M286" i="30"/>
  <c r="M287" i="30"/>
  <c r="M288" i="30"/>
  <c r="M289" i="30"/>
  <c r="M290" i="30"/>
  <c r="M291" i="30"/>
  <c r="M292" i="30"/>
  <c r="M293" i="30"/>
  <c r="M294" i="30"/>
  <c r="M295" i="30"/>
  <c r="M296" i="30"/>
  <c r="M297" i="30"/>
  <c r="M298" i="30"/>
  <c r="M299" i="30"/>
  <c r="M300" i="30"/>
  <c r="M301" i="30"/>
  <c r="N2" i="30"/>
  <c r="N3" i="30"/>
  <c r="N4" i="30"/>
  <c r="N5" i="30"/>
  <c r="N6" i="30"/>
  <c r="N7" i="30"/>
  <c r="N8" i="30"/>
  <c r="N9" i="30"/>
  <c r="N10" i="30"/>
  <c r="N11" i="30"/>
  <c r="N12" i="30"/>
  <c r="N13" i="30"/>
  <c r="N14" i="30"/>
  <c r="N15" i="30"/>
  <c r="N16" i="30"/>
  <c r="N17" i="30"/>
  <c r="N18" i="30"/>
  <c r="N19" i="30"/>
  <c r="N20" i="30"/>
  <c r="N21" i="30"/>
  <c r="N22" i="30"/>
  <c r="N23" i="30"/>
  <c r="N24" i="30"/>
  <c r="N25" i="30"/>
  <c r="N26" i="30"/>
  <c r="N27" i="30"/>
  <c r="N28" i="30"/>
  <c r="N29" i="30"/>
  <c r="N30" i="30"/>
  <c r="N31" i="30"/>
  <c r="N32" i="30"/>
  <c r="N33" i="30"/>
  <c r="N34" i="30"/>
  <c r="N35" i="30"/>
  <c r="N36" i="30"/>
  <c r="N37" i="30"/>
  <c r="N38" i="30"/>
  <c r="N39" i="30"/>
  <c r="N40" i="30"/>
  <c r="N41" i="30"/>
  <c r="N42" i="30"/>
  <c r="N43" i="30"/>
  <c r="N44" i="30"/>
  <c r="N45" i="30"/>
  <c r="N46" i="30"/>
  <c r="N47" i="30"/>
  <c r="N48" i="30"/>
  <c r="N49" i="30"/>
  <c r="N50" i="30"/>
  <c r="N51" i="30"/>
  <c r="N52" i="30"/>
  <c r="N53" i="30"/>
  <c r="N54" i="30"/>
  <c r="N55" i="30"/>
  <c r="N56" i="30"/>
  <c r="N57" i="30"/>
  <c r="N58" i="30"/>
  <c r="N59" i="30"/>
  <c r="N60" i="30"/>
  <c r="N61" i="30"/>
  <c r="N62" i="30"/>
  <c r="N63" i="30"/>
  <c r="N64" i="30"/>
  <c r="N65" i="30"/>
  <c r="N66" i="30"/>
  <c r="N67" i="30"/>
  <c r="N68" i="30"/>
  <c r="N69" i="30"/>
  <c r="N70" i="30"/>
  <c r="N71" i="30"/>
  <c r="N72" i="30"/>
  <c r="N73" i="30"/>
  <c r="N74" i="30"/>
  <c r="N75" i="30"/>
  <c r="N76" i="30"/>
  <c r="N77" i="30"/>
  <c r="N78" i="30"/>
  <c r="N79" i="30"/>
  <c r="N80" i="30"/>
  <c r="N81" i="30"/>
  <c r="N82" i="30"/>
  <c r="N83" i="30"/>
  <c r="N84" i="30"/>
  <c r="N85" i="30"/>
  <c r="N86" i="30"/>
  <c r="N87" i="30"/>
  <c r="N88" i="30"/>
  <c r="N89" i="30"/>
  <c r="N90" i="30"/>
  <c r="N91" i="30"/>
  <c r="N92" i="30"/>
  <c r="N93" i="30"/>
  <c r="N94" i="30"/>
  <c r="N95" i="30"/>
  <c r="N96" i="30"/>
  <c r="N97" i="30"/>
  <c r="N98" i="30"/>
  <c r="N99" i="30"/>
  <c r="N100" i="30"/>
  <c r="N101" i="30"/>
  <c r="N102" i="30"/>
  <c r="N103" i="30"/>
  <c r="N104" i="30"/>
  <c r="N105" i="30"/>
  <c r="N106" i="30"/>
  <c r="N107" i="30"/>
  <c r="N108" i="30"/>
  <c r="N109" i="30"/>
  <c r="N110" i="30"/>
  <c r="N111" i="30"/>
  <c r="N112" i="30"/>
  <c r="N113" i="30"/>
  <c r="N114" i="30"/>
  <c r="N115" i="30"/>
  <c r="N116" i="30"/>
  <c r="N117" i="30"/>
  <c r="N118" i="30"/>
  <c r="N119" i="30"/>
  <c r="N120" i="30"/>
  <c r="N121" i="30"/>
  <c r="N122" i="30"/>
  <c r="N123" i="30"/>
  <c r="N124" i="30"/>
  <c r="N125" i="30"/>
  <c r="N126" i="30"/>
  <c r="N127" i="30"/>
  <c r="N128" i="30"/>
  <c r="N129" i="30"/>
  <c r="N130" i="30"/>
  <c r="N131" i="30"/>
  <c r="N132" i="30"/>
  <c r="N133" i="30"/>
  <c r="N134" i="30"/>
  <c r="N135" i="30"/>
  <c r="N136" i="30"/>
  <c r="N137" i="30"/>
  <c r="N138" i="30"/>
  <c r="N139" i="30"/>
  <c r="N140" i="30"/>
  <c r="N141" i="30"/>
  <c r="N142" i="30"/>
  <c r="N143" i="30"/>
  <c r="N144" i="30"/>
  <c r="N145" i="30"/>
  <c r="N146" i="30"/>
  <c r="N147" i="30"/>
  <c r="N148" i="30"/>
  <c r="N149" i="30"/>
  <c r="N150" i="30"/>
  <c r="N151" i="30"/>
  <c r="N152" i="30"/>
  <c r="N153" i="30"/>
  <c r="N154" i="30"/>
  <c r="N155" i="30"/>
  <c r="N156" i="30"/>
  <c r="N157" i="30"/>
  <c r="N158" i="30"/>
  <c r="N159" i="30"/>
  <c r="N160" i="30"/>
  <c r="N161" i="30"/>
  <c r="N162" i="30"/>
  <c r="N163" i="30"/>
  <c r="N164" i="30"/>
  <c r="N165" i="30"/>
  <c r="N166" i="30"/>
  <c r="N167" i="30"/>
  <c r="N168" i="30"/>
  <c r="N169" i="30"/>
  <c r="N170" i="30"/>
  <c r="N171" i="30"/>
  <c r="N172" i="30"/>
  <c r="N173" i="30"/>
  <c r="N174" i="30"/>
  <c r="N175" i="30"/>
  <c r="N176" i="30"/>
  <c r="N177" i="30"/>
  <c r="N178" i="30"/>
  <c r="N179" i="30"/>
  <c r="N180" i="30"/>
  <c r="N181" i="30"/>
  <c r="N182" i="30"/>
  <c r="N183" i="30"/>
  <c r="N184" i="30"/>
  <c r="N185" i="30"/>
  <c r="N186" i="30"/>
  <c r="N187" i="30"/>
  <c r="N188" i="30"/>
  <c r="N189" i="30"/>
  <c r="N190" i="30"/>
  <c r="N191" i="30"/>
  <c r="N192" i="30"/>
  <c r="N193" i="30"/>
  <c r="N194" i="30"/>
  <c r="N195" i="30"/>
  <c r="N196" i="30"/>
  <c r="N197" i="30"/>
  <c r="N198" i="30"/>
  <c r="N199" i="30"/>
  <c r="N200" i="30"/>
  <c r="N201" i="30"/>
  <c r="N202" i="30"/>
  <c r="N203" i="30"/>
  <c r="N204" i="30"/>
  <c r="N205" i="30"/>
  <c r="N206" i="30"/>
  <c r="N207" i="30"/>
  <c r="N208" i="30"/>
  <c r="N209" i="30"/>
  <c r="N210" i="30"/>
  <c r="N211" i="30"/>
  <c r="N212" i="30"/>
  <c r="N213" i="30"/>
  <c r="N214" i="30"/>
  <c r="N215" i="30"/>
  <c r="N216" i="30"/>
  <c r="N217" i="30"/>
  <c r="N218" i="30"/>
  <c r="N219" i="30"/>
  <c r="N220" i="30"/>
  <c r="N221" i="30"/>
  <c r="N222" i="30"/>
  <c r="N223" i="30"/>
  <c r="N224" i="30"/>
  <c r="N225" i="30"/>
  <c r="N226" i="30"/>
  <c r="N227" i="30"/>
  <c r="N228" i="30"/>
  <c r="N229" i="30"/>
  <c r="N230" i="30"/>
  <c r="N231" i="30"/>
  <c r="N232" i="30"/>
  <c r="N233" i="30"/>
  <c r="N234" i="30"/>
  <c r="N235" i="30"/>
  <c r="N236" i="30"/>
  <c r="N237" i="30"/>
  <c r="N238" i="30"/>
  <c r="N239" i="30"/>
  <c r="N240" i="30"/>
  <c r="N241" i="30"/>
  <c r="N242" i="30"/>
  <c r="N243" i="30"/>
  <c r="N244" i="30"/>
  <c r="N245" i="30"/>
  <c r="N246" i="30"/>
  <c r="N247" i="30"/>
  <c r="N248" i="30"/>
  <c r="N249" i="30"/>
  <c r="N250" i="30"/>
  <c r="N251" i="30"/>
  <c r="N252" i="30"/>
  <c r="N253" i="30"/>
  <c r="N254" i="30"/>
  <c r="N255" i="30"/>
  <c r="N256" i="30"/>
  <c r="N257" i="30"/>
  <c r="N258" i="30"/>
  <c r="N259" i="30"/>
  <c r="N260" i="30"/>
  <c r="N261" i="30"/>
  <c r="N262" i="30"/>
  <c r="N263" i="30"/>
  <c r="N264" i="30"/>
  <c r="N265" i="30"/>
  <c r="N266" i="30"/>
  <c r="N267" i="30"/>
  <c r="N268" i="30"/>
  <c r="N269" i="30"/>
  <c r="N270" i="30"/>
  <c r="N271" i="30"/>
  <c r="N272" i="30"/>
  <c r="N273" i="30"/>
  <c r="N274" i="30"/>
  <c r="N275" i="30"/>
  <c r="N276" i="30"/>
  <c r="N277" i="30"/>
  <c r="N278" i="30"/>
  <c r="N279" i="30"/>
  <c r="N280" i="30"/>
  <c r="N281" i="30"/>
  <c r="N282" i="30"/>
  <c r="N283" i="30"/>
  <c r="N284" i="30"/>
  <c r="N285" i="30"/>
  <c r="N286" i="30"/>
  <c r="N287" i="30"/>
  <c r="N288" i="30"/>
  <c r="N289" i="30"/>
  <c r="N290" i="30"/>
  <c r="N291" i="30"/>
  <c r="N292" i="30"/>
  <c r="N293" i="30"/>
  <c r="N294" i="30"/>
  <c r="N295" i="30"/>
  <c r="N296" i="30"/>
  <c r="N297" i="30"/>
  <c r="N298" i="30"/>
  <c r="N299" i="30"/>
  <c r="N300" i="30"/>
  <c r="N301" i="30"/>
  <c r="K2" i="30"/>
  <c r="K3" i="30"/>
  <c r="K4" i="30"/>
  <c r="K5" i="30"/>
  <c r="K6" i="30"/>
  <c r="K7" i="30"/>
  <c r="K8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27" i="30"/>
  <c r="K28" i="30"/>
  <c r="K29" i="30"/>
  <c r="K30" i="30"/>
  <c r="K31" i="30"/>
  <c r="K32" i="30"/>
  <c r="K33" i="30"/>
  <c r="K34" i="30"/>
  <c r="K35" i="30"/>
  <c r="K36" i="30"/>
  <c r="K37" i="30"/>
  <c r="K38" i="30"/>
  <c r="K39" i="30"/>
  <c r="K40" i="30"/>
  <c r="K41" i="30"/>
  <c r="K42" i="30"/>
  <c r="K43" i="30"/>
  <c r="K44" i="30"/>
  <c r="K45" i="30"/>
  <c r="K46" i="30"/>
  <c r="K47" i="30"/>
  <c r="K48" i="30"/>
  <c r="K49" i="30"/>
  <c r="K50" i="30"/>
  <c r="K51" i="30"/>
  <c r="K52" i="30"/>
  <c r="K53" i="30"/>
  <c r="K54" i="30"/>
  <c r="K55" i="30"/>
  <c r="K56" i="30"/>
  <c r="K57" i="30"/>
  <c r="K58" i="30"/>
  <c r="K59" i="30"/>
  <c r="K60" i="30"/>
  <c r="K61" i="30"/>
  <c r="K62" i="30"/>
  <c r="K63" i="30"/>
  <c r="K64" i="30"/>
  <c r="K65" i="30"/>
  <c r="K66" i="30"/>
  <c r="K67" i="30"/>
  <c r="K68" i="30"/>
  <c r="K69" i="30"/>
  <c r="K70" i="30"/>
  <c r="K71" i="30"/>
  <c r="K72" i="30"/>
  <c r="K73" i="30"/>
  <c r="K74" i="30"/>
  <c r="K75" i="30"/>
  <c r="K76" i="30"/>
  <c r="K77" i="30"/>
  <c r="K78" i="30"/>
  <c r="K79" i="30"/>
  <c r="K80" i="30"/>
  <c r="K81" i="30"/>
  <c r="K82" i="30"/>
  <c r="K83" i="30"/>
  <c r="K84" i="30"/>
  <c r="K85" i="30"/>
  <c r="K86" i="30"/>
  <c r="K87" i="30"/>
  <c r="K88" i="30"/>
  <c r="K89" i="30"/>
  <c r="K90" i="30"/>
  <c r="K91" i="30"/>
  <c r="K92" i="30"/>
  <c r="K93" i="30"/>
  <c r="K94" i="30"/>
  <c r="K95" i="30"/>
  <c r="K96" i="30"/>
  <c r="K97" i="30"/>
  <c r="K98" i="30"/>
  <c r="K99" i="30"/>
  <c r="K100" i="30"/>
  <c r="K101" i="30"/>
  <c r="K102" i="30"/>
  <c r="K103" i="30"/>
  <c r="K104" i="30"/>
  <c r="K105" i="30"/>
  <c r="K106" i="30"/>
  <c r="K107" i="30"/>
  <c r="K108" i="30"/>
  <c r="K109" i="30"/>
  <c r="K110" i="30"/>
  <c r="K111" i="30"/>
  <c r="K112" i="30"/>
  <c r="K113" i="30"/>
  <c r="K114" i="30"/>
  <c r="K115" i="30"/>
  <c r="K116" i="30"/>
  <c r="K117" i="30"/>
  <c r="K118" i="30"/>
  <c r="K119" i="30"/>
  <c r="K120" i="30"/>
  <c r="K121" i="30"/>
  <c r="K122" i="30"/>
  <c r="K123" i="30"/>
  <c r="K124" i="30"/>
  <c r="K125" i="30"/>
  <c r="K126" i="30"/>
  <c r="K127" i="30"/>
  <c r="K128" i="30"/>
  <c r="K129" i="30"/>
  <c r="K130" i="30"/>
  <c r="K131" i="30"/>
  <c r="K132" i="30"/>
  <c r="K133" i="30"/>
  <c r="K134" i="30"/>
  <c r="K135" i="30"/>
  <c r="K136" i="30"/>
  <c r="K137" i="30"/>
  <c r="K138" i="30"/>
  <c r="K139" i="30"/>
  <c r="K140" i="30"/>
  <c r="K141" i="30"/>
  <c r="K142" i="30"/>
  <c r="K143" i="30"/>
  <c r="K144" i="30"/>
  <c r="K145" i="30"/>
  <c r="K146" i="30"/>
  <c r="K147" i="30"/>
  <c r="K148" i="30"/>
  <c r="K149" i="30"/>
  <c r="K150" i="30"/>
  <c r="K151" i="30"/>
  <c r="K152" i="30"/>
  <c r="K153" i="30"/>
  <c r="K154" i="30"/>
  <c r="K155" i="30"/>
  <c r="K156" i="30"/>
  <c r="K157" i="30"/>
  <c r="K158" i="30"/>
  <c r="K159" i="30"/>
  <c r="K160" i="30"/>
  <c r="K161" i="30"/>
  <c r="K162" i="30"/>
  <c r="K163" i="30"/>
  <c r="K164" i="30"/>
  <c r="K165" i="30"/>
  <c r="K166" i="30"/>
  <c r="K167" i="30"/>
  <c r="K168" i="30"/>
  <c r="K169" i="30"/>
  <c r="K170" i="30"/>
  <c r="K171" i="30"/>
  <c r="K172" i="30"/>
  <c r="K173" i="30"/>
  <c r="K174" i="30"/>
  <c r="K175" i="30"/>
  <c r="K176" i="30"/>
  <c r="K177" i="30"/>
  <c r="K178" i="30"/>
  <c r="K179" i="30"/>
  <c r="K180" i="30"/>
  <c r="K181" i="30"/>
  <c r="K182" i="30"/>
  <c r="K183" i="30"/>
  <c r="K184" i="30"/>
  <c r="K185" i="30"/>
  <c r="K186" i="30"/>
  <c r="K187" i="30"/>
  <c r="K188" i="30"/>
  <c r="K189" i="30"/>
  <c r="K190" i="30"/>
  <c r="K191" i="30"/>
  <c r="K192" i="30"/>
  <c r="K193" i="30"/>
  <c r="K194" i="30"/>
  <c r="K195" i="30"/>
  <c r="K196" i="30"/>
  <c r="K197" i="30"/>
  <c r="K198" i="30"/>
  <c r="K199" i="30"/>
  <c r="K200" i="30"/>
  <c r="K201" i="30"/>
  <c r="K202" i="30"/>
  <c r="K203" i="30"/>
  <c r="K204" i="30"/>
  <c r="K205" i="30"/>
  <c r="K206" i="30"/>
  <c r="K207" i="30"/>
  <c r="K208" i="30"/>
  <c r="K209" i="30"/>
  <c r="K210" i="30"/>
  <c r="K211" i="30"/>
  <c r="K212" i="30"/>
  <c r="K213" i="30"/>
  <c r="K214" i="30"/>
  <c r="K215" i="30"/>
  <c r="K216" i="30"/>
  <c r="K217" i="30"/>
  <c r="K218" i="30"/>
  <c r="K219" i="30"/>
  <c r="K220" i="30"/>
  <c r="K221" i="30"/>
  <c r="K222" i="30"/>
  <c r="K223" i="30"/>
  <c r="K224" i="30"/>
  <c r="K225" i="30"/>
  <c r="K226" i="30"/>
  <c r="K227" i="30"/>
  <c r="K228" i="30"/>
  <c r="K229" i="30"/>
  <c r="K230" i="30"/>
  <c r="K231" i="30"/>
  <c r="K232" i="30"/>
  <c r="K233" i="30"/>
  <c r="K234" i="30"/>
  <c r="K235" i="30"/>
  <c r="K236" i="30"/>
  <c r="K237" i="30"/>
  <c r="K238" i="30"/>
  <c r="K239" i="30"/>
  <c r="K240" i="30"/>
  <c r="K241" i="30"/>
  <c r="K242" i="30"/>
  <c r="K243" i="30"/>
  <c r="K244" i="30"/>
  <c r="K245" i="30"/>
  <c r="K246" i="30"/>
  <c r="K247" i="30"/>
  <c r="K248" i="30"/>
  <c r="K249" i="30"/>
  <c r="K250" i="30"/>
  <c r="K251" i="30"/>
  <c r="K252" i="30"/>
  <c r="K253" i="30"/>
  <c r="K254" i="30"/>
  <c r="K255" i="30"/>
  <c r="K256" i="30"/>
  <c r="K257" i="30"/>
  <c r="K258" i="30"/>
  <c r="K259" i="30"/>
  <c r="K260" i="30"/>
  <c r="K261" i="30"/>
  <c r="K262" i="30"/>
  <c r="K263" i="30"/>
  <c r="K264" i="30"/>
  <c r="K265" i="30"/>
  <c r="K266" i="30"/>
  <c r="K267" i="30"/>
  <c r="K268" i="30"/>
  <c r="K269" i="30"/>
  <c r="K270" i="30"/>
  <c r="K271" i="30"/>
  <c r="K272" i="30"/>
  <c r="K273" i="30"/>
  <c r="K274" i="30"/>
  <c r="K275" i="30"/>
  <c r="K276" i="30"/>
  <c r="K277" i="30"/>
  <c r="K278" i="30"/>
  <c r="K279" i="30"/>
  <c r="K280" i="30"/>
  <c r="K281" i="30"/>
  <c r="K282" i="30"/>
  <c r="K283" i="30"/>
  <c r="K284" i="30"/>
  <c r="K285" i="30"/>
  <c r="K286" i="30"/>
  <c r="K287" i="30"/>
  <c r="K288" i="30"/>
  <c r="K289" i="30"/>
  <c r="K290" i="30"/>
  <c r="K291" i="30"/>
  <c r="K292" i="30"/>
  <c r="K293" i="30"/>
  <c r="K294" i="30"/>
  <c r="K295" i="30"/>
  <c r="K296" i="30"/>
  <c r="K297" i="30"/>
  <c r="K298" i="30"/>
  <c r="K299" i="30"/>
  <c r="K300" i="30"/>
  <c r="K301" i="30"/>
  <c r="L2" i="30"/>
  <c r="L3" i="30"/>
  <c r="L4" i="30"/>
  <c r="L5" i="30"/>
  <c r="L6" i="30"/>
  <c r="L7" i="30"/>
  <c r="L8" i="30"/>
  <c r="L9" i="30"/>
  <c r="L10" i="30"/>
  <c r="L11" i="30"/>
  <c r="L12" i="30"/>
  <c r="L13" i="30"/>
  <c r="L14" i="30"/>
  <c r="L15" i="30"/>
  <c r="L16" i="30"/>
  <c r="L17" i="30"/>
  <c r="L18" i="30"/>
  <c r="L19" i="30"/>
  <c r="L20" i="30"/>
  <c r="L21" i="30"/>
  <c r="L22" i="30"/>
  <c r="L23" i="30"/>
  <c r="L24" i="30"/>
  <c r="L25" i="30"/>
  <c r="L26" i="30"/>
  <c r="L27" i="30"/>
  <c r="L28" i="30"/>
  <c r="L29" i="30"/>
  <c r="L30" i="30"/>
  <c r="L31" i="30"/>
  <c r="L32" i="30"/>
  <c r="L33" i="30"/>
  <c r="L34" i="30"/>
  <c r="L35" i="30"/>
  <c r="L36" i="30"/>
  <c r="L37" i="30"/>
  <c r="L38" i="30"/>
  <c r="L39" i="30"/>
  <c r="L40" i="30"/>
  <c r="L41" i="30"/>
  <c r="L42" i="30"/>
  <c r="L43" i="30"/>
  <c r="L44" i="30"/>
  <c r="L45" i="30"/>
  <c r="L46" i="30"/>
  <c r="L47" i="30"/>
  <c r="L48" i="30"/>
  <c r="L49" i="30"/>
  <c r="L50" i="30"/>
  <c r="L51" i="30"/>
  <c r="L52" i="30"/>
  <c r="L53" i="30"/>
  <c r="L54" i="30"/>
  <c r="L55" i="30"/>
  <c r="L56" i="30"/>
  <c r="L57" i="30"/>
  <c r="L58" i="30"/>
  <c r="L59" i="30"/>
  <c r="L60" i="30"/>
  <c r="L61" i="30"/>
  <c r="L62" i="30"/>
  <c r="L63" i="30"/>
  <c r="L64" i="30"/>
  <c r="L65" i="30"/>
  <c r="L66" i="30"/>
  <c r="L67" i="30"/>
  <c r="L68" i="30"/>
  <c r="L69" i="30"/>
  <c r="L70" i="30"/>
  <c r="L71" i="30"/>
  <c r="L72" i="30"/>
  <c r="L73" i="30"/>
  <c r="L74" i="30"/>
  <c r="L75" i="30"/>
  <c r="L76" i="30"/>
  <c r="L77" i="30"/>
  <c r="L78" i="30"/>
  <c r="L79" i="30"/>
  <c r="L80" i="30"/>
  <c r="L81" i="30"/>
  <c r="L82" i="30"/>
  <c r="L83" i="30"/>
  <c r="L84" i="30"/>
  <c r="L85" i="30"/>
  <c r="L86" i="30"/>
  <c r="L87" i="30"/>
  <c r="L88" i="30"/>
  <c r="L89" i="30"/>
  <c r="L90" i="30"/>
  <c r="L91" i="30"/>
  <c r="L92" i="30"/>
  <c r="L93" i="30"/>
  <c r="L94" i="30"/>
  <c r="L95" i="30"/>
  <c r="L96" i="30"/>
  <c r="L97" i="30"/>
  <c r="L98" i="30"/>
  <c r="L99" i="30"/>
  <c r="L100" i="30"/>
  <c r="L101" i="30"/>
  <c r="L102" i="30"/>
  <c r="L103" i="30"/>
  <c r="L104" i="30"/>
  <c r="L105" i="30"/>
  <c r="L106" i="30"/>
  <c r="L107" i="30"/>
  <c r="L108" i="30"/>
  <c r="L109" i="30"/>
  <c r="L110" i="30"/>
  <c r="L111" i="30"/>
  <c r="L112" i="30"/>
  <c r="L113" i="30"/>
  <c r="L114" i="30"/>
  <c r="L115" i="30"/>
  <c r="L116" i="30"/>
  <c r="L117" i="30"/>
  <c r="L118" i="30"/>
  <c r="L119" i="30"/>
  <c r="L120" i="30"/>
  <c r="L121" i="30"/>
  <c r="L122" i="30"/>
  <c r="L123" i="30"/>
  <c r="L124" i="30"/>
  <c r="L125" i="30"/>
  <c r="L126" i="30"/>
  <c r="L127" i="30"/>
  <c r="L128" i="30"/>
  <c r="L129" i="30"/>
  <c r="L130" i="30"/>
  <c r="L131" i="30"/>
  <c r="L132" i="30"/>
  <c r="L133" i="30"/>
  <c r="L134" i="30"/>
  <c r="L135" i="30"/>
  <c r="L136" i="30"/>
  <c r="L137" i="30"/>
  <c r="L138" i="30"/>
  <c r="L139" i="30"/>
  <c r="L140" i="30"/>
  <c r="L141" i="30"/>
  <c r="L142" i="30"/>
  <c r="L143" i="30"/>
  <c r="L144" i="30"/>
  <c r="L145" i="30"/>
  <c r="L146" i="30"/>
  <c r="L147" i="30"/>
  <c r="L148" i="30"/>
  <c r="L149" i="30"/>
  <c r="L150" i="30"/>
  <c r="L151" i="30"/>
  <c r="L152" i="30"/>
  <c r="L153" i="30"/>
  <c r="L154" i="30"/>
  <c r="L155" i="30"/>
  <c r="L156" i="30"/>
  <c r="L157" i="30"/>
  <c r="L158" i="30"/>
  <c r="L159" i="30"/>
  <c r="L160" i="30"/>
  <c r="L161" i="30"/>
  <c r="L162" i="30"/>
  <c r="L163" i="30"/>
  <c r="L164" i="30"/>
  <c r="L165" i="30"/>
  <c r="L166" i="30"/>
  <c r="L167" i="30"/>
  <c r="L168" i="30"/>
  <c r="L169" i="30"/>
  <c r="L170" i="30"/>
  <c r="L171" i="30"/>
  <c r="L172" i="30"/>
  <c r="L173" i="30"/>
  <c r="L174" i="30"/>
  <c r="L175" i="30"/>
  <c r="L176" i="30"/>
  <c r="L177" i="30"/>
  <c r="L178" i="30"/>
  <c r="L179" i="30"/>
  <c r="L180" i="30"/>
  <c r="L181" i="30"/>
  <c r="L182" i="30"/>
  <c r="L183" i="30"/>
  <c r="L184" i="30"/>
  <c r="L185" i="30"/>
  <c r="L186" i="30"/>
  <c r="L187" i="30"/>
  <c r="L188" i="30"/>
  <c r="L189" i="30"/>
  <c r="L190" i="30"/>
  <c r="L191" i="30"/>
  <c r="L192" i="30"/>
  <c r="L193" i="30"/>
  <c r="L194" i="30"/>
  <c r="L195" i="30"/>
  <c r="L196" i="30"/>
  <c r="L197" i="30"/>
  <c r="L198" i="30"/>
  <c r="L199" i="30"/>
  <c r="L200" i="30"/>
  <c r="L201" i="30"/>
  <c r="L202" i="30"/>
  <c r="L203" i="30"/>
  <c r="L204" i="30"/>
  <c r="L205" i="30"/>
  <c r="L206" i="30"/>
  <c r="L207" i="30"/>
  <c r="L208" i="30"/>
  <c r="L209" i="30"/>
  <c r="L210" i="30"/>
  <c r="L211" i="30"/>
  <c r="L212" i="30"/>
  <c r="L213" i="30"/>
  <c r="L214" i="30"/>
  <c r="L215" i="30"/>
  <c r="L216" i="30"/>
  <c r="L217" i="30"/>
  <c r="L218" i="30"/>
  <c r="L219" i="30"/>
  <c r="L220" i="30"/>
  <c r="L221" i="30"/>
  <c r="L222" i="30"/>
  <c r="L223" i="30"/>
  <c r="L224" i="30"/>
  <c r="L225" i="30"/>
  <c r="L226" i="30"/>
  <c r="L227" i="30"/>
  <c r="L228" i="30"/>
  <c r="L229" i="30"/>
  <c r="L230" i="30"/>
  <c r="L231" i="30"/>
  <c r="L232" i="30"/>
  <c r="L233" i="30"/>
  <c r="L234" i="30"/>
  <c r="L235" i="30"/>
  <c r="L236" i="30"/>
  <c r="L237" i="30"/>
  <c r="L238" i="30"/>
  <c r="L239" i="30"/>
  <c r="L240" i="30"/>
  <c r="L241" i="30"/>
  <c r="L242" i="30"/>
  <c r="L243" i="30"/>
  <c r="L244" i="30"/>
  <c r="L245" i="30"/>
  <c r="L246" i="30"/>
  <c r="L247" i="30"/>
  <c r="L248" i="30"/>
  <c r="L249" i="30"/>
  <c r="L250" i="30"/>
  <c r="L251" i="30"/>
  <c r="L252" i="30"/>
  <c r="L253" i="30"/>
  <c r="L254" i="30"/>
  <c r="L255" i="30"/>
  <c r="L256" i="30"/>
  <c r="L257" i="30"/>
  <c r="L258" i="30"/>
  <c r="L259" i="30"/>
  <c r="L260" i="30"/>
  <c r="L261" i="30"/>
  <c r="L262" i="30"/>
  <c r="L263" i="30"/>
  <c r="L264" i="30"/>
  <c r="L265" i="30"/>
  <c r="L266" i="30"/>
  <c r="L267" i="30"/>
  <c r="L268" i="30"/>
  <c r="L269" i="30"/>
  <c r="L270" i="30"/>
  <c r="L271" i="30"/>
  <c r="L272" i="30"/>
  <c r="L273" i="30"/>
  <c r="L274" i="30"/>
  <c r="L275" i="30"/>
  <c r="L276" i="30"/>
  <c r="L277" i="30"/>
  <c r="L278" i="30"/>
  <c r="L279" i="30"/>
  <c r="L280" i="30"/>
  <c r="L281" i="30"/>
  <c r="L282" i="30"/>
  <c r="L283" i="30"/>
  <c r="L284" i="30"/>
  <c r="L285" i="30"/>
  <c r="L286" i="30"/>
  <c r="L287" i="30"/>
  <c r="L288" i="30"/>
  <c r="L289" i="30"/>
  <c r="L290" i="30"/>
  <c r="L291" i="30"/>
  <c r="L292" i="30"/>
  <c r="L293" i="30"/>
  <c r="L294" i="30"/>
  <c r="L295" i="30"/>
  <c r="L296" i="30"/>
  <c r="L297" i="30"/>
  <c r="L298" i="30"/>
  <c r="L299" i="30"/>
  <c r="L300" i="30"/>
  <c r="L301" i="30"/>
  <c r="J2" i="30"/>
  <c r="J3" i="30"/>
  <c r="J4" i="30"/>
  <c r="J5" i="30"/>
  <c r="J6" i="30"/>
  <c r="J7" i="30"/>
  <c r="J8" i="30"/>
  <c r="J9" i="30"/>
  <c r="J10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30" i="30"/>
  <c r="J31" i="30"/>
  <c r="J32" i="30"/>
  <c r="J33" i="30"/>
  <c r="J34" i="30"/>
  <c r="J35" i="30"/>
  <c r="J36" i="30"/>
  <c r="J37" i="30"/>
  <c r="J38" i="30"/>
  <c r="J39" i="30"/>
  <c r="J40" i="30"/>
  <c r="J41" i="30"/>
  <c r="J42" i="30"/>
  <c r="J43" i="30"/>
  <c r="J44" i="30"/>
  <c r="J45" i="30"/>
  <c r="J46" i="30"/>
  <c r="J47" i="30"/>
  <c r="J48" i="30"/>
  <c r="J49" i="30"/>
  <c r="J50" i="30"/>
  <c r="J51" i="30"/>
  <c r="J52" i="30"/>
  <c r="J53" i="30"/>
  <c r="J54" i="30"/>
  <c r="J55" i="30"/>
  <c r="J56" i="30"/>
  <c r="J57" i="30"/>
  <c r="J58" i="30"/>
  <c r="J59" i="30"/>
  <c r="J60" i="30"/>
  <c r="J61" i="30"/>
  <c r="J62" i="30"/>
  <c r="J63" i="30"/>
  <c r="J64" i="30"/>
  <c r="J65" i="30"/>
  <c r="J66" i="30"/>
  <c r="J67" i="30"/>
  <c r="J68" i="30"/>
  <c r="J69" i="30"/>
  <c r="J70" i="30"/>
  <c r="J71" i="30"/>
  <c r="J72" i="30"/>
  <c r="J73" i="30"/>
  <c r="J74" i="30"/>
  <c r="J75" i="30"/>
  <c r="J76" i="30"/>
  <c r="J77" i="30"/>
  <c r="J78" i="30"/>
  <c r="J79" i="30"/>
  <c r="J80" i="30"/>
  <c r="J81" i="30"/>
  <c r="J82" i="30"/>
  <c r="J83" i="30"/>
  <c r="J84" i="30"/>
  <c r="J85" i="30"/>
  <c r="J86" i="30"/>
  <c r="J87" i="30"/>
  <c r="J88" i="30"/>
  <c r="J89" i="30"/>
  <c r="J90" i="30"/>
  <c r="J91" i="30"/>
  <c r="J92" i="30"/>
  <c r="J93" i="30"/>
  <c r="J94" i="30"/>
  <c r="J95" i="30"/>
  <c r="J96" i="30"/>
  <c r="J97" i="30"/>
  <c r="J98" i="30"/>
  <c r="J99" i="30"/>
  <c r="J100" i="30"/>
  <c r="J101" i="30"/>
  <c r="J102" i="30"/>
  <c r="J103" i="30"/>
  <c r="J104" i="30"/>
  <c r="J105" i="30"/>
  <c r="J106" i="30"/>
  <c r="J107" i="30"/>
  <c r="J108" i="30"/>
  <c r="J109" i="30"/>
  <c r="J110" i="30"/>
  <c r="J111" i="30"/>
  <c r="J112" i="30"/>
  <c r="J113" i="30"/>
  <c r="J114" i="30"/>
  <c r="J115" i="30"/>
  <c r="J116" i="30"/>
  <c r="J117" i="30"/>
  <c r="J118" i="30"/>
  <c r="J119" i="30"/>
  <c r="J120" i="30"/>
  <c r="J121" i="30"/>
  <c r="J122" i="30"/>
  <c r="J123" i="30"/>
  <c r="J124" i="30"/>
  <c r="J125" i="30"/>
  <c r="J126" i="30"/>
  <c r="J127" i="30"/>
  <c r="J128" i="30"/>
  <c r="J129" i="30"/>
  <c r="J130" i="30"/>
  <c r="J131" i="30"/>
  <c r="J132" i="30"/>
  <c r="J133" i="30"/>
  <c r="J134" i="30"/>
  <c r="J135" i="30"/>
  <c r="J136" i="30"/>
  <c r="J137" i="30"/>
  <c r="J138" i="30"/>
  <c r="J139" i="30"/>
  <c r="J140" i="30"/>
  <c r="J141" i="30"/>
  <c r="J142" i="30"/>
  <c r="J143" i="30"/>
  <c r="J144" i="30"/>
  <c r="J145" i="30"/>
  <c r="J146" i="30"/>
  <c r="J147" i="30"/>
  <c r="J148" i="30"/>
  <c r="J149" i="30"/>
  <c r="J150" i="30"/>
  <c r="J151" i="30"/>
  <c r="J152" i="30"/>
  <c r="J153" i="30"/>
  <c r="J154" i="30"/>
  <c r="J155" i="30"/>
  <c r="J156" i="30"/>
  <c r="J157" i="30"/>
  <c r="J158" i="30"/>
  <c r="J159" i="30"/>
  <c r="J160" i="30"/>
  <c r="J161" i="30"/>
  <c r="J162" i="30"/>
  <c r="J163" i="30"/>
  <c r="J164" i="30"/>
  <c r="J165" i="30"/>
  <c r="J166" i="30"/>
  <c r="J167" i="30"/>
  <c r="J168" i="30"/>
  <c r="J169" i="30"/>
  <c r="J170" i="30"/>
  <c r="J171" i="30"/>
  <c r="J172" i="30"/>
  <c r="J173" i="30"/>
  <c r="J174" i="30"/>
  <c r="J175" i="30"/>
  <c r="J176" i="30"/>
  <c r="J177" i="30"/>
  <c r="J178" i="30"/>
  <c r="J179" i="30"/>
  <c r="J180" i="30"/>
  <c r="J181" i="30"/>
  <c r="J182" i="30"/>
  <c r="J183" i="30"/>
  <c r="J184" i="30"/>
  <c r="J185" i="30"/>
  <c r="J186" i="30"/>
  <c r="J187" i="30"/>
  <c r="J188" i="30"/>
  <c r="J189" i="30"/>
  <c r="J190" i="30"/>
  <c r="J191" i="30"/>
  <c r="J192" i="30"/>
  <c r="J193" i="30"/>
  <c r="J194" i="30"/>
  <c r="J195" i="30"/>
  <c r="J196" i="30"/>
  <c r="J197" i="30"/>
  <c r="J198" i="30"/>
  <c r="J199" i="30"/>
  <c r="J200" i="30"/>
  <c r="J201" i="30"/>
  <c r="J202" i="30"/>
  <c r="J203" i="30"/>
  <c r="J204" i="30"/>
  <c r="J205" i="30"/>
  <c r="J206" i="30"/>
  <c r="J207" i="30"/>
  <c r="J208" i="30"/>
  <c r="J209" i="30"/>
  <c r="J210" i="30"/>
  <c r="J211" i="30"/>
  <c r="J212" i="30"/>
  <c r="J213" i="30"/>
  <c r="J214" i="30"/>
  <c r="J215" i="30"/>
  <c r="J216" i="30"/>
  <c r="J217" i="30"/>
  <c r="J218" i="30"/>
  <c r="J219" i="30"/>
  <c r="J220" i="30"/>
  <c r="J221" i="30"/>
  <c r="J222" i="30"/>
  <c r="J223" i="30"/>
  <c r="J224" i="30"/>
  <c r="J225" i="30"/>
  <c r="J226" i="30"/>
  <c r="J227" i="30"/>
  <c r="J228" i="30"/>
  <c r="J229" i="30"/>
  <c r="J230" i="30"/>
  <c r="J231" i="30"/>
  <c r="J232" i="30"/>
  <c r="J233" i="30"/>
  <c r="J234" i="30"/>
  <c r="J235" i="30"/>
  <c r="J236" i="30"/>
  <c r="J237" i="30"/>
  <c r="J238" i="30"/>
  <c r="J239" i="30"/>
  <c r="J240" i="30"/>
  <c r="J241" i="30"/>
  <c r="J242" i="30"/>
  <c r="J243" i="30"/>
  <c r="J244" i="30"/>
  <c r="J245" i="30"/>
  <c r="J246" i="30"/>
  <c r="J247" i="30"/>
  <c r="J248" i="30"/>
  <c r="J249" i="30"/>
  <c r="J250" i="30"/>
  <c r="J251" i="30"/>
  <c r="J252" i="30"/>
  <c r="J253" i="30"/>
  <c r="J254" i="30"/>
  <c r="J255" i="30"/>
  <c r="J256" i="30"/>
  <c r="J257" i="30"/>
  <c r="J258" i="30"/>
  <c r="J259" i="30"/>
  <c r="J260" i="30"/>
  <c r="J261" i="30"/>
  <c r="J262" i="30"/>
  <c r="J263" i="30"/>
  <c r="J264" i="30"/>
  <c r="J265" i="30"/>
  <c r="J266" i="30"/>
  <c r="J267" i="30"/>
  <c r="J268" i="30"/>
  <c r="J269" i="30"/>
  <c r="J270" i="30"/>
  <c r="J271" i="30"/>
  <c r="J272" i="30"/>
  <c r="J273" i="30"/>
  <c r="J274" i="30"/>
  <c r="J275" i="30"/>
  <c r="J276" i="30"/>
  <c r="J277" i="30"/>
  <c r="J278" i="30"/>
  <c r="J279" i="30"/>
  <c r="J280" i="30"/>
  <c r="J281" i="30"/>
  <c r="J282" i="30"/>
  <c r="J283" i="30"/>
  <c r="J284" i="30"/>
  <c r="J285" i="30"/>
  <c r="J286" i="30"/>
  <c r="J287" i="30"/>
  <c r="J288" i="30"/>
  <c r="J289" i="30"/>
  <c r="J290" i="30"/>
  <c r="J291" i="30"/>
  <c r="J292" i="30"/>
  <c r="J293" i="30"/>
  <c r="J294" i="30"/>
  <c r="J295" i="30"/>
  <c r="J296" i="30"/>
  <c r="J297" i="30"/>
  <c r="J298" i="30"/>
  <c r="J299" i="30"/>
  <c r="J300" i="30"/>
  <c r="J301" i="30"/>
  <c r="I2" i="30"/>
  <c r="I3" i="30"/>
  <c r="I4" i="30"/>
  <c r="I5" i="30"/>
  <c r="I6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30" i="30"/>
  <c r="I31" i="30"/>
  <c r="I32" i="30"/>
  <c r="I33" i="30"/>
  <c r="I34" i="30"/>
  <c r="I35" i="30"/>
  <c r="I36" i="30"/>
  <c r="I37" i="30"/>
  <c r="I38" i="30"/>
  <c r="I39" i="30"/>
  <c r="I40" i="30"/>
  <c r="I41" i="30"/>
  <c r="I42" i="30"/>
  <c r="I43" i="30"/>
  <c r="I44" i="30"/>
  <c r="I45" i="30"/>
  <c r="I46" i="30"/>
  <c r="I47" i="30"/>
  <c r="I48" i="30"/>
  <c r="I49" i="30"/>
  <c r="I50" i="30"/>
  <c r="I51" i="30"/>
  <c r="I52" i="30"/>
  <c r="I53" i="30"/>
  <c r="I54" i="30"/>
  <c r="I55" i="30"/>
  <c r="I56" i="30"/>
  <c r="I57" i="30"/>
  <c r="I58" i="30"/>
  <c r="I59" i="30"/>
  <c r="I60" i="30"/>
  <c r="I61" i="30"/>
  <c r="I62" i="30"/>
  <c r="I63" i="30"/>
  <c r="I64" i="30"/>
  <c r="I65" i="30"/>
  <c r="I66" i="30"/>
  <c r="I67" i="30"/>
  <c r="I68" i="30"/>
  <c r="I69" i="30"/>
  <c r="I70" i="30"/>
  <c r="I71" i="30"/>
  <c r="I72" i="30"/>
  <c r="I73" i="30"/>
  <c r="I74" i="30"/>
  <c r="I75" i="30"/>
  <c r="I76" i="30"/>
  <c r="I77" i="30"/>
  <c r="I78" i="30"/>
  <c r="I79" i="30"/>
  <c r="I80" i="30"/>
  <c r="I81" i="30"/>
  <c r="I82" i="30"/>
  <c r="I83" i="30"/>
  <c r="I84" i="30"/>
  <c r="I85" i="30"/>
  <c r="I86" i="30"/>
  <c r="I87" i="30"/>
  <c r="I88" i="30"/>
  <c r="I89" i="30"/>
  <c r="I90" i="30"/>
  <c r="I91" i="30"/>
  <c r="I92" i="30"/>
  <c r="I93" i="30"/>
  <c r="I94" i="30"/>
  <c r="I95" i="30"/>
  <c r="I96" i="30"/>
  <c r="I97" i="30"/>
  <c r="I98" i="30"/>
  <c r="I99" i="30"/>
  <c r="I100" i="30"/>
  <c r="I101" i="30"/>
  <c r="I102" i="30"/>
  <c r="I103" i="30"/>
  <c r="I104" i="30"/>
  <c r="I105" i="30"/>
  <c r="I106" i="30"/>
  <c r="I107" i="30"/>
  <c r="I108" i="30"/>
  <c r="I109" i="30"/>
  <c r="I110" i="30"/>
  <c r="I111" i="30"/>
  <c r="I112" i="30"/>
  <c r="I113" i="30"/>
  <c r="I114" i="30"/>
  <c r="I115" i="30"/>
  <c r="I116" i="30"/>
  <c r="I117" i="30"/>
  <c r="I118" i="30"/>
  <c r="I119" i="30"/>
  <c r="I120" i="30"/>
  <c r="I121" i="30"/>
  <c r="I122" i="30"/>
  <c r="I123" i="30"/>
  <c r="I124" i="30"/>
  <c r="I125" i="30"/>
  <c r="I126" i="30"/>
  <c r="I127" i="30"/>
  <c r="I128" i="30"/>
  <c r="I129" i="30"/>
  <c r="I130" i="30"/>
  <c r="I131" i="30"/>
  <c r="I132" i="30"/>
  <c r="I133" i="30"/>
  <c r="I134" i="30"/>
  <c r="I135" i="30"/>
  <c r="I136" i="30"/>
  <c r="I137" i="30"/>
  <c r="I138" i="30"/>
  <c r="I139" i="30"/>
  <c r="I140" i="30"/>
  <c r="I141" i="30"/>
  <c r="I142" i="30"/>
  <c r="I143" i="30"/>
  <c r="I144" i="30"/>
  <c r="I145" i="30"/>
  <c r="I146" i="30"/>
  <c r="I147" i="30"/>
  <c r="I148" i="30"/>
  <c r="I149" i="30"/>
  <c r="I150" i="30"/>
  <c r="I151" i="30"/>
  <c r="I152" i="30"/>
  <c r="I153" i="30"/>
  <c r="I154" i="30"/>
  <c r="I155" i="30"/>
  <c r="I156" i="30"/>
  <c r="I157" i="30"/>
  <c r="I158" i="30"/>
  <c r="I159" i="30"/>
  <c r="I160" i="30"/>
  <c r="I161" i="30"/>
  <c r="I162" i="30"/>
  <c r="I163" i="30"/>
  <c r="I164" i="30"/>
  <c r="I165" i="30"/>
  <c r="I166" i="30"/>
  <c r="I167" i="30"/>
  <c r="I168" i="30"/>
  <c r="I169" i="30"/>
  <c r="I170" i="30"/>
  <c r="I171" i="30"/>
  <c r="I172" i="30"/>
  <c r="I173" i="30"/>
  <c r="I174" i="30"/>
  <c r="I175" i="30"/>
  <c r="I176" i="30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I189" i="30"/>
  <c r="I190" i="30"/>
  <c r="I191" i="30"/>
  <c r="I192" i="30"/>
  <c r="I193" i="30"/>
  <c r="I194" i="30"/>
  <c r="I195" i="30"/>
  <c r="I196" i="30"/>
  <c r="I197" i="30"/>
  <c r="I198" i="30"/>
  <c r="I199" i="30"/>
  <c r="I200" i="30"/>
  <c r="I201" i="30"/>
  <c r="I202" i="30"/>
  <c r="I203" i="30"/>
  <c r="I204" i="30"/>
  <c r="I205" i="30"/>
  <c r="I206" i="30"/>
  <c r="I207" i="30"/>
  <c r="I208" i="30"/>
  <c r="I209" i="30"/>
  <c r="I210" i="30"/>
  <c r="I211" i="30"/>
  <c r="I212" i="30"/>
  <c r="I213" i="30"/>
  <c r="I214" i="30"/>
  <c r="I215" i="30"/>
  <c r="I216" i="30"/>
  <c r="I217" i="30"/>
  <c r="I218" i="30"/>
  <c r="I219" i="30"/>
  <c r="I220" i="30"/>
  <c r="I221" i="30"/>
  <c r="I222" i="30"/>
  <c r="I223" i="30"/>
  <c r="I224" i="30"/>
  <c r="I225" i="30"/>
  <c r="I226" i="30"/>
  <c r="I227" i="30"/>
  <c r="I228" i="30"/>
  <c r="I229" i="30"/>
  <c r="I230" i="30"/>
  <c r="I231" i="30"/>
  <c r="I232" i="30"/>
  <c r="I233" i="30"/>
  <c r="I234" i="30"/>
  <c r="I235" i="30"/>
  <c r="I236" i="30"/>
  <c r="I237" i="30"/>
  <c r="I238" i="30"/>
  <c r="I239" i="30"/>
  <c r="I240" i="30"/>
  <c r="I241" i="30"/>
  <c r="I242" i="30"/>
  <c r="I243" i="30"/>
  <c r="I244" i="30"/>
  <c r="I245" i="30"/>
  <c r="I246" i="30"/>
  <c r="I247" i="30"/>
  <c r="I248" i="30"/>
  <c r="I249" i="30"/>
  <c r="I250" i="30"/>
  <c r="I251" i="30"/>
  <c r="I252" i="30"/>
  <c r="I253" i="30"/>
  <c r="I254" i="30"/>
  <c r="I255" i="30"/>
  <c r="I256" i="30"/>
  <c r="I257" i="30"/>
  <c r="I258" i="30"/>
  <c r="I259" i="30"/>
  <c r="I260" i="30"/>
  <c r="I261" i="30"/>
  <c r="I262" i="30"/>
  <c r="I263" i="30"/>
  <c r="I264" i="30"/>
  <c r="I265" i="30"/>
  <c r="I266" i="30"/>
  <c r="I267" i="30"/>
  <c r="I268" i="30"/>
  <c r="I269" i="30"/>
  <c r="I270" i="30"/>
  <c r="I271" i="30"/>
  <c r="I272" i="30"/>
  <c r="I273" i="30"/>
  <c r="I274" i="30"/>
  <c r="I275" i="30"/>
  <c r="I276" i="30"/>
  <c r="I277" i="30"/>
  <c r="I278" i="30"/>
  <c r="I279" i="30"/>
  <c r="I280" i="30"/>
  <c r="I281" i="30"/>
  <c r="I282" i="30"/>
  <c r="I283" i="30"/>
  <c r="I284" i="30"/>
  <c r="I285" i="30"/>
  <c r="I286" i="30"/>
  <c r="I287" i="30"/>
  <c r="I288" i="30"/>
  <c r="I289" i="30"/>
  <c r="I290" i="30"/>
  <c r="I291" i="30"/>
  <c r="I292" i="30"/>
  <c r="I293" i="30"/>
  <c r="I294" i="30"/>
  <c r="I295" i="30"/>
  <c r="I296" i="30"/>
  <c r="I297" i="30"/>
  <c r="I298" i="30"/>
  <c r="I299" i="30"/>
  <c r="I300" i="30"/>
  <c r="I301" i="30"/>
  <c r="H2" i="30"/>
  <c r="H3" i="30"/>
  <c r="H4" i="30"/>
  <c r="H5" i="30"/>
  <c r="H6" i="30"/>
  <c r="H7" i="30"/>
  <c r="H8" i="30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31" i="30"/>
  <c r="H32" i="30"/>
  <c r="H33" i="30"/>
  <c r="H34" i="30"/>
  <c r="H35" i="30"/>
  <c r="H36" i="30"/>
  <c r="H37" i="30"/>
  <c r="H38" i="30"/>
  <c r="H39" i="30"/>
  <c r="H40" i="30"/>
  <c r="H41" i="30"/>
  <c r="H42" i="30"/>
  <c r="H43" i="30"/>
  <c r="H44" i="30"/>
  <c r="H45" i="30"/>
  <c r="H46" i="30"/>
  <c r="H47" i="30"/>
  <c r="H48" i="30"/>
  <c r="H49" i="30"/>
  <c r="H50" i="30"/>
  <c r="H51" i="30"/>
  <c r="H52" i="30"/>
  <c r="H53" i="30"/>
  <c r="H54" i="30"/>
  <c r="H55" i="30"/>
  <c r="H56" i="30"/>
  <c r="H57" i="30"/>
  <c r="H58" i="30"/>
  <c r="H59" i="30"/>
  <c r="H60" i="30"/>
  <c r="H61" i="30"/>
  <c r="H62" i="30"/>
  <c r="H63" i="30"/>
  <c r="H64" i="30"/>
  <c r="H65" i="30"/>
  <c r="H66" i="30"/>
  <c r="H67" i="30"/>
  <c r="H68" i="30"/>
  <c r="H69" i="30"/>
  <c r="H70" i="30"/>
  <c r="H71" i="30"/>
  <c r="H72" i="30"/>
  <c r="H73" i="30"/>
  <c r="H74" i="30"/>
  <c r="H75" i="30"/>
  <c r="H76" i="30"/>
  <c r="H77" i="30"/>
  <c r="H78" i="30"/>
  <c r="H79" i="30"/>
  <c r="H80" i="30"/>
  <c r="H81" i="30"/>
  <c r="H82" i="30"/>
  <c r="H83" i="30"/>
  <c r="H84" i="30"/>
  <c r="H85" i="30"/>
  <c r="H86" i="30"/>
  <c r="H87" i="30"/>
  <c r="H88" i="30"/>
  <c r="H89" i="30"/>
  <c r="H90" i="30"/>
  <c r="H91" i="30"/>
  <c r="H92" i="30"/>
  <c r="H93" i="30"/>
  <c r="H94" i="30"/>
  <c r="H95" i="30"/>
  <c r="H96" i="30"/>
  <c r="H97" i="30"/>
  <c r="H98" i="30"/>
  <c r="H99" i="30"/>
  <c r="H100" i="30"/>
  <c r="H101" i="30"/>
  <c r="H102" i="30"/>
  <c r="H103" i="30"/>
  <c r="H104" i="30"/>
  <c r="H105" i="30"/>
  <c r="H106" i="30"/>
  <c r="H107" i="30"/>
  <c r="H108" i="30"/>
  <c r="H109" i="30"/>
  <c r="H110" i="30"/>
  <c r="H111" i="30"/>
  <c r="H112" i="30"/>
  <c r="H113" i="30"/>
  <c r="H114" i="30"/>
  <c r="H115" i="30"/>
  <c r="H116" i="30"/>
  <c r="H117" i="30"/>
  <c r="H118" i="30"/>
  <c r="H119" i="30"/>
  <c r="H120" i="30"/>
  <c r="H121" i="30"/>
  <c r="H122" i="30"/>
  <c r="H123" i="30"/>
  <c r="H124" i="30"/>
  <c r="H125" i="30"/>
  <c r="H126" i="30"/>
  <c r="H127" i="30"/>
  <c r="H128" i="30"/>
  <c r="H129" i="30"/>
  <c r="H130" i="30"/>
  <c r="H131" i="30"/>
  <c r="H132" i="30"/>
  <c r="H133" i="30"/>
  <c r="H134" i="30"/>
  <c r="H135" i="30"/>
  <c r="H136" i="30"/>
  <c r="H137" i="30"/>
  <c r="H138" i="30"/>
  <c r="H139" i="30"/>
  <c r="H140" i="30"/>
  <c r="H141" i="30"/>
  <c r="H142" i="30"/>
  <c r="H143" i="30"/>
  <c r="H144" i="30"/>
  <c r="H145" i="30"/>
  <c r="H146" i="30"/>
  <c r="H147" i="30"/>
  <c r="H148" i="30"/>
  <c r="H149" i="30"/>
  <c r="H150" i="30"/>
  <c r="H151" i="30"/>
  <c r="H152" i="30"/>
  <c r="H153" i="30"/>
  <c r="H154" i="30"/>
  <c r="H155" i="30"/>
  <c r="H156" i="30"/>
  <c r="H157" i="30"/>
  <c r="H158" i="30"/>
  <c r="H159" i="30"/>
  <c r="H160" i="30"/>
  <c r="H161" i="30"/>
  <c r="H162" i="30"/>
  <c r="H163" i="30"/>
  <c r="H164" i="30"/>
  <c r="H165" i="30"/>
  <c r="H166" i="30"/>
  <c r="H167" i="30"/>
  <c r="H168" i="30"/>
  <c r="H169" i="30"/>
  <c r="H170" i="30"/>
  <c r="H171" i="30"/>
  <c r="H172" i="30"/>
  <c r="H173" i="30"/>
  <c r="H174" i="30"/>
  <c r="H175" i="30"/>
  <c r="H176" i="30"/>
  <c r="H177" i="30"/>
  <c r="H178" i="30"/>
  <c r="H179" i="30"/>
  <c r="H180" i="30"/>
  <c r="H181" i="30"/>
  <c r="H182" i="30"/>
  <c r="H183" i="30"/>
  <c r="H184" i="30"/>
  <c r="H185" i="30"/>
  <c r="H186" i="30"/>
  <c r="H187" i="30"/>
  <c r="H188" i="30"/>
  <c r="H189" i="30"/>
  <c r="H190" i="30"/>
  <c r="H191" i="30"/>
  <c r="H192" i="30"/>
  <c r="H193" i="30"/>
  <c r="H194" i="30"/>
  <c r="H195" i="30"/>
  <c r="H196" i="30"/>
  <c r="H197" i="30"/>
  <c r="H198" i="30"/>
  <c r="H199" i="30"/>
  <c r="H200" i="30"/>
  <c r="H201" i="30"/>
  <c r="H202" i="30"/>
  <c r="H203" i="30"/>
  <c r="H204" i="30"/>
  <c r="H205" i="30"/>
  <c r="H206" i="30"/>
  <c r="H207" i="30"/>
  <c r="H208" i="30"/>
  <c r="H209" i="30"/>
  <c r="H210" i="30"/>
  <c r="H211" i="30"/>
  <c r="H212" i="30"/>
  <c r="H213" i="30"/>
  <c r="H214" i="30"/>
  <c r="H215" i="30"/>
  <c r="H216" i="30"/>
  <c r="H217" i="30"/>
  <c r="H218" i="30"/>
  <c r="H219" i="30"/>
  <c r="H220" i="30"/>
  <c r="H221" i="30"/>
  <c r="H222" i="30"/>
  <c r="H223" i="30"/>
  <c r="H224" i="30"/>
  <c r="H225" i="30"/>
  <c r="H226" i="30"/>
  <c r="H227" i="30"/>
  <c r="H228" i="30"/>
  <c r="H229" i="30"/>
  <c r="H230" i="30"/>
  <c r="H231" i="30"/>
  <c r="H232" i="30"/>
  <c r="H233" i="30"/>
  <c r="H234" i="30"/>
  <c r="H235" i="30"/>
  <c r="H236" i="30"/>
  <c r="H237" i="30"/>
  <c r="H238" i="30"/>
  <c r="H239" i="30"/>
  <c r="H240" i="30"/>
  <c r="H241" i="30"/>
  <c r="H242" i="30"/>
  <c r="H243" i="30"/>
  <c r="H244" i="30"/>
  <c r="H245" i="30"/>
  <c r="H246" i="30"/>
  <c r="H247" i="30"/>
  <c r="H248" i="30"/>
  <c r="H249" i="30"/>
  <c r="H250" i="30"/>
  <c r="H251" i="30"/>
  <c r="H252" i="30"/>
  <c r="H253" i="30"/>
  <c r="H254" i="30"/>
  <c r="H255" i="30"/>
  <c r="H256" i="30"/>
  <c r="H257" i="30"/>
  <c r="H258" i="30"/>
  <c r="H259" i="30"/>
  <c r="H260" i="30"/>
  <c r="H261" i="30"/>
  <c r="H262" i="30"/>
  <c r="H263" i="30"/>
  <c r="H264" i="30"/>
  <c r="H265" i="30"/>
  <c r="H266" i="30"/>
  <c r="H267" i="30"/>
  <c r="H268" i="30"/>
  <c r="H269" i="30"/>
  <c r="H270" i="30"/>
  <c r="H271" i="30"/>
  <c r="H272" i="30"/>
  <c r="H273" i="30"/>
  <c r="H274" i="30"/>
  <c r="H275" i="30"/>
  <c r="H276" i="30"/>
  <c r="H277" i="30"/>
  <c r="H278" i="30"/>
  <c r="H279" i="30"/>
  <c r="H280" i="30"/>
  <c r="H281" i="30"/>
  <c r="H282" i="30"/>
  <c r="H283" i="30"/>
  <c r="H284" i="30"/>
  <c r="H285" i="30"/>
  <c r="H286" i="30"/>
  <c r="H287" i="30"/>
  <c r="H288" i="30"/>
  <c r="H289" i="30"/>
  <c r="H290" i="30"/>
  <c r="H291" i="30"/>
  <c r="H292" i="30"/>
  <c r="H293" i="30"/>
  <c r="H294" i="30"/>
  <c r="H295" i="30"/>
  <c r="H296" i="30"/>
  <c r="H297" i="30"/>
  <c r="H298" i="30"/>
  <c r="H299" i="30"/>
  <c r="H300" i="30"/>
  <c r="H301" i="30"/>
  <c r="G2" i="30"/>
  <c r="G3" i="30"/>
  <c r="G4" i="30"/>
  <c r="G5" i="30"/>
  <c r="G6" i="30"/>
  <c r="G7" i="30"/>
  <c r="G8" i="30"/>
  <c r="G9" i="30"/>
  <c r="G10" i="30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5" i="30"/>
  <c r="G26" i="30"/>
  <c r="G27" i="30"/>
  <c r="G28" i="30"/>
  <c r="G29" i="30"/>
  <c r="G30" i="30"/>
  <c r="G31" i="30"/>
  <c r="G32" i="30"/>
  <c r="G33" i="30"/>
  <c r="G34" i="30"/>
  <c r="G35" i="30"/>
  <c r="G36" i="30"/>
  <c r="G37" i="30"/>
  <c r="G38" i="30"/>
  <c r="G39" i="30"/>
  <c r="G40" i="30"/>
  <c r="G41" i="30"/>
  <c r="G42" i="30"/>
  <c r="G43" i="30"/>
  <c r="G44" i="30"/>
  <c r="G45" i="30"/>
  <c r="G47" i="30"/>
  <c r="G48" i="30"/>
  <c r="G49" i="30"/>
  <c r="G50" i="30"/>
  <c r="G51" i="30"/>
  <c r="G52" i="30"/>
  <c r="G53" i="30"/>
  <c r="G54" i="30"/>
  <c r="G55" i="30"/>
  <c r="G56" i="30"/>
  <c r="G57" i="30"/>
  <c r="G58" i="30"/>
  <c r="G59" i="30"/>
  <c r="G60" i="30"/>
  <c r="G61" i="30"/>
  <c r="G64" i="30"/>
  <c r="G66" i="30"/>
  <c r="G67" i="30"/>
  <c r="G68" i="30"/>
  <c r="G69" i="30"/>
  <c r="G71" i="30"/>
  <c r="G73" i="30"/>
  <c r="G74" i="30"/>
  <c r="G76" i="30"/>
  <c r="G77" i="30"/>
  <c r="G78" i="30"/>
  <c r="G79" i="30"/>
  <c r="G80" i="30"/>
  <c r="G81" i="30"/>
  <c r="G82" i="30"/>
  <c r="G83" i="30"/>
  <c r="G84" i="30"/>
  <c r="G85" i="30"/>
  <c r="G86" i="30"/>
  <c r="G87" i="30"/>
  <c r="G89" i="30"/>
  <c r="G90" i="30"/>
  <c r="G91" i="30"/>
  <c r="G92" i="30"/>
  <c r="G93" i="30"/>
  <c r="G94" i="30"/>
  <c r="G95" i="30"/>
  <c r="G96" i="30"/>
  <c r="G97" i="30"/>
  <c r="G98" i="30"/>
  <c r="G99" i="30"/>
  <c r="G100" i="30"/>
  <c r="G101" i="30"/>
  <c r="G102" i="30"/>
  <c r="G103" i="30"/>
  <c r="G104" i="30"/>
  <c r="G105" i="30"/>
  <c r="G106" i="30"/>
  <c r="G107" i="30"/>
  <c r="G108" i="30"/>
  <c r="G109" i="30"/>
  <c r="G110" i="30"/>
  <c r="G111" i="30"/>
  <c r="G112" i="30"/>
  <c r="G113" i="30"/>
  <c r="G114" i="30"/>
  <c r="G115" i="30"/>
  <c r="G116" i="30"/>
  <c r="G117" i="30"/>
  <c r="G118" i="30"/>
  <c r="G119" i="30"/>
  <c r="G120" i="30"/>
  <c r="G121" i="30"/>
  <c r="G122" i="30"/>
  <c r="G123" i="30"/>
  <c r="G124" i="30"/>
  <c r="G125" i="30"/>
  <c r="G126" i="30"/>
  <c r="G127" i="30"/>
  <c r="G128" i="30"/>
  <c r="G129" i="30"/>
  <c r="G130" i="30"/>
  <c r="G131" i="30"/>
  <c r="G132" i="30"/>
  <c r="G133" i="30"/>
  <c r="G134" i="30"/>
  <c r="G135" i="30"/>
  <c r="G136" i="30"/>
  <c r="G137" i="30"/>
  <c r="G138" i="30"/>
  <c r="G139" i="30"/>
  <c r="G140" i="30"/>
  <c r="G141" i="30"/>
  <c r="G142" i="30"/>
  <c r="G143" i="30"/>
  <c r="G144" i="30"/>
  <c r="G145" i="30"/>
  <c r="G146" i="30"/>
  <c r="G147" i="30"/>
  <c r="G148" i="30"/>
  <c r="G149" i="30"/>
  <c r="G150" i="30"/>
  <c r="G151" i="30"/>
  <c r="G152" i="30"/>
  <c r="G153" i="30"/>
  <c r="G154" i="30"/>
  <c r="G155" i="30"/>
  <c r="G156" i="30"/>
  <c r="G157" i="30"/>
  <c r="G158" i="30"/>
  <c r="G159" i="30"/>
  <c r="G160" i="30"/>
  <c r="G161" i="30"/>
  <c r="G162" i="30"/>
  <c r="G163" i="30"/>
  <c r="G164" i="30"/>
  <c r="G165" i="30"/>
  <c r="G166" i="30"/>
  <c r="G167" i="30"/>
  <c r="G168" i="30"/>
  <c r="G169" i="30"/>
  <c r="G170" i="30"/>
  <c r="G171" i="30"/>
  <c r="G172" i="30"/>
  <c r="G173" i="30"/>
  <c r="G174" i="30"/>
  <c r="G175" i="30"/>
  <c r="G176" i="30"/>
  <c r="G177" i="30"/>
  <c r="G178" i="30"/>
  <c r="G179" i="30"/>
  <c r="G180" i="30"/>
  <c r="G181" i="30"/>
  <c r="G182" i="30"/>
  <c r="G183" i="30"/>
  <c r="G184" i="30"/>
  <c r="G185" i="30"/>
  <c r="G186" i="30"/>
  <c r="G187" i="30"/>
  <c r="G188" i="30"/>
  <c r="G189" i="30"/>
  <c r="G190" i="30"/>
  <c r="G191" i="30"/>
  <c r="G192" i="30"/>
  <c r="G193" i="30"/>
  <c r="G194" i="30"/>
  <c r="G195" i="30"/>
  <c r="G196" i="30"/>
  <c r="G197" i="30"/>
  <c r="G198" i="30"/>
  <c r="G199" i="30"/>
  <c r="G200" i="30"/>
  <c r="G201" i="30"/>
  <c r="G202" i="30"/>
  <c r="G203" i="30"/>
  <c r="G204" i="30"/>
  <c r="G205" i="30"/>
  <c r="G206" i="30"/>
  <c r="G207" i="30"/>
  <c r="G208" i="30"/>
  <c r="G209" i="30"/>
  <c r="G210" i="30"/>
  <c r="G211" i="30"/>
  <c r="G212" i="30"/>
  <c r="G213" i="30"/>
  <c r="G214" i="30"/>
  <c r="G215" i="30"/>
  <c r="G216" i="30"/>
  <c r="G217" i="30"/>
  <c r="G218" i="30"/>
  <c r="G219" i="30"/>
  <c r="G220" i="30"/>
  <c r="G221" i="30"/>
  <c r="G222" i="30"/>
  <c r="G223" i="30"/>
  <c r="G224" i="30"/>
  <c r="G225" i="30"/>
  <c r="G226" i="30"/>
  <c r="G227" i="30"/>
  <c r="G228" i="30"/>
  <c r="G229" i="30"/>
  <c r="G230" i="30"/>
  <c r="G231" i="30"/>
  <c r="G232" i="30"/>
  <c r="G233" i="30"/>
  <c r="G234" i="30"/>
  <c r="G235" i="30"/>
  <c r="G236" i="30"/>
  <c r="G237" i="30"/>
  <c r="G238" i="30"/>
  <c r="G239" i="30"/>
  <c r="G240" i="30"/>
  <c r="G241" i="30"/>
  <c r="G242" i="30"/>
  <c r="G243" i="30"/>
  <c r="G244" i="30"/>
  <c r="G245" i="30"/>
  <c r="G246" i="30"/>
  <c r="G247" i="30"/>
  <c r="G248" i="30"/>
  <c r="G249" i="30"/>
  <c r="G250" i="30"/>
  <c r="G251" i="30"/>
  <c r="G252" i="30"/>
  <c r="G253" i="30"/>
  <c r="G254" i="30"/>
  <c r="G255" i="30"/>
  <c r="G256" i="30"/>
  <c r="G257" i="30"/>
  <c r="G258" i="30"/>
  <c r="G259" i="30"/>
  <c r="G260" i="30"/>
  <c r="G261" i="30"/>
  <c r="G262" i="30"/>
  <c r="G263" i="30"/>
  <c r="G264" i="30"/>
  <c r="G265" i="30"/>
  <c r="G266" i="30"/>
  <c r="G267" i="30"/>
  <c r="G268" i="30"/>
  <c r="G269" i="30"/>
  <c r="G270" i="30"/>
  <c r="G271" i="30"/>
  <c r="G272" i="30"/>
  <c r="G273" i="30"/>
  <c r="G274" i="30"/>
  <c r="G275" i="30"/>
  <c r="G276" i="30"/>
  <c r="G277" i="30"/>
  <c r="G278" i="30"/>
  <c r="G279" i="30"/>
  <c r="G280" i="30"/>
  <c r="G281" i="30"/>
  <c r="G282" i="30"/>
  <c r="G283" i="30"/>
  <c r="G284" i="30"/>
  <c r="G285" i="30"/>
  <c r="G286" i="30"/>
  <c r="G287" i="30"/>
  <c r="G288" i="30"/>
  <c r="G289" i="30"/>
  <c r="G290" i="30"/>
  <c r="G291" i="30"/>
  <c r="G292" i="30"/>
  <c r="G293" i="30"/>
  <c r="G294" i="30"/>
  <c r="G295" i="30"/>
  <c r="G296" i="30"/>
  <c r="G297" i="30"/>
  <c r="G298" i="30"/>
  <c r="G299" i="30"/>
  <c r="G300" i="30"/>
  <c r="G301" i="30"/>
  <c r="F2" i="30"/>
  <c r="F3" i="30"/>
  <c r="F4" i="30"/>
  <c r="F5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8" i="30"/>
  <c r="F29" i="30"/>
  <c r="F32" i="30"/>
  <c r="F34" i="30"/>
  <c r="F35" i="30"/>
  <c r="F38" i="30"/>
  <c r="F39" i="30"/>
  <c r="F43" i="30"/>
  <c r="F44" i="30"/>
  <c r="F46" i="30"/>
  <c r="F50" i="30"/>
  <c r="F52" i="30"/>
  <c r="F53" i="30"/>
  <c r="F54" i="30"/>
  <c r="F58" i="30"/>
  <c r="F66" i="30"/>
  <c r="F71" i="30"/>
  <c r="F74" i="30"/>
  <c r="F76" i="30"/>
  <c r="F77" i="30"/>
  <c r="F78" i="30"/>
  <c r="F81" i="30"/>
  <c r="F83" i="30"/>
  <c r="F84" i="30"/>
  <c r="F91" i="30"/>
  <c r="F94" i="30"/>
  <c r="F105" i="30"/>
  <c r="F106" i="30"/>
  <c r="F107" i="30"/>
  <c r="F108" i="30"/>
  <c r="F109" i="30"/>
  <c r="F110" i="30"/>
  <c r="F111" i="30"/>
  <c r="F112" i="30"/>
  <c r="F113" i="30"/>
  <c r="F114" i="30"/>
  <c r="F115" i="30"/>
  <c r="F116" i="30"/>
  <c r="F117" i="30"/>
  <c r="F118" i="30"/>
  <c r="F119" i="30"/>
  <c r="F120" i="30"/>
  <c r="F121" i="30"/>
  <c r="F122" i="30"/>
  <c r="F123" i="30"/>
  <c r="F124" i="30"/>
  <c r="F125" i="30"/>
  <c r="F126" i="30"/>
  <c r="F127" i="30"/>
  <c r="F128" i="30"/>
  <c r="F129" i="30"/>
  <c r="F130" i="30"/>
  <c r="F131" i="30"/>
  <c r="F132" i="30"/>
  <c r="F133" i="30"/>
  <c r="F134" i="30"/>
  <c r="F135" i="30"/>
  <c r="F136" i="30"/>
  <c r="F137" i="30"/>
  <c r="F138" i="30"/>
  <c r="F139" i="30"/>
  <c r="F140" i="30"/>
  <c r="F141" i="30"/>
  <c r="F142" i="30"/>
  <c r="F143" i="30"/>
  <c r="F144" i="30"/>
  <c r="F145" i="30"/>
  <c r="F146" i="30"/>
  <c r="F147" i="30"/>
  <c r="F148" i="30"/>
  <c r="F149" i="30"/>
  <c r="F150" i="30"/>
  <c r="F151" i="30"/>
  <c r="F152" i="30"/>
  <c r="F153" i="30"/>
  <c r="F154" i="30"/>
  <c r="F155" i="30"/>
  <c r="F156" i="30"/>
  <c r="F157" i="30"/>
  <c r="F158" i="30"/>
  <c r="F159" i="30"/>
  <c r="F160" i="30"/>
  <c r="F161" i="30"/>
  <c r="F162" i="30"/>
  <c r="F163" i="30"/>
  <c r="F164" i="30"/>
  <c r="F165" i="30"/>
  <c r="F166" i="30"/>
  <c r="F167" i="30"/>
  <c r="F168" i="30"/>
  <c r="F169" i="30"/>
  <c r="F170" i="30"/>
  <c r="F171" i="30"/>
  <c r="F172" i="30"/>
  <c r="F173" i="30"/>
  <c r="F174" i="30"/>
  <c r="F175" i="30"/>
  <c r="F176" i="30"/>
  <c r="F177" i="30"/>
  <c r="F178" i="30"/>
  <c r="F179" i="30"/>
  <c r="F180" i="30"/>
  <c r="F181" i="30"/>
  <c r="F182" i="30"/>
  <c r="F183" i="30"/>
  <c r="F184" i="30"/>
  <c r="F185" i="30"/>
  <c r="F186" i="30"/>
  <c r="F187" i="30"/>
  <c r="F188" i="30"/>
  <c r="F189" i="30"/>
  <c r="F190" i="30"/>
  <c r="F191" i="30"/>
  <c r="F192" i="30"/>
  <c r="F193" i="30"/>
  <c r="F194" i="30"/>
  <c r="F195" i="30"/>
  <c r="F196" i="30"/>
  <c r="F197" i="30"/>
  <c r="F198" i="30"/>
  <c r="F199" i="30"/>
  <c r="F200" i="30"/>
  <c r="F201" i="30"/>
  <c r="F202" i="30"/>
  <c r="F203" i="30"/>
  <c r="F204" i="30"/>
  <c r="F205" i="30"/>
  <c r="F206" i="30"/>
  <c r="F207" i="30"/>
  <c r="F208" i="30"/>
  <c r="F209" i="30"/>
  <c r="F210" i="30"/>
  <c r="F211" i="30"/>
  <c r="F212" i="30"/>
  <c r="F213" i="30"/>
  <c r="F214" i="30"/>
  <c r="F215" i="30"/>
  <c r="F216" i="30"/>
  <c r="F217" i="30"/>
  <c r="F218" i="30"/>
  <c r="F219" i="30"/>
  <c r="F220" i="30"/>
  <c r="F221" i="30"/>
  <c r="F222" i="30"/>
  <c r="F223" i="30"/>
  <c r="F224" i="30"/>
  <c r="F225" i="30"/>
  <c r="F226" i="30"/>
  <c r="F227" i="30"/>
  <c r="F228" i="30"/>
  <c r="F229" i="30"/>
  <c r="F230" i="30"/>
  <c r="F231" i="30"/>
  <c r="F232" i="30"/>
  <c r="F233" i="30"/>
  <c r="F234" i="30"/>
  <c r="F235" i="30"/>
  <c r="F236" i="30"/>
  <c r="F237" i="30"/>
  <c r="F238" i="30"/>
  <c r="F239" i="30"/>
  <c r="F240" i="30"/>
  <c r="F241" i="30"/>
  <c r="F242" i="30"/>
  <c r="F243" i="30"/>
  <c r="F244" i="30"/>
  <c r="F245" i="30"/>
  <c r="F246" i="30"/>
  <c r="F247" i="30"/>
  <c r="F248" i="30"/>
  <c r="F249" i="30"/>
  <c r="F250" i="30"/>
  <c r="F251" i="30"/>
  <c r="F252" i="30"/>
  <c r="F253" i="30"/>
  <c r="F254" i="30"/>
  <c r="F255" i="30"/>
  <c r="F256" i="30"/>
  <c r="F257" i="30"/>
  <c r="F258" i="30"/>
  <c r="F259" i="30"/>
  <c r="F260" i="30"/>
  <c r="F261" i="30"/>
  <c r="F262" i="30"/>
  <c r="F263" i="30"/>
  <c r="F264" i="30"/>
  <c r="F265" i="30"/>
  <c r="F266" i="30"/>
  <c r="F267" i="30"/>
  <c r="F268" i="30"/>
  <c r="F269" i="30"/>
  <c r="F270" i="30"/>
  <c r="F271" i="30"/>
  <c r="F272" i="30"/>
  <c r="F273" i="30"/>
  <c r="F274" i="30"/>
  <c r="F275" i="30"/>
  <c r="F276" i="30"/>
  <c r="F277" i="30"/>
  <c r="F278" i="30"/>
  <c r="F279" i="30"/>
  <c r="F280" i="30"/>
  <c r="F281" i="30"/>
  <c r="F282" i="30"/>
  <c r="F283" i="30"/>
  <c r="F284" i="30"/>
  <c r="F285" i="30"/>
  <c r="F286" i="30"/>
  <c r="F287" i="30"/>
  <c r="F288" i="30"/>
  <c r="F289" i="30"/>
  <c r="F290" i="30"/>
  <c r="F291" i="30"/>
  <c r="F292" i="30"/>
  <c r="F293" i="30"/>
  <c r="F294" i="30"/>
  <c r="F295" i="30"/>
  <c r="F296" i="30"/>
  <c r="F297" i="30"/>
  <c r="F298" i="30"/>
  <c r="F299" i="30"/>
  <c r="F300" i="30"/>
  <c r="F301" i="30"/>
  <c r="E2" i="30"/>
  <c r="E3" i="30"/>
  <c r="E4" i="30"/>
  <c r="E5" i="30"/>
  <c r="E6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E31" i="30"/>
  <c r="E32" i="30"/>
  <c r="E33" i="30"/>
  <c r="E34" i="30"/>
  <c r="E35" i="30"/>
  <c r="E36" i="30"/>
  <c r="E37" i="30"/>
  <c r="E38" i="30"/>
  <c r="E39" i="30"/>
  <c r="E40" i="30"/>
  <c r="E41" i="30"/>
  <c r="E42" i="30"/>
  <c r="E43" i="30"/>
  <c r="E44" i="30"/>
  <c r="E45" i="30"/>
  <c r="E46" i="30"/>
  <c r="E47" i="30"/>
  <c r="E48" i="30"/>
  <c r="E49" i="30"/>
  <c r="E50" i="30"/>
  <c r="E51" i="30"/>
  <c r="E52" i="30"/>
  <c r="E53" i="30"/>
  <c r="E54" i="30"/>
  <c r="E55" i="30"/>
  <c r="E56" i="30"/>
  <c r="E57" i="30"/>
  <c r="E58" i="30"/>
  <c r="E59" i="30"/>
  <c r="E60" i="30"/>
  <c r="E61" i="30"/>
  <c r="E62" i="30"/>
  <c r="E63" i="30"/>
  <c r="E64" i="30"/>
  <c r="E65" i="30"/>
  <c r="E66" i="30"/>
  <c r="E67" i="30"/>
  <c r="E68" i="30"/>
  <c r="E69" i="30"/>
  <c r="E70" i="30"/>
  <c r="E71" i="30"/>
  <c r="E72" i="30"/>
  <c r="E73" i="30"/>
  <c r="E74" i="30"/>
  <c r="E75" i="30"/>
  <c r="E76" i="30"/>
  <c r="E77" i="30"/>
  <c r="E78" i="30"/>
  <c r="E79" i="30"/>
  <c r="E80" i="30"/>
  <c r="E81" i="30"/>
  <c r="E82" i="30"/>
  <c r="E83" i="30"/>
  <c r="E84" i="30"/>
  <c r="E85" i="30"/>
  <c r="E86" i="30"/>
  <c r="E87" i="30"/>
  <c r="E88" i="30"/>
  <c r="E89" i="30"/>
  <c r="E90" i="30"/>
  <c r="E91" i="30"/>
  <c r="E92" i="30"/>
  <c r="E93" i="30"/>
  <c r="E94" i="30"/>
  <c r="E95" i="30"/>
  <c r="E96" i="30"/>
  <c r="E97" i="30"/>
  <c r="E98" i="30"/>
  <c r="E99" i="30"/>
  <c r="E100" i="30"/>
  <c r="E101" i="30"/>
  <c r="E102" i="30"/>
  <c r="E103" i="30"/>
  <c r="E104" i="30"/>
  <c r="E105" i="30"/>
  <c r="E106" i="30"/>
  <c r="E107" i="30"/>
  <c r="E108" i="30"/>
  <c r="E109" i="30"/>
  <c r="E110" i="30"/>
  <c r="E111" i="30"/>
  <c r="E112" i="30"/>
  <c r="E113" i="30"/>
  <c r="E114" i="30"/>
  <c r="E115" i="30"/>
  <c r="E116" i="30"/>
  <c r="E117" i="30"/>
  <c r="E118" i="30"/>
  <c r="E119" i="30"/>
  <c r="E120" i="30"/>
  <c r="E121" i="30"/>
  <c r="E122" i="30"/>
  <c r="E123" i="30"/>
  <c r="E124" i="30"/>
  <c r="E125" i="30"/>
  <c r="E126" i="30"/>
  <c r="E127" i="30"/>
  <c r="E128" i="30"/>
  <c r="E129" i="30"/>
  <c r="E130" i="30"/>
  <c r="E131" i="30"/>
  <c r="E132" i="30"/>
  <c r="E133" i="30"/>
  <c r="E134" i="30"/>
  <c r="E135" i="30"/>
  <c r="E136" i="30"/>
  <c r="E137" i="30"/>
  <c r="E138" i="30"/>
  <c r="E139" i="30"/>
  <c r="E140" i="30"/>
  <c r="E141" i="30"/>
  <c r="E142" i="30"/>
  <c r="E143" i="30"/>
  <c r="E144" i="30"/>
  <c r="E145" i="30"/>
  <c r="E146" i="30"/>
  <c r="E147" i="30"/>
  <c r="E148" i="30"/>
  <c r="E149" i="30"/>
  <c r="E150" i="30"/>
  <c r="E151" i="30"/>
  <c r="E152" i="30"/>
  <c r="E153" i="30"/>
  <c r="E154" i="30"/>
  <c r="E155" i="30"/>
  <c r="E156" i="30"/>
  <c r="E157" i="30"/>
  <c r="E158" i="30"/>
  <c r="E159" i="30"/>
  <c r="E160" i="30"/>
  <c r="E161" i="30"/>
  <c r="E162" i="30"/>
  <c r="E163" i="30"/>
  <c r="E164" i="30"/>
  <c r="E165" i="30"/>
  <c r="E166" i="30"/>
  <c r="E167" i="30"/>
  <c r="E168" i="30"/>
  <c r="E169" i="30"/>
  <c r="E170" i="30"/>
  <c r="E171" i="30"/>
  <c r="E172" i="30"/>
  <c r="E173" i="30"/>
  <c r="E174" i="30"/>
  <c r="E175" i="30"/>
  <c r="E176" i="30"/>
  <c r="E177" i="30"/>
  <c r="E178" i="30"/>
  <c r="E179" i="30"/>
  <c r="E180" i="30"/>
  <c r="E181" i="30"/>
  <c r="E182" i="30"/>
  <c r="E183" i="30"/>
  <c r="E184" i="30"/>
  <c r="E185" i="30"/>
  <c r="E186" i="30"/>
  <c r="E187" i="30"/>
  <c r="E188" i="30"/>
  <c r="E189" i="30"/>
  <c r="E190" i="30"/>
  <c r="E191" i="30"/>
  <c r="E192" i="30"/>
  <c r="E193" i="30"/>
  <c r="E194" i="30"/>
  <c r="E195" i="30"/>
  <c r="E196" i="30"/>
  <c r="E197" i="30"/>
  <c r="E198" i="30"/>
  <c r="E199" i="30"/>
  <c r="E200" i="30"/>
  <c r="E201" i="30"/>
  <c r="E202" i="30"/>
  <c r="E203" i="30"/>
  <c r="E204" i="30"/>
  <c r="E205" i="30"/>
  <c r="E206" i="30"/>
  <c r="E207" i="30"/>
  <c r="E208" i="30"/>
  <c r="E209" i="30"/>
  <c r="E210" i="30"/>
  <c r="E211" i="30"/>
  <c r="E212" i="30"/>
  <c r="E213" i="30"/>
  <c r="E214" i="30"/>
  <c r="E215" i="30"/>
  <c r="E216" i="30"/>
  <c r="E217" i="30"/>
  <c r="E218" i="30"/>
  <c r="E219" i="30"/>
  <c r="E220" i="30"/>
  <c r="E221" i="30"/>
  <c r="E222" i="30"/>
  <c r="E223" i="30"/>
  <c r="E224" i="30"/>
  <c r="E225" i="30"/>
  <c r="E226" i="30"/>
  <c r="E227" i="30"/>
  <c r="E228" i="30"/>
  <c r="E229" i="30"/>
  <c r="E230" i="30"/>
  <c r="E231" i="30"/>
  <c r="E232" i="30"/>
  <c r="E233" i="30"/>
  <c r="E234" i="30"/>
  <c r="E235" i="30"/>
  <c r="E236" i="30"/>
  <c r="E237" i="30"/>
  <c r="E238" i="30"/>
  <c r="E239" i="30"/>
  <c r="E240" i="30"/>
  <c r="E241" i="30"/>
  <c r="E242" i="30"/>
  <c r="E243" i="30"/>
  <c r="E244" i="30"/>
  <c r="E245" i="30"/>
  <c r="E246" i="30"/>
  <c r="E247" i="30"/>
  <c r="E248" i="30"/>
  <c r="E249" i="30"/>
  <c r="E250" i="30"/>
  <c r="E251" i="30"/>
  <c r="E252" i="30"/>
  <c r="E253" i="30"/>
  <c r="E254" i="30"/>
  <c r="E255" i="30"/>
  <c r="E256" i="30"/>
  <c r="E257" i="30"/>
  <c r="E258" i="30"/>
  <c r="E259" i="30"/>
  <c r="E260" i="30"/>
  <c r="E261" i="30"/>
  <c r="E262" i="30"/>
  <c r="E263" i="30"/>
  <c r="E264" i="30"/>
  <c r="E265" i="30"/>
  <c r="E266" i="30"/>
  <c r="E267" i="30"/>
  <c r="E268" i="30"/>
  <c r="E269" i="30"/>
  <c r="E270" i="30"/>
  <c r="E271" i="30"/>
  <c r="E272" i="30"/>
  <c r="E273" i="30"/>
  <c r="E274" i="30"/>
  <c r="E275" i="30"/>
  <c r="E276" i="30"/>
  <c r="E277" i="30"/>
  <c r="E278" i="30"/>
  <c r="E279" i="30"/>
  <c r="E280" i="30"/>
  <c r="E281" i="30"/>
  <c r="E282" i="30"/>
  <c r="E283" i="30"/>
  <c r="E284" i="30"/>
  <c r="E285" i="30"/>
  <c r="E286" i="30"/>
  <c r="E287" i="30"/>
  <c r="E288" i="30"/>
  <c r="E289" i="30"/>
  <c r="E290" i="30"/>
  <c r="E291" i="30"/>
  <c r="E292" i="30"/>
  <c r="E293" i="30"/>
  <c r="E294" i="30"/>
  <c r="E295" i="30"/>
  <c r="E296" i="30"/>
  <c r="E297" i="30"/>
  <c r="E298" i="30"/>
  <c r="E299" i="30"/>
  <c r="E300" i="30"/>
  <c r="E301" i="30"/>
  <c r="D2" i="30"/>
  <c r="D3" i="30"/>
  <c r="D4" i="30"/>
  <c r="D5" i="30"/>
  <c r="D6" i="30"/>
  <c r="D7" i="30"/>
  <c r="D8" i="30"/>
  <c r="D9" i="30"/>
  <c r="D10" i="30"/>
  <c r="D11" i="30"/>
  <c r="D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35" i="30"/>
  <c r="D36" i="30"/>
  <c r="D37" i="30"/>
  <c r="D38" i="30"/>
  <c r="D39" i="30"/>
  <c r="D40" i="30"/>
  <c r="D41" i="30"/>
  <c r="D42" i="30"/>
  <c r="D43" i="30"/>
  <c r="D44" i="30"/>
  <c r="D45" i="30"/>
  <c r="D46" i="30"/>
  <c r="D47" i="30"/>
  <c r="D48" i="30"/>
  <c r="D49" i="30"/>
  <c r="D50" i="30"/>
  <c r="D51" i="30"/>
  <c r="D52" i="30"/>
  <c r="D53" i="30"/>
  <c r="D54" i="30"/>
  <c r="D55" i="30"/>
  <c r="D56" i="30"/>
  <c r="D57" i="30"/>
  <c r="D58" i="30"/>
  <c r="D59" i="30"/>
  <c r="D60" i="30"/>
  <c r="D61" i="30"/>
  <c r="D62" i="30"/>
  <c r="D63" i="30"/>
  <c r="D64" i="30"/>
  <c r="D65" i="30"/>
  <c r="D66" i="30"/>
  <c r="D67" i="30"/>
  <c r="D68" i="30"/>
  <c r="D69" i="30"/>
  <c r="D70" i="30"/>
  <c r="D71" i="30"/>
  <c r="D72" i="30"/>
  <c r="D73" i="30"/>
  <c r="D74" i="30"/>
  <c r="D75" i="30"/>
  <c r="D76" i="30"/>
  <c r="D77" i="30"/>
  <c r="D78" i="30"/>
  <c r="D79" i="30"/>
  <c r="D80" i="30"/>
  <c r="D81" i="30"/>
  <c r="D82" i="30"/>
  <c r="D83" i="30"/>
  <c r="D84" i="30"/>
  <c r="D85" i="30"/>
  <c r="D86" i="30"/>
  <c r="D87" i="30"/>
  <c r="D88" i="30"/>
  <c r="D89" i="30"/>
  <c r="D90" i="30"/>
  <c r="D91" i="30"/>
  <c r="D92" i="30"/>
  <c r="D93" i="30"/>
  <c r="D94" i="30"/>
  <c r="D95" i="30"/>
  <c r="D96" i="30"/>
  <c r="D97" i="30"/>
  <c r="D98" i="30"/>
  <c r="D99" i="30"/>
  <c r="D100" i="30"/>
  <c r="D101" i="30"/>
  <c r="D102" i="30"/>
  <c r="D103" i="30"/>
  <c r="D104" i="30"/>
  <c r="D105" i="30"/>
  <c r="D106" i="30"/>
  <c r="D107" i="30"/>
  <c r="D108" i="30"/>
  <c r="D109" i="30"/>
  <c r="D110" i="30"/>
  <c r="D111" i="30"/>
  <c r="D112" i="30"/>
  <c r="D113" i="30"/>
  <c r="D114" i="30"/>
  <c r="D115" i="30"/>
  <c r="D116" i="30"/>
  <c r="D117" i="30"/>
  <c r="D118" i="30"/>
  <c r="D119" i="30"/>
  <c r="D120" i="30"/>
  <c r="D121" i="30"/>
  <c r="D122" i="30"/>
  <c r="D123" i="30"/>
  <c r="D124" i="30"/>
  <c r="D125" i="30"/>
  <c r="D126" i="30"/>
  <c r="D127" i="30"/>
  <c r="D128" i="30"/>
  <c r="D129" i="30"/>
  <c r="D130" i="30"/>
  <c r="D131" i="30"/>
  <c r="D132" i="30"/>
  <c r="D133" i="30"/>
  <c r="D134" i="30"/>
  <c r="D135" i="30"/>
  <c r="D136" i="30"/>
  <c r="D137" i="30"/>
  <c r="D138" i="30"/>
  <c r="D139" i="30"/>
  <c r="D140" i="30"/>
  <c r="D141" i="30"/>
  <c r="D142" i="30"/>
  <c r="D143" i="30"/>
  <c r="D144" i="30"/>
  <c r="D145" i="30"/>
  <c r="D146" i="30"/>
  <c r="D147" i="30"/>
  <c r="D148" i="30"/>
  <c r="D149" i="30"/>
  <c r="D150" i="30"/>
  <c r="D151" i="30"/>
  <c r="D152" i="30"/>
  <c r="D153" i="30"/>
  <c r="D154" i="30"/>
  <c r="D155" i="30"/>
  <c r="D156" i="30"/>
  <c r="D157" i="30"/>
  <c r="D158" i="30"/>
  <c r="D159" i="30"/>
  <c r="D160" i="30"/>
  <c r="D161" i="30"/>
  <c r="D162" i="30"/>
  <c r="D163" i="30"/>
  <c r="D164" i="30"/>
  <c r="D165" i="30"/>
  <c r="D166" i="30"/>
  <c r="D167" i="30"/>
  <c r="D168" i="30"/>
  <c r="D169" i="30"/>
  <c r="D170" i="30"/>
  <c r="D171" i="30"/>
  <c r="D172" i="30"/>
  <c r="D173" i="30"/>
  <c r="D174" i="30"/>
  <c r="D175" i="30"/>
  <c r="D176" i="30"/>
  <c r="D177" i="30"/>
  <c r="D178" i="30"/>
  <c r="D179" i="30"/>
  <c r="D180" i="30"/>
  <c r="D181" i="30"/>
  <c r="D182" i="30"/>
  <c r="D183" i="30"/>
  <c r="D184" i="30"/>
  <c r="D185" i="30"/>
  <c r="D186" i="30"/>
  <c r="D187" i="30"/>
  <c r="D188" i="30"/>
  <c r="D189" i="30"/>
  <c r="D190" i="30"/>
  <c r="D191" i="30"/>
  <c r="D192" i="30"/>
  <c r="D193" i="30"/>
  <c r="D194" i="30"/>
  <c r="D195" i="30"/>
  <c r="D196" i="30"/>
  <c r="D197" i="30"/>
  <c r="D198" i="30"/>
  <c r="D199" i="30"/>
  <c r="D200" i="30"/>
  <c r="D201" i="30"/>
  <c r="D202" i="30"/>
  <c r="D203" i="30"/>
  <c r="D204" i="30"/>
  <c r="D205" i="30"/>
  <c r="D206" i="30"/>
  <c r="D207" i="30"/>
  <c r="D208" i="30"/>
  <c r="D209" i="30"/>
  <c r="D210" i="30"/>
  <c r="D211" i="30"/>
  <c r="D212" i="30"/>
  <c r="D213" i="30"/>
  <c r="D214" i="30"/>
  <c r="D215" i="30"/>
  <c r="D216" i="30"/>
  <c r="D217" i="30"/>
  <c r="D218" i="30"/>
  <c r="D219" i="30"/>
  <c r="D220" i="30"/>
  <c r="D221" i="30"/>
  <c r="D222" i="30"/>
  <c r="D223" i="30"/>
  <c r="D224" i="30"/>
  <c r="D225" i="30"/>
  <c r="D226" i="30"/>
  <c r="D227" i="30"/>
  <c r="D228" i="30"/>
  <c r="D229" i="30"/>
  <c r="D230" i="30"/>
  <c r="D231" i="30"/>
  <c r="D232" i="30"/>
  <c r="D233" i="30"/>
  <c r="D234" i="30"/>
  <c r="D235" i="30"/>
  <c r="D236" i="30"/>
  <c r="D237" i="30"/>
  <c r="D238" i="30"/>
  <c r="D239" i="30"/>
  <c r="D240" i="30"/>
  <c r="D241" i="30"/>
  <c r="D242" i="30"/>
  <c r="D243" i="30"/>
  <c r="D244" i="30"/>
  <c r="D245" i="30"/>
  <c r="D246" i="30"/>
  <c r="D247" i="30"/>
  <c r="D248" i="30"/>
  <c r="D249" i="30"/>
  <c r="D250" i="30"/>
  <c r="D251" i="30"/>
  <c r="D252" i="30"/>
  <c r="D253" i="30"/>
  <c r="D254" i="30"/>
  <c r="D255" i="30"/>
  <c r="D256" i="30"/>
  <c r="D257" i="30"/>
  <c r="D258" i="30"/>
  <c r="D259" i="30"/>
  <c r="D260" i="30"/>
  <c r="D261" i="30"/>
  <c r="D262" i="30"/>
  <c r="D263" i="30"/>
  <c r="D264" i="30"/>
  <c r="D265" i="30"/>
  <c r="D266" i="30"/>
  <c r="D267" i="30"/>
  <c r="D268" i="30"/>
  <c r="D269" i="30"/>
  <c r="D270" i="30"/>
  <c r="D271" i="30"/>
  <c r="D272" i="30"/>
  <c r="D273" i="30"/>
  <c r="D274" i="30"/>
  <c r="D275" i="30"/>
  <c r="D276" i="30"/>
  <c r="D277" i="30"/>
  <c r="D278" i="30"/>
  <c r="D279" i="30"/>
  <c r="D280" i="30"/>
  <c r="D281" i="30"/>
  <c r="D282" i="30"/>
  <c r="D283" i="30"/>
  <c r="D284" i="30"/>
  <c r="D285" i="30"/>
  <c r="D286" i="30"/>
  <c r="D287" i="30"/>
  <c r="D288" i="30"/>
  <c r="D289" i="30"/>
  <c r="D290" i="30"/>
  <c r="D291" i="30"/>
  <c r="D292" i="30"/>
  <c r="D293" i="30"/>
  <c r="D294" i="30"/>
  <c r="D295" i="30"/>
  <c r="D296" i="30"/>
  <c r="D297" i="30"/>
  <c r="D298" i="30"/>
  <c r="D299" i="30"/>
  <c r="D300" i="30"/>
  <c r="D301" i="30"/>
  <c r="C2" i="30"/>
  <c r="C3" i="30"/>
  <c r="C4" i="30"/>
  <c r="C5" i="30"/>
  <c r="C6" i="30"/>
  <c r="C7" i="30"/>
  <c r="C8" i="30"/>
  <c r="C9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30" i="30"/>
  <c r="C31" i="30"/>
  <c r="C32" i="30"/>
  <c r="C33" i="30"/>
  <c r="C34" i="30"/>
  <c r="C35" i="30"/>
  <c r="C36" i="30"/>
  <c r="C37" i="30"/>
  <c r="C38" i="30"/>
  <c r="C39" i="30"/>
  <c r="C40" i="30"/>
  <c r="C41" i="30"/>
  <c r="C42" i="30"/>
  <c r="C43" i="30"/>
  <c r="C44" i="30"/>
  <c r="C45" i="30"/>
  <c r="C46" i="30"/>
  <c r="C47" i="30"/>
  <c r="C48" i="30"/>
  <c r="C49" i="30"/>
  <c r="C50" i="30"/>
  <c r="C51" i="30"/>
  <c r="C52" i="30"/>
  <c r="C53" i="30"/>
  <c r="C54" i="30"/>
  <c r="C55" i="30"/>
  <c r="C56" i="30"/>
  <c r="C57" i="30"/>
  <c r="C58" i="30"/>
  <c r="C59" i="30"/>
  <c r="C60" i="30"/>
  <c r="C61" i="30"/>
  <c r="C62" i="30"/>
  <c r="C63" i="30"/>
  <c r="C64" i="30"/>
  <c r="C65" i="30"/>
  <c r="C66" i="30"/>
  <c r="C67" i="30"/>
  <c r="C68" i="30"/>
  <c r="C69" i="30"/>
  <c r="C70" i="30"/>
  <c r="C71" i="30"/>
  <c r="C72" i="30"/>
  <c r="C73" i="30"/>
  <c r="C74" i="30"/>
  <c r="C75" i="30"/>
  <c r="C76" i="30"/>
  <c r="C77" i="30"/>
  <c r="C78" i="30"/>
  <c r="C79" i="30"/>
  <c r="C80" i="30"/>
  <c r="C81" i="30"/>
  <c r="C82" i="30"/>
  <c r="C83" i="30"/>
  <c r="C84" i="30"/>
  <c r="C85" i="30"/>
  <c r="C86" i="30"/>
  <c r="C87" i="30"/>
  <c r="C88" i="30"/>
  <c r="C89" i="30"/>
  <c r="C90" i="30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09" i="30"/>
  <c r="C110" i="30"/>
  <c r="C111" i="30"/>
  <c r="C112" i="30"/>
  <c r="C113" i="30"/>
  <c r="C114" i="30"/>
  <c r="C115" i="30"/>
  <c r="C116" i="30"/>
  <c r="C117" i="30"/>
  <c r="C118" i="30"/>
  <c r="C119" i="30"/>
  <c r="C120" i="30"/>
  <c r="C121" i="30"/>
  <c r="C122" i="30"/>
  <c r="C123" i="30"/>
  <c r="C124" i="30"/>
  <c r="C125" i="30"/>
  <c r="C126" i="30"/>
  <c r="C127" i="30"/>
  <c r="C128" i="30"/>
  <c r="C129" i="30"/>
  <c r="C130" i="30"/>
  <c r="C131" i="30"/>
  <c r="C132" i="30"/>
  <c r="C133" i="30"/>
  <c r="C134" i="30"/>
  <c r="C135" i="30"/>
  <c r="C136" i="30"/>
  <c r="C137" i="30"/>
  <c r="C138" i="30"/>
  <c r="C139" i="30"/>
  <c r="C140" i="30"/>
  <c r="C141" i="30"/>
  <c r="C142" i="30"/>
  <c r="C143" i="30"/>
  <c r="C144" i="30"/>
  <c r="C145" i="30"/>
  <c r="C146" i="30"/>
  <c r="C147" i="30"/>
  <c r="C148" i="30"/>
  <c r="C149" i="30"/>
  <c r="C150" i="30"/>
  <c r="C151" i="30"/>
  <c r="C152" i="30"/>
  <c r="C153" i="30"/>
  <c r="C154" i="30"/>
  <c r="C155" i="30"/>
  <c r="C156" i="30"/>
  <c r="C157" i="30"/>
  <c r="C158" i="30"/>
  <c r="C159" i="30"/>
  <c r="C160" i="30"/>
  <c r="C161" i="30"/>
  <c r="C162" i="30"/>
  <c r="C163" i="30"/>
  <c r="C164" i="30"/>
  <c r="C165" i="30"/>
  <c r="C166" i="30"/>
  <c r="C167" i="30"/>
  <c r="C168" i="30"/>
  <c r="C169" i="30"/>
  <c r="C170" i="30"/>
  <c r="C171" i="30"/>
  <c r="C172" i="30"/>
  <c r="C173" i="30"/>
  <c r="C174" i="30"/>
  <c r="C175" i="30"/>
  <c r="C176" i="30"/>
  <c r="C177" i="30"/>
  <c r="C178" i="30"/>
  <c r="C179" i="30"/>
  <c r="C180" i="30"/>
  <c r="C181" i="30"/>
  <c r="C182" i="30"/>
  <c r="C183" i="30"/>
  <c r="C184" i="30"/>
  <c r="C185" i="30"/>
  <c r="C186" i="30"/>
  <c r="C187" i="30"/>
  <c r="C188" i="30"/>
  <c r="C189" i="30"/>
  <c r="C190" i="30"/>
  <c r="C191" i="30"/>
  <c r="C192" i="30"/>
  <c r="C193" i="30"/>
  <c r="C194" i="30"/>
  <c r="C195" i="30"/>
  <c r="C196" i="30"/>
  <c r="C197" i="30"/>
  <c r="C198" i="30"/>
  <c r="C199" i="30"/>
  <c r="C200" i="30"/>
  <c r="C201" i="30"/>
  <c r="C202" i="30"/>
  <c r="C203" i="30"/>
  <c r="C204" i="30"/>
  <c r="C205" i="30"/>
  <c r="C206" i="30"/>
  <c r="C207" i="30"/>
  <c r="C208" i="30"/>
  <c r="C209" i="30"/>
  <c r="C210" i="30"/>
  <c r="C211" i="30"/>
  <c r="C212" i="30"/>
  <c r="C213" i="30"/>
  <c r="C214" i="30"/>
  <c r="C215" i="30"/>
  <c r="C216" i="30"/>
  <c r="C217" i="30"/>
  <c r="C218" i="30"/>
  <c r="C219" i="30"/>
  <c r="C220" i="30"/>
  <c r="C221" i="30"/>
  <c r="C222" i="30"/>
  <c r="C223" i="30"/>
  <c r="C224" i="30"/>
  <c r="C225" i="30"/>
  <c r="C226" i="30"/>
  <c r="C227" i="30"/>
  <c r="C228" i="30"/>
  <c r="C229" i="30"/>
  <c r="C230" i="30"/>
  <c r="C231" i="30"/>
  <c r="C232" i="30"/>
  <c r="C233" i="30"/>
  <c r="C234" i="30"/>
  <c r="C235" i="30"/>
  <c r="C236" i="30"/>
  <c r="C237" i="30"/>
  <c r="C238" i="30"/>
  <c r="C239" i="30"/>
  <c r="C240" i="30"/>
  <c r="C241" i="30"/>
  <c r="C242" i="30"/>
  <c r="C243" i="30"/>
  <c r="C244" i="30"/>
  <c r="C245" i="30"/>
  <c r="C246" i="30"/>
  <c r="C247" i="30"/>
  <c r="C248" i="30"/>
  <c r="C249" i="30"/>
  <c r="C250" i="30"/>
  <c r="C251" i="30"/>
  <c r="C252" i="30"/>
  <c r="C253" i="30"/>
  <c r="C254" i="30"/>
  <c r="C255" i="30"/>
  <c r="C256" i="30"/>
  <c r="C257" i="30"/>
  <c r="C258" i="30"/>
  <c r="C259" i="30"/>
  <c r="C260" i="30"/>
  <c r="C261" i="30"/>
  <c r="C262" i="30"/>
  <c r="C263" i="30"/>
  <c r="C264" i="30"/>
  <c r="C265" i="30"/>
  <c r="C266" i="30"/>
  <c r="C267" i="30"/>
  <c r="C268" i="30"/>
  <c r="C269" i="30"/>
  <c r="C270" i="30"/>
  <c r="C271" i="30"/>
  <c r="C272" i="30"/>
  <c r="C273" i="30"/>
  <c r="C274" i="30"/>
  <c r="C275" i="30"/>
  <c r="C276" i="30"/>
  <c r="C277" i="30"/>
  <c r="C278" i="30"/>
  <c r="C279" i="30"/>
  <c r="C280" i="30"/>
  <c r="C281" i="30"/>
  <c r="C282" i="30"/>
  <c r="C283" i="30"/>
  <c r="C284" i="30"/>
  <c r="C285" i="30"/>
  <c r="C286" i="30"/>
  <c r="C287" i="30"/>
  <c r="C288" i="30"/>
  <c r="C289" i="30"/>
  <c r="C290" i="30"/>
  <c r="C291" i="30"/>
  <c r="C292" i="30"/>
  <c r="C293" i="30"/>
  <c r="C294" i="30"/>
  <c r="C295" i="30"/>
  <c r="C296" i="30"/>
  <c r="C297" i="30"/>
  <c r="C298" i="30"/>
  <c r="C299" i="30"/>
  <c r="C300" i="30"/>
  <c r="C301" i="30"/>
  <c r="B2" i="30"/>
  <c r="B3" i="30"/>
  <c r="B4" i="30"/>
  <c r="B5" i="30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31" i="30"/>
  <c r="B32" i="30"/>
  <c r="B3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B79" i="30"/>
  <c r="B80" i="30"/>
  <c r="B81" i="30"/>
  <c r="B82" i="30"/>
  <c r="B83" i="30"/>
  <c r="B84" i="30"/>
  <c r="B85" i="30"/>
  <c r="B86" i="30"/>
  <c r="B87" i="30"/>
  <c r="B88" i="30"/>
  <c r="B89" i="30"/>
  <c r="B90" i="30"/>
  <c r="B91" i="30"/>
  <c r="B92" i="30"/>
  <c r="B93" i="30"/>
  <c r="B94" i="30"/>
  <c r="B95" i="30"/>
  <c r="B96" i="30"/>
  <c r="B97" i="30"/>
  <c r="B98" i="30"/>
  <c r="B99" i="30"/>
  <c r="B100" i="30"/>
  <c r="B101" i="30"/>
  <c r="B102" i="30"/>
  <c r="B103" i="30"/>
  <c r="B104" i="30"/>
  <c r="B105" i="30"/>
  <c r="B106" i="30"/>
  <c r="B107" i="30"/>
  <c r="B108" i="30"/>
  <c r="B109" i="30"/>
  <c r="B110" i="30"/>
  <c r="B111" i="30"/>
  <c r="B112" i="30"/>
  <c r="B113" i="30"/>
  <c r="B114" i="30"/>
  <c r="B115" i="30"/>
  <c r="B116" i="30"/>
  <c r="B117" i="30"/>
  <c r="B118" i="30"/>
  <c r="B119" i="30"/>
  <c r="B120" i="30"/>
  <c r="B121" i="30"/>
  <c r="B122" i="30"/>
  <c r="B123" i="30"/>
  <c r="B124" i="30"/>
  <c r="B125" i="30"/>
  <c r="B126" i="30"/>
  <c r="B127" i="30"/>
  <c r="B128" i="30"/>
  <c r="B129" i="30"/>
  <c r="B130" i="30"/>
  <c r="B131" i="30"/>
  <c r="B132" i="30"/>
  <c r="B133" i="30"/>
  <c r="B134" i="30"/>
  <c r="B135" i="30"/>
  <c r="B136" i="30"/>
  <c r="B137" i="30"/>
  <c r="B138" i="30"/>
  <c r="B139" i="30"/>
  <c r="B140" i="30"/>
  <c r="B141" i="30"/>
  <c r="B142" i="30"/>
  <c r="B143" i="30"/>
  <c r="B144" i="30"/>
  <c r="B145" i="30"/>
  <c r="B146" i="30"/>
  <c r="B147" i="30"/>
  <c r="B148" i="30"/>
  <c r="B149" i="30"/>
  <c r="B150" i="30"/>
  <c r="B151" i="30"/>
  <c r="B152" i="30"/>
  <c r="B153" i="30"/>
  <c r="B154" i="30"/>
  <c r="B155" i="30"/>
  <c r="B156" i="30"/>
  <c r="B157" i="30"/>
  <c r="B158" i="30"/>
  <c r="B159" i="30"/>
  <c r="B160" i="30"/>
  <c r="B161" i="30"/>
  <c r="B162" i="30"/>
  <c r="B163" i="30"/>
  <c r="B164" i="30"/>
  <c r="B165" i="30"/>
  <c r="B166" i="30"/>
  <c r="B167" i="30"/>
  <c r="B168" i="30"/>
  <c r="B169" i="30"/>
  <c r="B170" i="30"/>
  <c r="B171" i="30"/>
  <c r="B172" i="30"/>
  <c r="B173" i="30"/>
  <c r="B174" i="30"/>
  <c r="B175" i="30"/>
  <c r="B176" i="30"/>
  <c r="B177" i="30"/>
  <c r="B178" i="30"/>
  <c r="B179" i="30"/>
  <c r="B180" i="30"/>
  <c r="B181" i="30"/>
  <c r="B182" i="30"/>
  <c r="B183" i="30"/>
  <c r="B184" i="30"/>
  <c r="B185" i="30"/>
  <c r="B186" i="30"/>
  <c r="B187" i="30"/>
  <c r="B188" i="30"/>
  <c r="B189" i="30"/>
  <c r="B190" i="30"/>
  <c r="B191" i="30"/>
  <c r="B192" i="30"/>
  <c r="B193" i="30"/>
  <c r="B194" i="30"/>
  <c r="B195" i="30"/>
  <c r="B196" i="30"/>
  <c r="B197" i="30"/>
  <c r="B198" i="30"/>
  <c r="B199" i="30"/>
  <c r="B200" i="30"/>
  <c r="B201" i="30"/>
  <c r="B202" i="30"/>
  <c r="B203" i="30"/>
  <c r="B204" i="30"/>
  <c r="B205" i="30"/>
  <c r="B206" i="30"/>
  <c r="B207" i="30"/>
  <c r="B208" i="30"/>
  <c r="B209" i="30"/>
  <c r="B210" i="30"/>
  <c r="B211" i="30"/>
  <c r="B212" i="30"/>
  <c r="B213" i="30"/>
  <c r="B214" i="30"/>
  <c r="B215" i="30"/>
  <c r="B216" i="30"/>
  <c r="B217" i="30"/>
  <c r="B218" i="30"/>
  <c r="B219" i="30"/>
  <c r="B220" i="30"/>
  <c r="B221" i="30"/>
  <c r="B222" i="30"/>
  <c r="B223" i="30"/>
  <c r="B224" i="30"/>
  <c r="B225" i="30"/>
  <c r="B226" i="30"/>
  <c r="B227" i="30"/>
  <c r="B228" i="30"/>
  <c r="B229" i="30"/>
  <c r="B230" i="30"/>
  <c r="B231" i="30"/>
  <c r="B232" i="30"/>
  <c r="B233" i="30"/>
  <c r="B234" i="30"/>
  <c r="B235" i="30"/>
  <c r="B236" i="30"/>
  <c r="B237" i="30"/>
  <c r="B238" i="30"/>
  <c r="B239" i="30"/>
  <c r="B240" i="30"/>
  <c r="B241" i="30"/>
  <c r="B242" i="30"/>
  <c r="B243" i="30"/>
  <c r="B244" i="30"/>
  <c r="B245" i="30"/>
  <c r="B246" i="30"/>
  <c r="B247" i="30"/>
  <c r="B248" i="30"/>
  <c r="B249" i="30"/>
  <c r="B250" i="30"/>
  <c r="B251" i="30"/>
  <c r="B252" i="30"/>
  <c r="B253" i="30"/>
  <c r="B254" i="30"/>
  <c r="B255" i="30"/>
  <c r="B256" i="30"/>
  <c r="B257" i="30"/>
  <c r="B258" i="30"/>
  <c r="B259" i="30"/>
  <c r="B260" i="30"/>
  <c r="B261" i="30"/>
  <c r="B262" i="30"/>
  <c r="B263" i="30"/>
  <c r="B264" i="30"/>
  <c r="B265" i="30"/>
  <c r="B266" i="30"/>
  <c r="B267" i="30"/>
  <c r="B268" i="30"/>
  <c r="B269" i="30"/>
  <c r="B270" i="30"/>
  <c r="B271" i="30"/>
  <c r="B272" i="30"/>
  <c r="B273" i="30"/>
  <c r="B274" i="30"/>
  <c r="B275" i="30"/>
  <c r="B276" i="30"/>
  <c r="B277" i="30"/>
  <c r="B278" i="30"/>
  <c r="B279" i="30"/>
  <c r="B280" i="30"/>
  <c r="B281" i="30"/>
  <c r="B282" i="30"/>
  <c r="B283" i="30"/>
  <c r="B284" i="30"/>
  <c r="B285" i="30"/>
  <c r="B286" i="30"/>
  <c r="B287" i="30"/>
  <c r="B288" i="30"/>
  <c r="B289" i="30"/>
  <c r="B290" i="30"/>
  <c r="B291" i="30"/>
  <c r="B292" i="30"/>
  <c r="B293" i="30"/>
  <c r="B294" i="30"/>
  <c r="B295" i="30"/>
  <c r="B296" i="30"/>
  <c r="B297" i="30"/>
  <c r="B298" i="30"/>
  <c r="B299" i="30"/>
  <c r="B300" i="30"/>
  <c r="B301" i="30"/>
  <c r="F96" i="30" l="1"/>
  <c r="F100" i="30"/>
  <c r="F104" i="30"/>
  <c r="F87" i="30"/>
  <c r="F67" i="30"/>
  <c r="F57" i="30"/>
  <c r="F45" i="30"/>
  <c r="F22" i="30"/>
  <c r="F99" i="30"/>
  <c r="F103" i="30"/>
  <c r="F86" i="30"/>
  <c r="F79" i="30"/>
  <c r="F59" i="30"/>
  <c r="F47" i="30"/>
  <c r="F30" i="30"/>
  <c r="F97" i="30"/>
  <c r="F101" i="30"/>
  <c r="F82" i="30"/>
  <c r="F64" i="30"/>
  <c r="F55" i="30"/>
  <c r="F42" i="30"/>
  <c r="F92" i="30"/>
  <c r="F95" i="30"/>
  <c r="F98" i="30"/>
  <c r="F102" i="30"/>
  <c r="F85" i="30"/>
  <c r="F60" i="30"/>
  <c r="F51" i="30"/>
  <c r="F40" i="30"/>
  <c r="F93" i="30"/>
  <c r="F90" i="30" l="1"/>
  <c r="F89" i="30"/>
  <c r="G88" i="30"/>
  <c r="F88" i="30"/>
  <c r="F80" i="30"/>
  <c r="G72" i="30"/>
  <c r="F68" i="30"/>
  <c r="F63" i="30"/>
  <c r="F56" i="30"/>
  <c r="F23" i="30"/>
  <c r="F69" i="30" l="1"/>
  <c r="F27" i="30"/>
  <c r="F33" i="30"/>
  <c r="F48" i="30"/>
  <c r="F61" i="30"/>
  <c r="F70" i="30"/>
  <c r="F75" i="30"/>
  <c r="G75" i="30"/>
  <c r="F24" i="30"/>
  <c r="G24" i="30"/>
  <c r="F36" i="30"/>
  <c r="F41" i="30"/>
  <c r="F62" i="30"/>
  <c r="G62" i="30"/>
  <c r="F65" i="30"/>
  <c r="G70" i="30"/>
  <c r="F73" i="30"/>
  <c r="F25" i="30"/>
  <c r="F31" i="30"/>
  <c r="F49" i="30"/>
  <c r="G63" i="30"/>
  <c r="G65" i="30"/>
  <c r="F72" i="30"/>
  <c r="F26" i="30"/>
  <c r="F37" i="30"/>
  <c r="G46" i="30"/>
</calcChain>
</file>

<file path=xl/comments1.xml><?xml version="1.0" encoding="utf-8"?>
<comments xmlns="http://schemas.openxmlformats.org/spreadsheetml/2006/main">
  <authors>
    <author>odelaby</author>
  </authors>
  <commentList>
    <comment ref="Y18" authorId="0" shapeId="0">
      <text>
        <r>
          <rPr>
            <b/>
            <sz val="9"/>
            <color indexed="81"/>
            <rFont val="Tahoma"/>
            <family val="2"/>
          </rPr>
          <t>odelaby:</t>
        </r>
        <r>
          <rPr>
            <sz val="9"/>
            <color indexed="81"/>
            <rFont val="Tahoma"/>
            <family val="2"/>
          </rPr>
          <t xml:space="preserve">
=3000 client
=5000 domo
</t>
        </r>
      </text>
    </comment>
    <comment ref="E25" authorId="0" shapeId="0">
      <text>
        <r>
          <rPr>
            <b/>
            <sz val="9"/>
            <color indexed="81"/>
            <rFont val="Tahoma"/>
            <family val="2"/>
          </rPr>
          <t>odelaby:</t>
        </r>
        <r>
          <rPr>
            <sz val="9"/>
            <color indexed="81"/>
            <rFont val="Tahoma"/>
            <family val="2"/>
          </rPr>
          <t xml:space="preserve">
attends volet</t>
        </r>
      </text>
    </comment>
    <comment ref="Y34" authorId="0" shapeId="0">
      <text>
        <r>
          <rPr>
            <b/>
            <sz val="9"/>
            <color indexed="81"/>
            <rFont val="Tahoma"/>
            <family val="2"/>
          </rPr>
          <t>odelaby:</t>
        </r>
        <r>
          <rPr>
            <sz val="9"/>
            <color indexed="81"/>
            <rFont val="Tahoma"/>
            <family val="2"/>
          </rPr>
          <t xml:space="preserve">
8319,23 client
9990 domo</t>
        </r>
      </text>
    </comment>
    <comment ref="BI63" authorId="0" shapeId="0">
      <text>
        <r>
          <rPr>
            <b/>
            <sz val="9"/>
            <color indexed="81"/>
            <rFont val="Tahoma"/>
            <family val="2"/>
          </rPr>
          <t>odelaby:</t>
        </r>
        <r>
          <rPr>
            <sz val="9"/>
            <color indexed="81"/>
            <rFont val="Tahoma"/>
            <family val="2"/>
          </rPr>
          <t xml:space="preserve">
posé en deux fois
</t>
        </r>
      </text>
    </comment>
  </commentList>
</comments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au1 Etat du dossier"/>
      </ext>
    </extLst>
  </connection>
  <connection id="2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name="WorksheetConnection_tableau de bord4.xlsx!menuiseries" type="102" refreshedVersion="5" minRefreshableVersion="5">
    <extLst>
      <ext xmlns:x15="http://schemas.microsoft.com/office/spreadsheetml/2010/11/main" uri="{DE250136-89BD-433C-8126-D09CA5730AF9}">
        <x15:connection id="menuiseries">
          <x15:rangePr sourceName="_xlcn.WorksheetConnection_tableaudebord4.xlsxmenuiseries"/>
        </x15:connection>
      </ext>
    </extLst>
  </connection>
</connections>
</file>

<file path=xl/sharedStrings.xml><?xml version="1.0" encoding="utf-8"?>
<sst xmlns="http://schemas.openxmlformats.org/spreadsheetml/2006/main" count="349" uniqueCount="122">
  <si>
    <t xml:space="preserve">Nom du chantier </t>
  </si>
  <si>
    <t xml:space="preserve">Désignation </t>
  </si>
  <si>
    <t xml:space="preserve">Montant HT </t>
  </si>
  <si>
    <t>TVA</t>
  </si>
  <si>
    <t>Montant TTC de la commande</t>
  </si>
  <si>
    <t>Date commande</t>
  </si>
  <si>
    <t xml:space="preserve">Date fin loi Skriver </t>
  </si>
  <si>
    <t>Acompte TTC</t>
  </si>
  <si>
    <t xml:space="preserve">Solde à encaisser </t>
  </si>
  <si>
    <t>Fournisseur 1</t>
  </si>
  <si>
    <t>Date métrage</t>
  </si>
  <si>
    <t xml:space="preserve">Date conmannde fournisseur </t>
  </si>
  <si>
    <t xml:space="preserve">Date confirmation fornisseur </t>
  </si>
  <si>
    <t xml:space="preserve">Datre de livraision </t>
  </si>
  <si>
    <t xml:space="preserve">Montant HT commande </t>
  </si>
  <si>
    <t>Montant TTC commande</t>
  </si>
  <si>
    <t>Fournisseur 2</t>
  </si>
  <si>
    <t xml:space="preserve">Date confirmation fournisseur </t>
  </si>
  <si>
    <t>Fournisseur 3</t>
  </si>
  <si>
    <t>CA HT</t>
  </si>
  <si>
    <t>CM HT</t>
  </si>
  <si>
    <t>MARGE</t>
  </si>
  <si>
    <t>%</t>
  </si>
  <si>
    <t>Ville</t>
  </si>
  <si>
    <t>Etat du dossier</t>
  </si>
  <si>
    <t>Date de pose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</si>
  <si>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</si>
  <si>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</si>
  <si>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</si>
  <si>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</si>
  <si>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</si>
  <si>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</si>
  <si>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</si>
  <si>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</si>
  <si>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</si>
  <si>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</si>
  <si>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</si>
  <si>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</si>
  <si>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</si>
  <si>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</si>
  <si>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</si>
  <si>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Rale</t>
  </si>
  <si>
    <t>Commentaires</t>
  </si>
  <si>
    <t>Date paiement fournisseur</t>
  </si>
  <si>
    <t xml:space="preserve">Date commande fournisseur </t>
  </si>
  <si>
    <t>date encaissement</t>
  </si>
  <si>
    <t>Financement</t>
  </si>
  <si>
    <t>Etat du finacement</t>
  </si>
  <si>
    <t>vendeur</t>
  </si>
  <si>
    <t>Datre de livraision 2</t>
  </si>
  <si>
    <t>Date paiement Fournisseur3</t>
  </si>
  <si>
    <t>Montant HT commande 4</t>
  </si>
  <si>
    <t>Montant TTC commande6</t>
  </si>
  <si>
    <t>Date conmannde fournisseur 7</t>
  </si>
  <si>
    <t>Date confirmation fournisseur 8</t>
  </si>
  <si>
    <t>Datre de livraision 9</t>
  </si>
  <si>
    <t>Date paiement fournisseur10</t>
  </si>
  <si>
    <t>Montant HT commande 11</t>
  </si>
  <si>
    <t>TVA12</t>
  </si>
  <si>
    <t>Montant TTC commande13</t>
  </si>
  <si>
    <t>TVA14</t>
  </si>
  <si>
    <t>TVA2</t>
  </si>
  <si>
    <t>Part  Financement</t>
  </si>
  <si>
    <t>A encaisser domo finance</t>
  </si>
  <si>
    <t>Fourniesseur 2</t>
  </si>
  <si>
    <t xml:space="preserve"> encaisser client</t>
  </si>
  <si>
    <t>Nombre de jour de pose</t>
  </si>
  <si>
    <t>Couts de pose</t>
  </si>
  <si>
    <t>Marge Aprés pose</t>
  </si>
  <si>
    <t>% après pose</t>
  </si>
  <si>
    <t>Date encaissement  cLient</t>
  </si>
  <si>
    <t>Date encaissemennt domo</t>
  </si>
  <si>
    <t>Taux</t>
  </si>
  <si>
    <t>Montant Com metrage</t>
  </si>
  <si>
    <t>Com Métrage
Payé le</t>
  </si>
  <si>
    <t xml:space="preserve">Montant com fin de chantier </t>
  </si>
  <si>
    <t>Com fin de chantier payé  le</t>
  </si>
  <si>
    <t>TLP
PPV</t>
  </si>
  <si>
    <t>Sophie</t>
  </si>
  <si>
    <t>Ref 
Tab</t>
  </si>
  <si>
    <t>Marge Aprés commision</t>
  </si>
  <si>
    <t>% après commision</t>
  </si>
  <si>
    <t>Montant TTC</t>
  </si>
  <si>
    <t>Montant concurant</t>
  </si>
  <si>
    <t>Jour de pose</t>
  </si>
  <si>
    <t>NOM</t>
  </si>
  <si>
    <t>Solde TTC</t>
  </si>
  <si>
    <t>Fournisseur</t>
  </si>
  <si>
    <t>Produits</t>
  </si>
  <si>
    <t>Commentaires2</t>
  </si>
  <si>
    <t>Produit</t>
  </si>
  <si>
    <t>Commentaires3</t>
  </si>
  <si>
    <t>Produits2</t>
  </si>
  <si>
    <t>Commentaires4</t>
  </si>
  <si>
    <t>Ref</t>
  </si>
  <si>
    <t>Nom</t>
  </si>
  <si>
    <t>Description</t>
  </si>
  <si>
    <t>Montant HT</t>
  </si>
  <si>
    <t>A encaisser</t>
  </si>
  <si>
    <t>Nom Fourn 1</t>
  </si>
  <si>
    <t>Livraison fournis 1</t>
  </si>
  <si>
    <t>Livraison fournis 2</t>
  </si>
  <si>
    <t>Nom Fourn 3</t>
  </si>
  <si>
    <t>Livraison fournis 3</t>
  </si>
  <si>
    <t>Nom Fourn 2</t>
  </si>
  <si>
    <t xml:space="preserve">N°  </t>
  </si>
  <si>
    <t>Martin</t>
  </si>
  <si>
    <t>Tourtoin</t>
  </si>
  <si>
    <t>=SIERREUR(INDEX(MENUISERIES!$B$9:$B$153;PETITE.VALEUR(SI(MENUISERIES!$AR$9:$AR$153=A$2;LIGNE(MENUISERIES!$AR$9:$AR$153)-1;9^9)-1;LIGNE()-2));"")</t>
  </si>
  <si>
    <t>Recherche V</t>
  </si>
  <si>
    <t>Somme si</t>
  </si>
  <si>
    <t>=SIERREUR(INDEX(MENUISERIES!$B$9:$B$153;PETITE.VALEUR(SI(MENUISERIES!$AA$9:$AA$153=B$2;LIGNE(MENUISERIES!$AA$9:$AA$153)-1;9^9)-1;LIGNE()-LIGNE($B$11)+1));"")</t>
  </si>
  <si>
    <t>Total général</t>
  </si>
  <si>
    <t>Somme de Montant HT</t>
  </si>
  <si>
    <t>Truc pluch</t>
  </si>
  <si>
    <t>Tyhdfq</t>
  </si>
  <si>
    <t>hgjg</t>
  </si>
  <si>
    <t>kjslkj</t>
  </si>
  <si>
    <t>Nom du chantier</t>
  </si>
  <si>
    <t>Valeurs</t>
  </si>
  <si>
    <t>Somme de Montant TTC de la commande</t>
  </si>
  <si>
    <t>Somme de Solde à encaisser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</si>
</sst>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dd/mm/yy;@"/>
    <numFmt numFmtId="165" formatCode="0.0"/>
    <numFmt numFmtId="166" formatCode="#,##0.0"/>
    <numFmt numFmtId="167" formatCode="d/m;@"/>
  </numFmts>
  <fonts count="25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venir Book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7" tint="-0.249977111117893"/>
      <name val="Calibri"/>
      <family val="2"/>
      <scheme val="minor"/>
    </font>
    <font>
      <b/>
      <sz val="10"/>
      <color rgb="FFCC6600"/>
      <name val="Calibri"/>
      <family val="2"/>
      <scheme val="minor"/>
    </font>
    <font>
      <sz val="10"/>
      <color rgb="FF4A5359"/>
      <name val="Courier New"/>
      <family val="3"/>
    </font>
    <font>
      <sz val="10"/>
      <color rgb="FF4A5359"/>
      <name val="Calibri"/>
      <family val="2"/>
      <scheme val="minor"/>
    </font>
    <font>
      <sz val="14"/>
      <color theme="1"/>
      <name val="Calibri"/>
      <family val="2"/>
    </font>
    <font>
      <b/>
      <sz val="12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5" fillId="0" borderId="0"/>
    <xf numFmtId="44" fontId="11" fillId="0" borderId="0" applyFont="0" applyFill="0" applyBorder="0" applyAlignment="0" applyProtection="0"/>
    <xf numFmtId="0" fontId="4" fillId="0" borderId="0"/>
    <xf numFmtId="44" fontId="11" fillId="0" borderId="0" applyFont="0" applyFill="0" applyBorder="0" applyAlignment="0" applyProtection="0"/>
    <xf numFmtId="0" fontId="3" fillId="0" borderId="0"/>
    <xf numFmtId="44" fontId="11" fillId="0" borderId="0" applyFont="0" applyFill="0" applyBorder="0" applyAlignment="0" applyProtection="0"/>
    <xf numFmtId="0" fontId="2" fillId="0" borderId="0"/>
    <xf numFmtId="44" fontId="11" fillId="0" borderId="0" applyFont="0" applyFill="0" applyBorder="0" applyAlignment="0" applyProtection="0"/>
    <xf numFmtId="0" fontId="2" fillId="0" borderId="0"/>
    <xf numFmtId="44" fontId="11" fillId="0" borderId="0" applyFont="0" applyFill="0" applyBorder="0" applyAlignment="0" applyProtection="0"/>
    <xf numFmtId="0" fontId="2" fillId="0" borderId="0"/>
    <xf numFmtId="44" fontId="11" fillId="0" borderId="0" applyFont="0" applyFill="0" applyBorder="0" applyAlignment="0" applyProtection="0"/>
    <xf numFmtId="0" fontId="1" fillId="0" borderId="0"/>
    <xf numFmtId="44" fontId="11" fillId="0" borderId="0" applyFont="0" applyFill="0" applyBorder="0" applyAlignment="0" applyProtection="0"/>
    <xf numFmtId="0" fontId="1" fillId="0" borderId="0"/>
    <xf numFmtId="44" fontId="11" fillId="0" borderId="0" applyFont="0" applyFill="0" applyBorder="0" applyAlignment="0" applyProtection="0"/>
    <xf numFmtId="0" fontId="1" fillId="0" borderId="0"/>
    <xf numFmtId="44" fontId="11" fillId="0" borderId="0" applyFont="0" applyFill="0" applyBorder="0" applyAlignment="0" applyProtection="0"/>
    <xf numFmtId="0" fontId="1" fillId="0" borderId="0"/>
    <xf numFmtId="44" fontId="11" fillId="0" borderId="0" applyFont="0" applyFill="0" applyBorder="0" applyAlignment="0" applyProtection="0"/>
    <xf numFmtId="0" fontId="1" fillId="0" borderId="0"/>
    <xf numFmtId="44" fontId="11" fillId="0" borderId="0" applyFont="0" applyFill="0" applyBorder="0" applyAlignment="0" applyProtection="0"/>
    <xf numFmtId="0" fontId="1" fillId="0" borderId="0"/>
    <xf numFmtId="44" fontId="11" fillId="0" borderId="0" applyFont="0" applyFill="0" applyBorder="0" applyAlignment="0" applyProtection="0"/>
  </cellStyleXfs>
  <cellXfs count="103">
    <xf numFmtId="0" fontId="0" fillId="0" borderId="0" xfId="0"/>
    <xf numFmtId="3" fontId="17" fillId="3" borderId="1" xfId="0" applyNumberFormat="1" applyFont="1" applyFill="1" applyBorder="1" applyAlignment="1">
      <alignment horizontal="right" vertical="top"/>
    </xf>
    <xf numFmtId="165" fontId="12" fillId="2" borderId="1" xfId="0" applyNumberFormat="1" applyFont="1" applyFill="1" applyBorder="1" applyAlignment="1">
      <alignment horizontal="right" vertical="top" wrapText="1"/>
    </xf>
    <xf numFmtId="2" fontId="12" fillId="2" borderId="1" xfId="0" applyNumberFormat="1" applyFont="1" applyFill="1" applyBorder="1" applyAlignment="1">
      <alignment horizontal="right" vertical="top" wrapText="1"/>
    </xf>
    <xf numFmtId="2" fontId="14" fillId="7" borderId="1" xfId="0" applyNumberFormat="1" applyFont="1" applyFill="1" applyBorder="1" applyAlignment="1">
      <alignment horizontal="right" vertical="top"/>
    </xf>
    <xf numFmtId="2" fontId="7" fillId="0" borderId="1" xfId="0" applyNumberFormat="1" applyFont="1" applyBorder="1" applyAlignment="1">
      <alignment horizontal="right" vertical="top"/>
    </xf>
    <xf numFmtId="0" fontId="12" fillId="2" borderId="1" xfId="0" applyNumberFormat="1" applyFont="1" applyFill="1" applyBorder="1" applyAlignment="1">
      <alignment horizontal="right" vertical="top" wrapText="1"/>
    </xf>
    <xf numFmtId="0" fontId="7" fillId="3" borderId="1" xfId="0" applyNumberFormat="1" applyFont="1" applyFill="1" applyBorder="1" applyAlignment="1">
      <alignment horizontal="right" vertical="top"/>
    </xf>
    <xf numFmtId="0" fontId="14" fillId="7" borderId="1" xfId="0" applyNumberFormat="1" applyFont="1" applyFill="1" applyBorder="1" applyAlignment="1">
      <alignment horizontal="right" vertical="top"/>
    </xf>
    <xf numFmtId="0" fontId="7" fillId="0" borderId="1" xfId="0" applyNumberFormat="1" applyFont="1" applyBorder="1" applyAlignment="1">
      <alignment horizontal="right" vertical="top"/>
    </xf>
    <xf numFmtId="3" fontId="7" fillId="0" borderId="1" xfId="0" applyNumberFormat="1" applyFont="1" applyBorder="1" applyAlignment="1">
      <alignment horizontal="right" vertical="top"/>
    </xf>
    <xf numFmtId="3" fontId="7" fillId="3" borderId="1" xfId="0" applyNumberFormat="1" applyFont="1" applyFill="1" applyBorder="1" applyAlignment="1">
      <alignment horizontal="right" vertical="top" wrapText="1"/>
    </xf>
    <xf numFmtId="164" fontId="7" fillId="3" borderId="1" xfId="0" applyNumberFormat="1" applyFont="1" applyFill="1" applyBorder="1" applyAlignment="1">
      <alignment horizontal="right" vertical="top" wrapText="1"/>
    </xf>
    <xf numFmtId="164" fontId="7" fillId="3" borderId="1" xfId="0" applyNumberFormat="1" applyFont="1" applyFill="1" applyBorder="1" applyAlignment="1">
      <alignment horizontal="left" vertical="top"/>
    </xf>
    <xf numFmtId="3" fontId="7" fillId="3" borderId="1" xfId="0" applyNumberFormat="1" applyFont="1" applyFill="1" applyBorder="1" applyAlignment="1">
      <alignment horizontal="right" vertical="top"/>
    </xf>
    <xf numFmtId="164" fontId="7" fillId="3" borderId="1" xfId="0" applyNumberFormat="1" applyFont="1" applyFill="1" applyBorder="1" applyAlignment="1">
      <alignment horizontal="right" vertical="top"/>
    </xf>
    <xf numFmtId="1" fontId="7" fillId="3" borderId="1" xfId="0" applyNumberFormat="1" applyFont="1" applyFill="1" applyBorder="1" applyAlignment="1">
      <alignment horizontal="right" vertical="top"/>
    </xf>
    <xf numFmtId="3" fontId="13" fillId="3" borderId="1" xfId="0" applyNumberFormat="1" applyFont="1" applyFill="1" applyBorder="1" applyAlignment="1">
      <alignment horizontal="right" vertical="top"/>
    </xf>
    <xf numFmtId="3" fontId="14" fillId="7" borderId="1" xfId="0" applyNumberFormat="1" applyFont="1" applyFill="1" applyBorder="1" applyAlignment="1">
      <alignment horizontal="right" vertical="top"/>
    </xf>
    <xf numFmtId="3" fontId="15" fillId="3" borderId="1" xfId="0" applyNumberFormat="1" applyFont="1" applyFill="1" applyBorder="1" applyAlignment="1">
      <alignment horizontal="right" vertical="top"/>
    </xf>
    <xf numFmtId="3" fontId="12" fillId="2" borderId="1" xfId="0" applyNumberFormat="1" applyFont="1" applyFill="1" applyBorder="1" applyAlignment="1">
      <alignment horizontal="right" vertical="top" wrapText="1"/>
    </xf>
    <xf numFmtId="164" fontId="12" fillId="2" borderId="1" xfId="0" applyNumberFormat="1" applyFont="1" applyFill="1" applyBorder="1" applyAlignment="1">
      <alignment horizontal="right" vertical="top" wrapText="1"/>
    </xf>
    <xf numFmtId="1" fontId="12" fillId="2" borderId="1" xfId="0" applyNumberFormat="1" applyFont="1" applyFill="1" applyBorder="1" applyAlignment="1">
      <alignment horizontal="right" vertical="top" wrapText="1"/>
    </xf>
    <xf numFmtId="164" fontId="12" fillId="2" borderId="1" xfId="0" applyNumberFormat="1" applyFont="1" applyFill="1" applyBorder="1" applyAlignment="1">
      <alignment horizontal="left" vertical="top" wrapText="1"/>
    </xf>
    <xf numFmtId="4" fontId="12" fillId="2" borderId="1" xfId="0" applyNumberFormat="1" applyFont="1" applyFill="1" applyBorder="1" applyAlignment="1">
      <alignment horizontal="right" vertical="top" wrapText="1"/>
    </xf>
    <xf numFmtId="3" fontId="7" fillId="0" borderId="1" xfId="0" applyNumberFormat="1" applyFont="1" applyBorder="1" applyAlignment="1">
      <alignment horizontal="right" vertical="top" wrapText="1"/>
    </xf>
    <xf numFmtId="3" fontId="19" fillId="3" borderId="1" xfId="0" applyNumberFormat="1" applyFont="1" applyFill="1" applyBorder="1" applyAlignment="1">
      <alignment horizontal="right" vertical="top"/>
    </xf>
    <xf numFmtId="3" fontId="20" fillId="3" borderId="1" xfId="0" applyNumberFormat="1" applyFont="1" applyFill="1" applyBorder="1" applyAlignment="1">
      <alignment horizontal="right" vertical="top"/>
    </xf>
    <xf numFmtId="3" fontId="7" fillId="4" borderId="1" xfId="0" applyNumberFormat="1" applyFont="1" applyFill="1" applyBorder="1" applyAlignment="1">
      <alignment horizontal="right" vertical="top"/>
    </xf>
    <xf numFmtId="3" fontId="18" fillId="3" borderId="1" xfId="0" applyNumberFormat="1" applyFont="1" applyFill="1" applyBorder="1" applyAlignment="1">
      <alignment horizontal="right" vertical="top"/>
    </xf>
    <xf numFmtId="3" fontId="13" fillId="9" borderId="1" xfId="0" applyNumberFormat="1" applyFont="1" applyFill="1" applyBorder="1" applyAlignment="1">
      <alignment horizontal="right" vertical="top"/>
    </xf>
    <xf numFmtId="164" fontId="7" fillId="0" borderId="1" xfId="0" applyNumberFormat="1" applyFont="1" applyBorder="1" applyAlignment="1">
      <alignment horizontal="right" vertical="top"/>
    </xf>
    <xf numFmtId="1" fontId="7" fillId="0" borderId="1" xfId="0" applyNumberFormat="1" applyFont="1" applyBorder="1" applyAlignment="1">
      <alignment horizontal="right" vertical="top"/>
    </xf>
    <xf numFmtId="164" fontId="7" fillId="0" borderId="1" xfId="0" applyNumberFormat="1" applyFont="1" applyBorder="1" applyAlignment="1">
      <alignment horizontal="left" vertical="top"/>
    </xf>
    <xf numFmtId="164" fontId="7" fillId="0" borderId="1" xfId="0" applyNumberFormat="1" applyFont="1" applyBorder="1" applyAlignment="1">
      <alignment horizontal="right" vertical="top" wrapText="1"/>
    </xf>
    <xf numFmtId="3" fontId="12" fillId="5" borderId="1" xfId="0" applyNumberFormat="1" applyFont="1" applyFill="1" applyBorder="1" applyAlignment="1">
      <alignment horizontal="right" vertical="top" wrapText="1"/>
    </xf>
    <xf numFmtId="164" fontId="12" fillId="5" borderId="1" xfId="0" applyNumberFormat="1" applyFont="1" applyFill="1" applyBorder="1" applyAlignment="1">
      <alignment horizontal="right" vertical="top" wrapText="1"/>
    </xf>
    <xf numFmtId="1" fontId="12" fillId="5" borderId="1" xfId="0" applyNumberFormat="1" applyFont="1" applyFill="1" applyBorder="1" applyAlignment="1">
      <alignment horizontal="right" vertical="top" wrapText="1"/>
    </xf>
    <xf numFmtId="3" fontId="16" fillId="3" borderId="1" xfId="0" applyNumberFormat="1" applyFont="1" applyFill="1" applyBorder="1" applyAlignment="1">
      <alignment horizontal="right" vertical="top" wrapText="1"/>
    </xf>
    <xf numFmtId="0" fontId="16" fillId="3" borderId="1" xfId="1" applyNumberFormat="1" applyFont="1" applyFill="1" applyBorder="1" applyAlignment="1">
      <alignment horizontal="right" vertical="top" wrapText="1"/>
    </xf>
    <xf numFmtId="0" fontId="16" fillId="3" borderId="1" xfId="1" applyFont="1" applyFill="1" applyBorder="1" applyAlignment="1">
      <alignment horizontal="right" vertical="top" wrapText="1"/>
    </xf>
    <xf numFmtId="164" fontId="16" fillId="3" borderId="1" xfId="1" applyNumberFormat="1" applyFont="1" applyFill="1" applyBorder="1" applyAlignment="1">
      <alignment horizontal="right" vertical="top" wrapText="1"/>
    </xf>
    <xf numFmtId="0" fontId="23" fillId="3" borderId="1" xfId="0" applyFont="1" applyFill="1" applyBorder="1" applyAlignment="1">
      <alignment horizontal="right" vertical="top" wrapText="1"/>
    </xf>
    <xf numFmtId="1" fontId="16" fillId="3" borderId="1" xfId="1" applyNumberFormat="1" applyFont="1" applyFill="1" applyBorder="1" applyAlignment="1">
      <alignment horizontal="right" vertical="top" wrapText="1"/>
    </xf>
    <xf numFmtId="164" fontId="16" fillId="3" borderId="1" xfId="0" applyNumberFormat="1" applyFont="1" applyFill="1" applyBorder="1" applyAlignment="1">
      <alignment horizontal="right" vertical="top" wrapText="1"/>
    </xf>
    <xf numFmtId="3" fontId="16" fillId="3" borderId="1" xfId="1" applyNumberFormat="1" applyFont="1" applyFill="1" applyBorder="1" applyAlignment="1">
      <alignment horizontal="right" vertical="top" wrapText="1"/>
    </xf>
    <xf numFmtId="17" fontId="16" fillId="3" borderId="1" xfId="0" applyNumberFormat="1" applyFont="1" applyFill="1" applyBorder="1" applyAlignment="1">
      <alignment horizontal="right" vertical="top" wrapText="1"/>
    </xf>
    <xf numFmtId="164" fontId="16" fillId="3" borderId="1" xfId="1" applyNumberFormat="1" applyFont="1" applyFill="1" applyBorder="1" applyAlignment="1">
      <alignment horizontal="left" vertical="top" wrapText="1"/>
    </xf>
    <xf numFmtId="164" fontId="23" fillId="3" borderId="1" xfId="2" applyNumberFormat="1" applyFont="1" applyFill="1" applyBorder="1" applyAlignment="1">
      <alignment horizontal="right" vertical="top" wrapText="1"/>
    </xf>
    <xf numFmtId="0" fontId="23" fillId="3" borderId="1" xfId="0" applyNumberFormat="1" applyFont="1" applyFill="1" applyBorder="1" applyAlignment="1">
      <alignment horizontal="right" vertical="top" wrapText="1"/>
    </xf>
    <xf numFmtId="14" fontId="23" fillId="3" borderId="1" xfId="0" applyNumberFormat="1" applyFont="1" applyFill="1" applyBorder="1" applyAlignment="1">
      <alignment horizontal="right" vertical="top" wrapText="1"/>
    </xf>
    <xf numFmtId="164" fontId="16" fillId="3" borderId="1" xfId="0" applyNumberFormat="1" applyFont="1" applyFill="1" applyBorder="1" applyAlignment="1">
      <alignment horizontal="left" vertical="top" wrapText="1"/>
    </xf>
    <xf numFmtId="0" fontId="16" fillId="3" borderId="1" xfId="0" applyNumberFormat="1" applyFont="1" applyFill="1" applyBorder="1" applyAlignment="1">
      <alignment horizontal="right" vertical="top" wrapText="1"/>
    </xf>
    <xf numFmtId="164" fontId="16" fillId="3" borderId="1" xfId="2" applyNumberFormat="1" applyFont="1" applyFill="1" applyBorder="1" applyAlignment="1">
      <alignment horizontal="right" vertical="top" wrapText="1"/>
    </xf>
    <xf numFmtId="1" fontId="23" fillId="3" borderId="1" xfId="2" applyNumberFormat="1" applyFont="1" applyFill="1" applyBorder="1" applyAlignment="1">
      <alignment horizontal="right" vertical="top" wrapText="1"/>
    </xf>
    <xf numFmtId="2" fontId="16" fillId="3" borderId="1" xfId="0" applyNumberFormat="1" applyFont="1" applyFill="1" applyBorder="1" applyAlignment="1">
      <alignment horizontal="right" vertical="top" wrapText="1"/>
    </xf>
    <xf numFmtId="0" fontId="12" fillId="5" borderId="1" xfId="0" applyNumberFormat="1" applyFont="1" applyFill="1" applyBorder="1" applyAlignment="1">
      <alignment horizontal="right" vertical="top" wrapText="1"/>
    </xf>
    <xf numFmtId="0" fontId="16" fillId="3" borderId="1" xfId="5" applyFont="1" applyFill="1" applyBorder="1" applyAlignment="1">
      <alignment horizontal="right" vertical="top" wrapText="1"/>
    </xf>
    <xf numFmtId="164" fontId="16" fillId="3" borderId="1" xfId="5" applyNumberFormat="1" applyFont="1" applyFill="1" applyBorder="1" applyAlignment="1">
      <alignment horizontal="right" vertical="top" wrapText="1"/>
    </xf>
    <xf numFmtId="1" fontId="16" fillId="3" borderId="1" xfId="5" applyNumberFormat="1" applyFont="1" applyFill="1" applyBorder="1" applyAlignment="1">
      <alignment horizontal="right" vertical="top" wrapText="1"/>
    </xf>
    <xf numFmtId="3" fontId="23" fillId="8" borderId="1" xfId="0" applyNumberFormat="1" applyFont="1" applyFill="1" applyBorder="1" applyAlignment="1">
      <alignment horizontal="right" vertical="top" wrapText="1"/>
    </xf>
    <xf numFmtId="3" fontId="23" fillId="8" borderId="1" xfId="1" applyNumberFormat="1" applyFont="1" applyFill="1" applyBorder="1" applyAlignment="1">
      <alignment horizontal="right" vertical="top" wrapText="1"/>
    </xf>
    <xf numFmtId="164" fontId="23" fillId="3" borderId="1" xfId="0" applyNumberFormat="1" applyFont="1" applyFill="1" applyBorder="1" applyAlignment="1">
      <alignment horizontal="right" vertical="top" wrapText="1"/>
    </xf>
    <xf numFmtId="1" fontId="16" fillId="3" borderId="1" xfId="0" applyNumberFormat="1" applyFont="1" applyFill="1" applyBorder="1" applyAlignment="1">
      <alignment horizontal="right" vertical="top" wrapText="1"/>
    </xf>
    <xf numFmtId="4" fontId="23" fillId="8" borderId="1" xfId="0" applyNumberFormat="1" applyFont="1" applyFill="1" applyBorder="1" applyAlignment="1">
      <alignment horizontal="right" vertical="top" wrapText="1"/>
    </xf>
    <xf numFmtId="4" fontId="16" fillId="3" borderId="1" xfId="0" applyNumberFormat="1" applyFont="1" applyFill="1" applyBorder="1" applyAlignment="1">
      <alignment horizontal="right" vertical="top" wrapText="1"/>
    </xf>
    <xf numFmtId="164" fontId="23" fillId="3" borderId="1" xfId="6" applyNumberFormat="1" applyFont="1" applyFill="1" applyBorder="1" applyAlignment="1">
      <alignment horizontal="right" vertical="top" wrapText="1"/>
    </xf>
    <xf numFmtId="166" fontId="23" fillId="8" borderId="1" xfId="0" applyNumberFormat="1" applyFont="1" applyFill="1" applyBorder="1" applyAlignment="1">
      <alignment horizontal="right" vertical="top" wrapText="1"/>
    </xf>
    <xf numFmtId="165" fontId="16" fillId="3" borderId="1" xfId="0" applyNumberFormat="1" applyFont="1" applyFill="1" applyBorder="1" applyAlignment="1">
      <alignment horizontal="right" vertical="top" wrapText="1"/>
    </xf>
    <xf numFmtId="1" fontId="23" fillId="3" borderId="1" xfId="0" applyNumberFormat="1" applyFont="1" applyFill="1" applyBorder="1" applyAlignment="1">
      <alignment horizontal="right" vertical="top" wrapText="1"/>
    </xf>
    <xf numFmtId="1" fontId="16" fillId="3" borderId="1" xfId="2" applyNumberFormat="1" applyFont="1" applyFill="1" applyBorder="1" applyAlignment="1">
      <alignment horizontal="right" vertical="top" wrapText="1"/>
    </xf>
    <xf numFmtId="3" fontId="23" fillId="7" borderId="1" xfId="0" applyNumberFormat="1" applyFont="1" applyFill="1" applyBorder="1" applyAlignment="1">
      <alignment horizontal="right" vertical="top" wrapText="1"/>
    </xf>
    <xf numFmtId="1" fontId="23" fillId="3" borderId="1" xfId="6" applyNumberFormat="1" applyFont="1" applyFill="1" applyBorder="1" applyAlignment="1">
      <alignment horizontal="right" vertical="top" wrapText="1"/>
    </xf>
    <xf numFmtId="3" fontId="16" fillId="10" borderId="1" xfId="0" applyNumberFormat="1" applyFont="1" applyFill="1" applyBorder="1" applyAlignment="1">
      <alignment horizontal="right" vertical="top" wrapText="1"/>
    </xf>
    <xf numFmtId="0" fontId="24" fillId="11" borderId="0" xfId="0" applyFont="1" applyFill="1" applyBorder="1" applyAlignment="1">
      <alignment wrapText="1"/>
    </xf>
    <xf numFmtId="0" fontId="0" fillId="0" borderId="0" xfId="0" applyNumberFormat="1"/>
    <xf numFmtId="0" fontId="0" fillId="0" borderId="0" xfId="0" applyBorder="1" applyAlignment="1">
      <alignment wrapText="1"/>
    </xf>
    <xf numFmtId="164" fontId="0" fillId="0" borderId="0" xfId="0" applyNumberFormat="1" applyBorder="1" applyAlignment="1">
      <alignment wrapText="1"/>
    </xf>
    <xf numFmtId="167" fontId="24" fillId="11" borderId="0" xfId="0" applyNumberFormat="1" applyFont="1" applyFill="1" applyBorder="1" applyAlignment="1">
      <alignment wrapText="1"/>
    </xf>
    <xf numFmtId="167" fontId="0" fillId="0" borderId="0" xfId="0" applyNumberFormat="1" applyBorder="1" applyAlignment="1">
      <alignment wrapText="1"/>
    </xf>
    <xf numFmtId="167" fontId="0" fillId="0" borderId="0" xfId="0" applyNumberFormat="1" applyBorder="1" applyAlignment="1">
      <alignment horizontal="center" wrapText="1"/>
    </xf>
    <xf numFmtId="1" fontId="0" fillId="0" borderId="0" xfId="0" applyNumberFormat="1" applyBorder="1" applyAlignment="1">
      <alignment wrapText="1"/>
    </xf>
    <xf numFmtId="0" fontId="24" fillId="11" borderId="0" xfId="0" applyNumberFormat="1" applyFont="1" applyFill="1" applyBorder="1" applyAlignment="1">
      <alignment wrapText="1"/>
    </xf>
    <xf numFmtId="0" fontId="0" fillId="0" borderId="0" xfId="0" applyNumberFormat="1" applyBorder="1" applyAlignment="1">
      <alignment wrapText="1"/>
    </xf>
    <xf numFmtId="0" fontId="6" fillId="2" borderId="1" xfId="0" applyFont="1" applyFill="1" applyBorder="1" applyAlignment="1">
      <alignment horizontal="left" wrapText="1"/>
    </xf>
    <xf numFmtId="3" fontId="6" fillId="2" borderId="1" xfId="0" applyNumberFormat="1" applyFont="1" applyFill="1" applyBorder="1" applyAlignment="1">
      <alignment wrapText="1"/>
    </xf>
    <xf numFmtId="3" fontId="6" fillId="2" borderId="1" xfId="0" applyNumberFormat="1" applyFont="1" applyFill="1" applyBorder="1" applyAlignment="1">
      <alignment horizontal="left" wrapText="1"/>
    </xf>
    <xf numFmtId="0" fontId="22" fillId="0" borderId="0" xfId="0" applyFont="1" applyAlignment="1">
      <alignment horizontal="left" wrapText="1"/>
    </xf>
    <xf numFmtId="2" fontId="22" fillId="0" borderId="0" xfId="0" applyNumberFormat="1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21" fillId="0" borderId="0" xfId="0" applyFont="1" applyAlignment="1">
      <alignment horizontal="left" wrapText="1"/>
    </xf>
    <xf numFmtId="2" fontId="22" fillId="6" borderId="0" xfId="0" applyNumberFormat="1" applyFont="1" applyFill="1" applyAlignment="1">
      <alignment horizontal="left" wrapText="1"/>
    </xf>
    <xf numFmtId="2" fontId="7" fillId="6" borderId="0" xfId="0" applyNumberFormat="1" applyFont="1" applyFill="1" applyAlignment="1">
      <alignment horizontal="left" wrapText="1"/>
    </xf>
    <xf numFmtId="3" fontId="0" fillId="6" borderId="1" xfId="0" applyNumberFormat="1" applyFill="1" applyBorder="1"/>
    <xf numFmtId="3" fontId="22" fillId="0" borderId="1" xfId="0" applyNumberFormat="1" applyFont="1" applyBorder="1" applyAlignment="1">
      <alignment wrapText="1"/>
    </xf>
    <xf numFmtId="3" fontId="7" fillId="0" borderId="1" xfId="0" applyNumberFormat="1" applyFont="1" applyBorder="1" applyAlignment="1">
      <alignment wrapText="1"/>
    </xf>
    <xf numFmtId="3" fontId="21" fillId="0" borderId="1" xfId="0" applyNumberFormat="1" applyFont="1" applyBorder="1" applyAlignment="1">
      <alignment wrapText="1"/>
    </xf>
    <xf numFmtId="3" fontId="21" fillId="6" borderId="1" xfId="0" applyNumberFormat="1" applyFont="1" applyFill="1" applyBorder="1" applyAlignment="1">
      <alignment wrapText="1"/>
    </xf>
    <xf numFmtId="3" fontId="7" fillId="6" borderId="1" xfId="0" applyNumberFormat="1" applyFont="1" applyFill="1" applyBorder="1" applyAlignment="1">
      <alignment wrapText="1"/>
    </xf>
    <xf numFmtId="0" fontId="22" fillId="0" borderId="0" xfId="0" quotePrefix="1" applyFont="1" applyAlignment="1">
      <alignment horizontal="left" wrapText="1"/>
    </xf>
    <xf numFmtId="3" fontId="22" fillId="0" borderId="1" xfId="0" quotePrefix="1" applyNumberFormat="1" applyFont="1" applyBorder="1" applyAlignment="1">
      <alignment wrapText="1"/>
    </xf>
    <xf numFmtId="0" fontId="0" fillId="0" borderId="0" xfId="0" pivotButton="1"/>
    <xf numFmtId="0" fontId="0" fillId="0" borderId="0" xfId="0" applyAlignment="1">
      <alignment horizontal="center" vertical="center" wrapText="1"/>
    </xf>
  </cellXfs>
  <cellStyles count="25">
    <cellStyle name="Monétaire" xfId="2" builtinId="4"/>
    <cellStyle name="Monétaire 2" xfId="4"/>
    <cellStyle name="Monétaire 2 2" xfId="10"/>
    <cellStyle name="Monétaire 2 2 2" xfId="22"/>
    <cellStyle name="Monétaire 2 3" xfId="16"/>
    <cellStyle name="Monétaire 3" xfId="6"/>
    <cellStyle name="Monétaire 3 2" xfId="12"/>
    <cellStyle name="Monétaire 3 2 2" xfId="24"/>
    <cellStyle name="Monétaire 3 3" xfId="18"/>
    <cellStyle name="Monétaire 4" xfId="8"/>
    <cellStyle name="Monétaire 4 2" xfId="20"/>
    <cellStyle name="Monétaire 5" xfId="14"/>
    <cellStyle name="Normal" xfId="0" builtinId="0"/>
    <cellStyle name="Normal 2" xfId="1"/>
    <cellStyle name="Normal 2 2" xfId="3"/>
    <cellStyle name="Normal 2 2 2" xfId="9"/>
    <cellStyle name="Normal 2 2 2 2" xfId="21"/>
    <cellStyle name="Normal 2 2 3" xfId="15"/>
    <cellStyle name="Normal 2 3" xfId="5"/>
    <cellStyle name="Normal 2 3 2" xfId="11"/>
    <cellStyle name="Normal 2 3 2 2" xfId="23"/>
    <cellStyle name="Normal 2 3 3" xfId="17"/>
    <cellStyle name="Normal 2 4" xfId="7"/>
    <cellStyle name="Normal 2 4 2" xfId="19"/>
    <cellStyle name="Normal 2 5" xfId="13"/>
  </cellStyles>
  <dxfs count="3267">
    <dxf>
      <alignment horizontal="center" vertical="center" readingOrder="0"/>
    </dxf>
    <dxf>
      <alignment wrapText="1" readingOrder="0"/>
    </dxf>
    <dxf>
      <alignment horizontal="center" vertical="center" readingOrder="0"/>
    </dxf>
    <dxf>
      <alignment wrapText="1" readingOrder="0"/>
    </dxf>
    <dxf>
      <alignment horizontal="center" vertical="center" readingOrder="0"/>
    </dxf>
    <dxf>
      <alignment wrapText="1" readingOrder="0"/>
    </dxf>
    <dxf>
      <alignment horizontal="center" vertical="center" readingOrder="0"/>
    </dxf>
    <dxf>
      <alignment wrapText="1" readingOrder="0"/>
    </dxf>
    <dxf>
      <alignment horizontal="center" vertical="center" readingOrder="0"/>
    </dxf>
    <dxf>
      <alignment wrapText="1" readingOrder="0"/>
    </dxf>
    <dxf>
      <alignment horizontal="center" vertical="center" readingOrder="0"/>
    </dxf>
    <dxf>
      <alignment wrapText="1" readingOrder="0"/>
    </dxf>
    <dxf>
      <alignment horizontal="center" vertical="center" readingOrder="0"/>
    </dxf>
    <dxf>
      <alignment wrapText="1" readingOrder="0"/>
    </dxf>
    <dxf>
      <alignment horizontal="center" vertical="center" readingOrder="0"/>
    </dxf>
    <dxf>
      <alignment wrapText="1" readingOrder="0"/>
    </dxf>
    <dxf>
      <alignment horizontal="center" vertical="center" readingOrder="0"/>
    </dxf>
    <dxf>
      <alignment wrapText="1" readingOrder="0"/>
    </dxf>
    <dxf>
      <alignment wrapText="1" readingOrder="0"/>
    </dxf>
    <dxf>
      <alignment horizontal="center" vertical="center" readingOrder="0"/>
    </dxf>
    <dxf>
      <numFmt numFmtId="167" formatCode="d/m;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167" formatCode="d/m;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167" formatCode="d/m;@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numFmt numFmtId="164" formatCode="dd/mm/yy;@"/>
      <alignment horizontal="general" vertical="bottom" textRotation="0" wrapText="1" indent="0" justifyLastLine="0" shrinkToFit="0" readingOrder="0"/>
    </dxf>
    <dxf>
      <numFmt numFmtId="164" formatCode="dd/mm/yy;@"/>
      <alignment horizontal="general" vertical="bottom" textRotation="0" wrapText="1" indent="0" justifyLastLine="0" shrinkToFit="0" readingOrder="0"/>
    </dxf>
    <dxf>
      <numFmt numFmtId="164" formatCode="dd/mm/yy;@"/>
      <alignment horizontal="general" vertical="bottom" textRotation="0" wrapText="1" indent="0" justifyLastLine="0" shrinkToFit="0" readingOrder="0"/>
    </dxf>
    <dxf>
      <numFmt numFmtId="167" formatCode="d/m;@"/>
      <alignment horizontal="center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diagonalUp="0" diagonalDown="0">
        <left style="thin">
          <color theme="4"/>
        </left>
        <right/>
        <top style="thin">
          <color theme="4"/>
        </top>
        <bottom/>
      </border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0.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dd/mm/yy;@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" formatCode="#,##0"/>
      <fill>
        <patternFill>
          <fgColor indexed="64"/>
          <bgColor theme="0"/>
        </patternFill>
      </fill>
      <alignment horizontal="right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3" formatCode="#,##0"/>
      <fill>
        <patternFill>
          <fgColor rgb="FF000000"/>
          <bgColor rgb="FFFFFFFF"/>
        </patternFill>
      </fill>
      <alignment horizontal="right" vertical="top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" formatCode="#,##0"/>
      <fill>
        <patternFill patternType="solid">
          <fgColor indexed="64"/>
          <bgColor theme="1" tint="0.34998626667073579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FF00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01FF"/>
        </patternFill>
      </fill>
    </dxf>
    <dxf>
      <fill>
        <patternFill>
          <bgColor rgb="FFFFBDBD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D1FF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FFABFF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  <dxf>
      <fill>
        <patternFill>
          <bgColor theme="9" tint="0.39994506668294322"/>
        </patternFill>
      </fill>
    </dxf>
    <dxf>
      <fill>
        <patternFill>
          <bgColor rgb="FFFF9797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D1FF"/>
        </patternFill>
      </fill>
    </dxf>
    <dxf>
      <fill>
        <patternFill>
          <bgColor rgb="FFFFABFF"/>
        </patternFill>
      </fill>
    </dxf>
    <dxf>
      <fill>
        <patternFill>
          <bgColor rgb="FFFF57FF"/>
        </patternFill>
      </fill>
    </dxf>
    <dxf>
      <fill>
        <patternFill>
          <bgColor rgb="FFDC8CCD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CC6600"/>
      <color rgb="FFBC89EF"/>
      <color rgb="FFDC8CCD"/>
      <color rgb="FFCD5BB7"/>
      <color rgb="FFE57FCA"/>
      <color rgb="FFFF57FF"/>
      <color rgb="FFFFA3FF"/>
      <color rgb="FFFFBDBD"/>
      <color rgb="FFFF01FF"/>
      <color rgb="FFFFA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fadf386eb76e61/Menuiseri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bleau14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ISERIES"/>
      <sheetName val="liste"/>
      <sheetName val="Menuiserie"/>
    </sheetNames>
    <sheetDataSet>
      <sheetData sheetId="0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145"/>
    </sheetNames>
    <sheetDataSet>
      <sheetData sheetId="0" refreshError="1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VALLEZ Pascal" refreshedDate="43728.475913657407" backgroundQuery="1" createdVersion="6" refreshedVersion="5" minRefreshableVersion="3" recordCount="0" supportSubquery="1" supportAdvancedDrill="1">
  <cacheSource type="external" connectionId="2"/>
  <cacheFields count="5">
    <cacheField name="[menuiseries].[Date de pose].[Date de pose]" caption="Date de pose" numFmtId="0" hierarchy="18" level="1">
      <sharedItems count="3">
        <s v="S38"/>
        <s v="S39"/>
        <s v="S40"/>
      </sharedItems>
    </cacheField>
    <cacheField name="[menuiseries].[Nom du chantier].[Nom du chantier]" caption="Nom du chantier" numFmtId="0" hierarchy="1" level="1">
      <sharedItems count="6">
        <s v="Martin"/>
        <s v="Truc pluch"/>
        <s v="Sophie"/>
        <s v="Tyhdfq"/>
        <s v="hgjg"/>
        <s v="Tourtoin"/>
      </sharedItems>
    </cacheField>
    <cacheField name="[Measures].[Somme de Montant HT]" caption="Somme de Montant HT" numFmtId="0" hierarchy="74" level="32767"/>
    <cacheField name="[Measures].[Somme de Montant TTC de la commande]" caption="Somme de Montant TTC de la commande" numFmtId="0" hierarchy="76" level="32767"/>
    <cacheField name="[Measures].[Somme de Solde à encaisser]" caption="Somme de Solde à encaisser" numFmtId="0" hierarchy="77" level="32767"/>
  </cacheFields>
  <cacheHierarchies count="81">
    <cacheHierarchy uniqueName="[menuiseries].[Ref  Tab]" caption="Ref  Tab" attribute="1" defaultMemberUniqueName="[menuiseries].[Ref  Tab].[All]" allUniqueName="[menuiseries].[Ref  Tab].[All]" dimensionUniqueName="[menuiseries]" displayFolder="" count="0" memberValueDatatype="20" unbalanced="0"/>
    <cacheHierarchy uniqueName="[menuiseries].[Nom du chantier]" caption="Nom du chantier" attribute="1" defaultMemberUniqueName="[menuiseries].[Nom du chantier].[All]" allUniqueName="[menuiseries].[Nom du chantier].[All]" dimensionUniqueName="[menuiseries]" displayFolder="" count="2" memberValueDatatype="130" unbalanced="0">
      <fieldsUsage count="2">
        <fieldUsage x="-1"/>
        <fieldUsage x="1"/>
      </fieldsUsage>
    </cacheHierarchy>
    <cacheHierarchy uniqueName="[menuiseries].[Ville]" caption="Ville" attribute="1" defaultMemberUniqueName="[menuiseries].[Ville].[All]" allUniqueName="[menuiseries].[Ville].[All]" dimensionUniqueName="[menuiseries]" displayFolder="" count="0" memberValueDatatype="130" unbalanced="0"/>
    <cacheHierarchy uniqueName="[menuiseries].[Etat du dossier]" caption="Etat du dossier" attribute="1" defaultMemberUniqueName="[menuiseries].[Etat du dossier].[All]" allUniqueName="[menuiseries].[Etat du dossier].[All]" dimensionUniqueName="[menuiseries]" displayFolder="" count="0" memberValueDatatype="130" unbalanced="0"/>
    <cacheHierarchy uniqueName="[menuiseries].[Commentaires]" caption="Commentaires" attribute="1" defaultMemberUniqueName="[menuiseries].[Commentaires].[All]" allUniqueName="[menuiseries].[Commentaires].[All]" dimensionUniqueName="[menuiseries]" displayFolder="" count="0" memberValueDatatype="130" unbalanced="0"/>
    <cacheHierarchy uniqueName="[menuiseries].[N°]" caption="N°" attribute="1" defaultMemberUniqueName="[menuiseries].[N°].[All]" allUniqueName="[menuiseries].[N°].[All]" dimensionUniqueName="[menuiseries]" displayFolder="" count="0" memberValueDatatype="130" unbalanced="0"/>
    <cacheHierarchy uniqueName="[menuiseries].[Désignation]" caption="Désignation" attribute="1" defaultMemberUniqueName="[menuiseries].[Désignation].[All]" allUniqueName="[menuiseries].[Désignation].[All]" dimensionUniqueName="[menuiseries]" displayFolder="" count="0" memberValueDatatype="130" unbalanced="0"/>
    <cacheHierarchy uniqueName="[menuiseries].[Rale]" caption="Rale" attribute="1" defaultMemberUniqueName="[menuiseries].[Rale].[All]" allUniqueName="[menuiseries].[Rale].[All]" dimensionUniqueName="[menuiseries]" displayFolder="" count="0" memberValueDatatype="130" unbalanced="0"/>
    <cacheHierarchy uniqueName="[menuiseries].[Date commande]" caption="Date commande" attribute="1" defaultMemberUniqueName="[menuiseries].[Date commande].[All]" allUniqueName="[menuiseries].[Date commande].[All]" dimensionUniqueName="[menuiseries]" displayFolder="" count="0" memberValueDatatype="130" unbalanced="0"/>
    <cacheHierarchy uniqueName="[menuiseries].[Date fin loi Skriver]" caption="Date fin loi Skriver" attribute="1" defaultMemberUniqueName="[menuiseries].[Date fin loi Skriver].[All]" allUniqueName="[menuiseries].[Date fin loi Skriver].[All]" dimensionUniqueName="[menuiseries]" displayFolder="" count="0" memberValueDatatype="130" unbalanced="0"/>
    <cacheHierarchy uniqueName="[menuiseries].[Financement]" caption="Financement" attribute="1" defaultMemberUniqueName="[menuiseries].[Financement].[All]" allUniqueName="[menuiseries].[Financement].[All]" dimensionUniqueName="[menuiseries]" displayFolder="" count="0" memberValueDatatype="130" unbalanced="0"/>
    <cacheHierarchy uniqueName="[menuiseries].[Etat du finacement]" caption="Etat du finacement" attribute="1" defaultMemberUniqueName="[menuiseries].[Etat du finacement].[All]" allUniqueName="[menuiseries].[Etat du finacement].[All]" dimensionUniqueName="[menuiseries]" displayFolder="" count="0" memberValueDatatype="130" unbalanced="0"/>
    <cacheHierarchy uniqueName="[menuiseries].[Date métrage]" caption="Date métrage" attribute="1" defaultMemberUniqueName="[menuiseries].[Date métrage].[All]" allUniqueName="[menuiseries].[Date métrage].[All]" dimensionUniqueName="[menuiseries]" displayFolder="" count="0" memberValueDatatype="130" unbalanced="0"/>
    <cacheHierarchy uniqueName="[menuiseries].[Montant HT]" caption="Montant HT" attribute="1" defaultMemberUniqueName="[menuiseries].[Montant HT].[All]" allUniqueName="[menuiseries].[Montant HT].[All]" dimensionUniqueName="[menuiseries]" displayFolder="" count="0" memberValueDatatype="20" unbalanced="0"/>
    <cacheHierarchy uniqueName="[menuiseries].[TVA14]" caption="TVA14" attribute="1" defaultMemberUniqueName="[menuiseries].[TVA14].[All]" allUniqueName="[menuiseries].[TVA14].[All]" dimensionUniqueName="[menuiseries]" displayFolder="" count="0" memberValueDatatype="130" unbalanced="0"/>
    <cacheHierarchy uniqueName="[menuiseries].[Montant TTC de la commande]" caption="Montant TTC de la commande" attribute="1" defaultMemberUniqueName="[menuiseries].[Montant TTC de la commande].[All]" allUniqueName="[menuiseries].[Montant TTC de la commande].[All]" dimensionUniqueName="[menuiseries]" displayFolder="" count="0" memberValueDatatype="20" unbalanced="0"/>
    <cacheHierarchy uniqueName="[menuiseries].[Acompte TTC]" caption="Acompte TTC" attribute="1" defaultMemberUniqueName="[menuiseries].[Acompte TTC].[All]" allUniqueName="[menuiseries].[Acompte TTC].[All]" dimensionUniqueName="[menuiseries]" displayFolder="" count="0" memberValueDatatype="130" unbalanced="0"/>
    <cacheHierarchy uniqueName="[menuiseries].[date encaissement]" caption="date encaissement" attribute="1" defaultMemberUniqueName="[menuiseries].[date encaissement].[All]" allUniqueName="[menuiseries].[date encaissement].[All]" dimensionUniqueName="[menuiseries]" displayFolder="" count="0" memberValueDatatype="130" unbalanced="0"/>
    <cacheHierarchy uniqueName="[menuiseries].[Date de pose]" caption="Date de pose" attribute="1" defaultMemberUniqueName="[menuiseries].[Date de pose].[All]" allUniqueName="[menuiseries].[Date de pose].[All]" dimensionUniqueName="[menuiseries]" displayFolder="" count="2" memberValueDatatype="130" unbalanced="0">
      <fieldsUsage count="2">
        <fieldUsage x="-1"/>
        <fieldUsage x="0"/>
      </fieldsUsage>
    </cacheHierarchy>
    <cacheHierarchy uniqueName="[menuiseries].[encaisser client]" caption="encaisser client" attribute="1" defaultMemberUniqueName="[menuiseries].[encaisser client].[All]" allUniqueName="[menuiseries].[encaisser client].[All]" dimensionUniqueName="[menuiseries]" displayFolder="" count="0" memberValueDatatype="130" unbalanced="0"/>
    <cacheHierarchy uniqueName="[menuiseries].[Date encaissement  cLient]" caption="Date encaissement  cLient" attribute="1" defaultMemberUniqueName="[menuiseries].[Date encaissement  cLient].[All]" allUniqueName="[menuiseries].[Date encaissement  cLient].[All]" dimensionUniqueName="[menuiseries]" displayFolder="" count="0" memberValueDatatype="130" unbalanced="0"/>
    <cacheHierarchy uniqueName="[menuiseries].[Part  Financement]" caption="Part  Financement" attribute="1" defaultMemberUniqueName="[menuiseries].[Part  Financement].[All]" allUniqueName="[menuiseries].[Part  Financement].[All]" dimensionUniqueName="[menuiseries]" displayFolder="" count="0" memberValueDatatype="130" unbalanced="0"/>
    <cacheHierarchy uniqueName="[menuiseries].[A encaisser domo finance]" caption="A encaisser domo finance" attribute="1" defaultMemberUniqueName="[menuiseries].[A encaisser domo finance].[All]" allUniqueName="[menuiseries].[A encaisser domo finance].[All]" dimensionUniqueName="[menuiseries]" displayFolder="" count="0" memberValueDatatype="130" unbalanced="0"/>
    <cacheHierarchy uniqueName="[menuiseries].[Date encaissemennt domo]" caption="Date encaissemennt domo" attribute="1" defaultMemberUniqueName="[menuiseries].[Date encaissemennt domo].[All]" allUniqueName="[menuiseries].[Date encaissemennt domo].[All]" dimensionUniqueName="[menuiseries]" displayFolder="" count="0" memberValueDatatype="130" unbalanced="0"/>
    <cacheHierarchy uniqueName="[menuiseries].[Solde à encaisser]" caption="Solde à encaisser" attribute="1" defaultMemberUniqueName="[menuiseries].[Solde à encaisser].[All]" allUniqueName="[menuiseries].[Solde à encaisser].[All]" dimensionUniqueName="[menuiseries]" displayFolder="" count="0" memberValueDatatype="20" unbalanced="0"/>
    <cacheHierarchy uniqueName="[menuiseries].[Fournisseur 1]" caption="Fournisseur 1" attribute="1" defaultMemberUniqueName="[menuiseries].[Fournisseur 1].[All]" allUniqueName="[menuiseries].[Fournisseur 1].[All]" dimensionUniqueName="[menuiseries]" displayFolder="" count="0" memberValueDatatype="130" unbalanced="0"/>
    <cacheHierarchy uniqueName="[menuiseries].[Produits]" caption="Produits" attribute="1" defaultMemberUniqueName="[menuiseries].[Produits].[All]" allUniqueName="[menuiseries].[Produits].[All]" dimensionUniqueName="[menuiseries]" displayFolder="" count="0" memberValueDatatype="130" unbalanced="0"/>
    <cacheHierarchy uniqueName="[menuiseries].[Commentaires2]" caption="Commentaires2" attribute="1" defaultMemberUniqueName="[menuiseries].[Commentaires2].[All]" allUniqueName="[menuiseries].[Commentaires2].[All]" dimensionUniqueName="[menuiseries]" displayFolder="" count="0" memberValueDatatype="130" unbalanced="0"/>
    <cacheHierarchy uniqueName="[menuiseries].[Date conmannde fournisseur]" caption="Date conmannde fournisseur" attribute="1" defaultMemberUniqueName="[menuiseries].[Date conmannde fournisseur].[All]" allUniqueName="[menuiseries].[Date conmannde fournisseur].[All]" dimensionUniqueName="[menuiseries]" displayFolder="" count="0" memberValueDatatype="130" unbalanced="0"/>
    <cacheHierarchy uniqueName="[menuiseries].[Date confirmation fornisseur]" caption="Date confirmation fornisseur" attribute="1" defaultMemberUniqueName="[menuiseries].[Date confirmation fornisseur].[All]" allUniqueName="[menuiseries].[Date confirmation fornisseur].[All]" dimensionUniqueName="[menuiseries]" displayFolder="" count="0" memberValueDatatype="130" unbalanced="0"/>
    <cacheHierarchy uniqueName="[menuiseries].[Datre de livraision]" caption="Datre de livraision" attribute="1" defaultMemberUniqueName="[menuiseries].[Datre de livraision].[All]" allUniqueName="[menuiseries].[Datre de livraision].[All]" dimensionUniqueName="[menuiseries]" displayFolder="" count="0" memberValueDatatype="130" unbalanced="0"/>
    <cacheHierarchy uniqueName="[menuiseries].[Date paiement fournisseur]" caption="Date paiement fournisseur" attribute="1" defaultMemberUniqueName="[menuiseries].[Date paiement fournisseur].[All]" allUniqueName="[menuiseries].[Date paiement fournisseur].[All]" dimensionUniqueName="[menuiseries]" displayFolder="" count="0" memberValueDatatype="130" unbalanced="0"/>
    <cacheHierarchy uniqueName="[menuiseries].[Montant concurant]" caption="Montant concurant" attribute="1" defaultMemberUniqueName="[menuiseries].[Montant concurant].[All]" allUniqueName="[menuiseries].[Montant concurant].[All]" dimensionUniqueName="[menuiseries]" displayFolder="" count="0" memberValueDatatype="130" unbalanced="0"/>
    <cacheHierarchy uniqueName="[menuiseries].[Montant HT commande]" caption="Montant HT commande" attribute="1" defaultMemberUniqueName="[menuiseries].[Montant HT commande].[All]" allUniqueName="[menuiseries].[Montant HT commande].[All]" dimensionUniqueName="[menuiseries]" displayFolder="" count="0" memberValueDatatype="130" unbalanced="0"/>
    <cacheHierarchy uniqueName="[menuiseries].[TVA]" caption="TVA" attribute="1" defaultMemberUniqueName="[menuiseries].[TVA].[All]" allUniqueName="[menuiseries].[TVA].[All]" dimensionUniqueName="[menuiseries]" displayFolder="" count="0" memberValueDatatype="130" unbalanced="0"/>
    <cacheHierarchy uniqueName="[menuiseries].[Montant TTC commande]" caption="Montant TTC commande" attribute="1" defaultMemberUniqueName="[menuiseries].[Montant TTC commande].[All]" allUniqueName="[menuiseries].[Montant TTC commande].[All]" dimensionUniqueName="[menuiseries]" displayFolder="" count="0" memberValueDatatype="130" unbalanced="0"/>
    <cacheHierarchy uniqueName="[menuiseries].[Fourniesseur 2]" caption="Fourniesseur 2" attribute="1" defaultMemberUniqueName="[menuiseries].[Fourniesseur 2].[All]" allUniqueName="[menuiseries].[Fourniesseur 2].[All]" dimensionUniqueName="[menuiseries]" displayFolder="" count="0" memberValueDatatype="130" unbalanced="0"/>
    <cacheHierarchy uniqueName="[menuiseries].[Produit]" caption="Produit" attribute="1" defaultMemberUniqueName="[menuiseries].[Produit].[All]" allUniqueName="[menuiseries].[Produit].[All]" dimensionUniqueName="[menuiseries]" displayFolder="" count="0" memberValueDatatype="130" unbalanced="0"/>
    <cacheHierarchy uniqueName="[menuiseries].[Commentaires3]" caption="Commentaires3" attribute="1" defaultMemberUniqueName="[menuiseries].[Commentaires3].[All]" allUniqueName="[menuiseries].[Commentaires3].[All]" dimensionUniqueName="[menuiseries]" displayFolder="" count="0" memberValueDatatype="130" unbalanced="0"/>
    <cacheHierarchy uniqueName="[menuiseries].[Date commande fournisseur]" caption="Date commande fournisseur" attribute="1" defaultMemberUniqueName="[menuiseries].[Date commande fournisseur].[All]" allUniqueName="[menuiseries].[Date commande fournisseur].[All]" dimensionUniqueName="[menuiseries]" displayFolder="" count="0" memberValueDatatype="130" unbalanced="0"/>
    <cacheHierarchy uniqueName="[menuiseries].[Date confirmation fournisseur]" caption="Date confirmation fournisseur" attribute="1" defaultMemberUniqueName="[menuiseries].[Date confirmation fournisseur].[All]" allUniqueName="[menuiseries].[Date confirmation fournisseur].[All]" dimensionUniqueName="[menuiseries]" displayFolder="" count="0" memberValueDatatype="130" unbalanced="0"/>
    <cacheHierarchy uniqueName="[menuiseries].[Datre de livraision 2]" caption="Datre de livraision 2" attribute="1" defaultMemberUniqueName="[menuiseries].[Datre de livraision 2].[All]" allUniqueName="[menuiseries].[Datre de livraision 2].[All]" dimensionUniqueName="[menuiseries]" displayFolder="" count="0" memberValueDatatype="130" unbalanced="0"/>
    <cacheHierarchy uniqueName="[menuiseries].[Date paiement Fournisseur3]" caption="Date paiement Fournisseur3" attribute="1" defaultMemberUniqueName="[menuiseries].[Date paiement Fournisseur3].[All]" allUniqueName="[menuiseries].[Date paiement Fournisseur3].[All]" dimensionUniqueName="[menuiseries]" displayFolder="" count="0" memberValueDatatype="130" unbalanced="0"/>
    <cacheHierarchy uniqueName="[menuiseries].[Montant HT commande 4]" caption="Montant HT commande 4" attribute="1" defaultMemberUniqueName="[menuiseries].[Montant HT commande 4].[All]" allUniqueName="[menuiseries].[Montant HT commande 4].[All]" dimensionUniqueName="[menuiseries]" displayFolder="" count="0" memberValueDatatype="130" unbalanced="0"/>
    <cacheHierarchy uniqueName="[menuiseries].[TVA2]" caption="TVA2" attribute="1" defaultMemberUniqueName="[menuiseries].[TVA2].[All]" allUniqueName="[menuiseries].[TVA2].[All]" dimensionUniqueName="[menuiseries]" displayFolder="" count="0" memberValueDatatype="130" unbalanced="0"/>
    <cacheHierarchy uniqueName="[menuiseries].[Montant TTC commande6]" caption="Montant TTC commande6" attribute="1" defaultMemberUniqueName="[menuiseries].[Montant TTC commande6].[All]" allUniqueName="[menuiseries].[Montant TTC commande6].[All]" dimensionUniqueName="[menuiseries]" displayFolder="" count="0" memberValueDatatype="130" unbalanced="0"/>
    <cacheHierarchy uniqueName="[menuiseries].[Fournisseur 3]" caption="Fournisseur 3" attribute="1" defaultMemberUniqueName="[menuiseries].[Fournisseur 3].[All]" allUniqueName="[menuiseries].[Fournisseur 3].[All]" dimensionUniqueName="[menuiseries]" displayFolder="" count="0" memberValueDatatype="130" unbalanced="0"/>
    <cacheHierarchy uniqueName="[menuiseries].[Produits2]" caption="Produits2" attribute="1" defaultMemberUniqueName="[menuiseries].[Produits2].[All]" allUniqueName="[menuiseries].[Produits2].[All]" dimensionUniqueName="[menuiseries]" displayFolder="" count="0" memberValueDatatype="130" unbalanced="0"/>
    <cacheHierarchy uniqueName="[menuiseries].[Commentaires4]" caption="Commentaires4" attribute="1" defaultMemberUniqueName="[menuiseries].[Commentaires4].[All]" allUniqueName="[menuiseries].[Commentaires4].[All]" dimensionUniqueName="[menuiseries]" displayFolder="" count="0" memberValueDatatype="130" unbalanced="0"/>
    <cacheHierarchy uniqueName="[menuiseries].[Date conmannde fournisseur 7]" caption="Date conmannde fournisseur 7" attribute="1" defaultMemberUniqueName="[menuiseries].[Date conmannde fournisseur 7].[All]" allUniqueName="[menuiseries].[Date conmannde fournisseur 7].[All]" dimensionUniqueName="[menuiseries]" displayFolder="" count="0" memberValueDatatype="130" unbalanced="0"/>
    <cacheHierarchy uniqueName="[menuiseries].[Date confirmation fournisseur 8]" caption="Date confirmation fournisseur 8" attribute="1" defaultMemberUniqueName="[menuiseries].[Date confirmation fournisseur 8].[All]" allUniqueName="[menuiseries].[Date confirmation fournisseur 8].[All]" dimensionUniqueName="[menuiseries]" displayFolder="" count="0" memberValueDatatype="130" unbalanced="0"/>
    <cacheHierarchy uniqueName="[menuiseries].[Datre de livraision 9]" caption="Datre de livraision 9" attribute="1" defaultMemberUniqueName="[menuiseries].[Datre de livraision 9].[All]" allUniqueName="[menuiseries].[Datre de livraision 9].[All]" dimensionUniqueName="[menuiseries]" displayFolder="" count="0" memberValueDatatype="130" unbalanced="0"/>
    <cacheHierarchy uniqueName="[menuiseries].[Date paiement fournisseur10]" caption="Date paiement fournisseur10" attribute="1" defaultMemberUniqueName="[menuiseries].[Date paiement fournisseur10].[All]" allUniqueName="[menuiseries].[Date paiement fournisseur10].[All]" dimensionUniqueName="[menuiseries]" displayFolder="" count="0" memberValueDatatype="130" unbalanced="0"/>
    <cacheHierarchy uniqueName="[menuiseries].[Montant HT commande 11]" caption="Montant HT commande 11" attribute="1" defaultMemberUniqueName="[menuiseries].[Montant HT commande 11].[All]" allUniqueName="[menuiseries].[Montant HT commande 11].[All]" dimensionUniqueName="[menuiseries]" displayFolder="" count="0" memberValueDatatype="130" unbalanced="0"/>
    <cacheHierarchy uniqueName="[menuiseries].[TVA12]" caption="TVA12" attribute="1" defaultMemberUniqueName="[menuiseries].[TVA12].[All]" allUniqueName="[menuiseries].[TVA12].[All]" dimensionUniqueName="[menuiseries]" displayFolder="" count="0" memberValueDatatype="130" unbalanced="0"/>
    <cacheHierarchy uniqueName="[menuiseries].[Montant TTC commande13]" caption="Montant TTC commande13" attribute="1" defaultMemberUniqueName="[menuiseries].[Montant TTC commande13].[All]" allUniqueName="[menuiseries].[Montant TTC commande13].[All]" dimensionUniqueName="[menuiseries]" displayFolder="" count="0" memberValueDatatype="130" unbalanced="0"/>
    <cacheHierarchy uniqueName="[menuiseries].[CA HT]" caption="CA HT" attribute="1" defaultMemberUniqueName="[menuiseries].[CA HT].[All]" allUniqueName="[menuiseries].[CA HT].[All]" dimensionUniqueName="[menuiseries]" displayFolder="" count="0" memberValueDatatype="130" unbalanced="0"/>
    <cacheHierarchy uniqueName="[menuiseries].[CM HT]" caption="CM HT" attribute="1" defaultMemberUniqueName="[menuiseries].[CM HT].[All]" allUniqueName="[menuiseries].[CM HT].[All]" dimensionUniqueName="[menuiseries]" displayFolder="" count="0" memberValueDatatype="130" unbalanced="0"/>
    <cacheHierarchy uniqueName="[menuiseries].[MARGE]" caption="MARGE" attribute="1" defaultMemberUniqueName="[menuiseries].[MARGE].[All]" allUniqueName="[menuiseries].[MARGE].[All]" dimensionUniqueName="[menuiseries]" displayFolder="" count="0" memberValueDatatype="130" unbalanced="0"/>
    <cacheHierarchy uniqueName="[menuiseries].[%]" caption="%" attribute="1" defaultMemberUniqueName="[menuiseries].[%].[All]" allUniqueName="[menuiseries].[%].[All]" dimensionUniqueName="[menuiseries]" displayFolder="" count="0" memberValueDatatype="130" unbalanced="0"/>
    <cacheHierarchy uniqueName="[menuiseries].[Nombre de jour de pose]" caption="Nombre de jour de pose" attribute="1" defaultMemberUniqueName="[menuiseries].[Nombre de jour de pose].[All]" allUniqueName="[menuiseries].[Nombre de jour de pose].[All]" dimensionUniqueName="[menuiseries]" displayFolder="" count="0" memberValueDatatype="130" unbalanced="0"/>
    <cacheHierarchy uniqueName="[menuiseries].[Couts de pose]" caption="Couts de pose" attribute="1" defaultMemberUniqueName="[menuiseries].[Couts de pose].[All]" allUniqueName="[menuiseries].[Couts de pose].[All]" dimensionUniqueName="[menuiseries]" displayFolder="" count="0" memberValueDatatype="130" unbalanced="0"/>
    <cacheHierarchy uniqueName="[menuiseries].[Marge Aprés pose]" caption="Marge Aprés pose" attribute="1" defaultMemberUniqueName="[menuiseries].[Marge Aprés pose].[All]" allUniqueName="[menuiseries].[Marge Aprés pose].[All]" dimensionUniqueName="[menuiseries]" displayFolder="" count="0" memberValueDatatype="130" unbalanced="0"/>
    <cacheHierarchy uniqueName="[menuiseries].[% après pose]" caption="% après pose" attribute="1" defaultMemberUniqueName="[menuiseries].[% après pose].[All]" allUniqueName="[menuiseries].[% après pose].[All]" dimensionUniqueName="[menuiseries]" displayFolder="" count="0" memberValueDatatype="130" unbalanced="0"/>
    <cacheHierarchy uniqueName="[menuiseries].[vendeur]" caption="vendeur" attribute="1" defaultMemberUniqueName="[menuiseries].[vendeur].[All]" allUniqueName="[menuiseries].[vendeur].[All]" dimensionUniqueName="[menuiseries]" displayFolder="" count="0" memberValueDatatype="130" unbalanced="0"/>
    <cacheHierarchy uniqueName="[menuiseries].[TLP PPV]" caption="TLP PPV" attribute="1" defaultMemberUniqueName="[menuiseries].[TLP PPV].[All]" allUniqueName="[menuiseries].[TLP PPV].[All]" dimensionUniqueName="[menuiseries]" displayFolder="" count="0" memberValueDatatype="130" unbalanced="0"/>
    <cacheHierarchy uniqueName="[menuiseries].[Taux]" caption="Taux" attribute="1" defaultMemberUniqueName="[menuiseries].[Taux].[All]" allUniqueName="[menuiseries].[Taux].[All]" dimensionUniqueName="[menuiseries]" displayFolder="" count="0" memberValueDatatype="130" unbalanced="0"/>
    <cacheHierarchy uniqueName="[menuiseries].[Montant Com metrage]" caption="Montant Com metrage" attribute="1" defaultMemberUniqueName="[menuiseries].[Montant Com metrage].[All]" allUniqueName="[menuiseries].[Montant Com metrage].[All]" dimensionUniqueName="[menuiseries]" displayFolder="" count="0" memberValueDatatype="130" unbalanced="0"/>
    <cacheHierarchy uniqueName="[menuiseries].[Com Métrage Payé le]" caption="Com Métrage Payé le" attribute="1" defaultMemberUniqueName="[menuiseries].[Com Métrage Payé le].[All]" allUniqueName="[menuiseries].[Com Métrage Payé le].[All]" dimensionUniqueName="[menuiseries]" displayFolder="" count="0" memberValueDatatype="130" unbalanced="0"/>
    <cacheHierarchy uniqueName="[menuiseries].[Montant com fin de chantier]" caption="Montant com fin de chantier" attribute="1" defaultMemberUniqueName="[menuiseries].[Montant com fin de chantier].[All]" allUniqueName="[menuiseries].[Montant com fin de chantier].[All]" dimensionUniqueName="[menuiseries]" displayFolder="" count="0" memberValueDatatype="130" unbalanced="0"/>
    <cacheHierarchy uniqueName="[menuiseries].[Com fin de chantier payé  le]" caption="Com fin de chantier payé  le" attribute="1" defaultMemberUniqueName="[menuiseries].[Com fin de chantier payé  le].[All]" allUniqueName="[menuiseries].[Com fin de chantier payé  le].[All]" dimensionUniqueName="[menuiseries]" displayFolder="" count="0" memberValueDatatype="130" unbalanced="0"/>
    <cacheHierarchy uniqueName="[menuiseries].[Marge Aprés commision]" caption="Marge Aprés commision" attribute="1" defaultMemberUniqueName="[menuiseries].[Marge Aprés commision].[All]" allUniqueName="[menuiseries].[Marge Aprés commision].[All]" dimensionUniqueName="[menuiseries]" displayFolder="" count="0" memberValueDatatype="130" unbalanced="0"/>
    <cacheHierarchy uniqueName="[menuiseries].[% après commision]" caption="% après commision" attribute="1" defaultMemberUniqueName="[menuiseries].[% après commision].[All]" allUniqueName="[menuiseries].[% après commision].[All]" dimensionUniqueName="[menuiseries]" displayFolder="" count="0" memberValueDatatype="130" unbalanced="0"/>
    <cacheHierarchy uniqueName="[Tableau1 Etat du dossier].[Etat du dossier]" caption="Etat du dossier" attribute="1" defaultMemberUniqueName="[Tableau1 Etat du dossier].[Etat du dossier].[All]" allUniqueName="[Tableau1 Etat du dossier].[Etat du dossier].[All]" dimensionUniqueName="[Tableau1 Etat du dossier]" displayFolder="" count="0" memberValueDatatype="130" unbalanced="0"/>
    <cacheHierarchy uniqueName="[Measures].[Somme de Montant HT]" caption="Somme de Montant HT" measure="1" displayFolder="" measureGroup="menuiseries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Montant TTC de la commande]" caption="Nombre de Montant TTC de la commande" measure="1" displayFolder="" measureGroup="menuiseries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Montant TTC de la commande]" caption="Somme de Montant TTC de la commande" measure="1" displayFolder="" measureGroup="menuiseries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Solde à encaisser]" caption="Somme de Solde à encaisser" measure="1" displayFolder="" measureGroup="menuiseries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24"/>
        </ext>
      </extLst>
    </cacheHierarchy>
    <cacheHierarchy uniqueName="[Measures].[__XL_Count Tableau1 Etat du dossier]" caption="__XL_Count Tableau1 Etat du dossier" measure="1" displayFolder="" measureGroup="Tableau1 Etat du dossier" count="0" hidden="1"/>
    <cacheHierarchy uniqueName="[Measures].[__XL_Count menuiseries]" caption="__XL_Count menuiseries" measure="1" displayFolder="" measureGroup="menuiseries" count="0" hidden="1"/>
    <cacheHierarchy uniqueName="[Measures].[__No measures defined]" caption="__No measures defined" measure="1" displayFolder="" count="0" hidden="1"/>
  </cacheHierarchies>
  <kpis count="0"/>
  <dimensions count="3">
    <dimension measure="1" name="Measures" uniqueName="[Measures]" caption="Measures"/>
    <dimension name="menuiseries" uniqueName="[menuiseries]" caption="menuiseries"/>
    <dimension name="Tableau1 Etat du dossier" uniqueName="[Tableau1 Etat du dossier]" caption="Tableau1 Etat du dossier"/>
  </dimensions>
  <measureGroups count="2">
    <measureGroup name="menuiseries" caption="menuiseries"/>
    <measureGroup name="Tableau1 Etat du dossier" caption="Tableau1 Etat du dossier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7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6" indent="0" compact="0" compactData="0" gridDropZones="1" multipleFieldFilters="0" fieldListSortAscending="1">
  <location ref="A1:E9" firstHeaderRow="1" firstDataRow="2" firstDataCol="2"/>
  <pivotFields count="5">
    <pivotField axis="axisRow" compact="0" allDrilled="1" outline="0" subtotalTop="0" showAll="0" sortType="ascending" defaultSubtotal="0" defaultAttributeDrillState="1">
      <items count="3">
        <item x="0"/>
        <item x="1"/>
        <item x="2"/>
      </items>
    </pivotField>
    <pivotField axis="axisRow" compact="0" allDrilled="1" outline="0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dataField="1" compact="0" outline="0" showAll="0"/>
    <pivotField dataField="1" compact="0" outline="0" showAll="0"/>
    <pivotField dataField="1" compact="0" outline="0" showAll="0"/>
  </pivotFields>
  <rowFields count="2">
    <field x="0"/>
    <field x="1"/>
  </rowFields>
  <rowItems count="7">
    <i>
      <x/>
      <x/>
    </i>
    <i r="1">
      <x v="1"/>
    </i>
    <i>
      <x v="1"/>
      <x v="2"/>
    </i>
    <i r="1">
      <x v="3"/>
    </i>
    <i>
      <x v="2"/>
      <x v="4"/>
    </i>
    <i r="1"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 HT" fld="2" baseField="0" baseItem="0"/>
    <dataField name="Somme de Montant TTC de la commande" fld="3" baseField="0" baseItem="0"/>
    <dataField name="Somme de Solde à encaisser" fld="4" baseField="0" baseItem="0"/>
  </dataFields>
  <formats count="2">
    <format dxfId="1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Hierarchies count="8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18"/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menuiserie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4" name="menuiseries" displayName="menuiseries" ref="A1:BU97" totalsRowShown="0" headerRowDxfId="113" dataDxfId="111" headerRowBorderDxfId="112" tableBorderDxfId="110">
  <autoFilter ref="A1:BU97"/>
  <sortState ref="A2:BU97">
    <sortCondition ref="A1:A97"/>
  </sortState>
  <tableColumns count="73">
    <tableColumn id="64" name="Ref _x000a_Tab" dataDxfId="109"/>
    <tableColumn id="1" name="Nom du chantier " dataDxfId="108"/>
    <tableColumn id="2" name="Ville" dataDxfId="107"/>
    <tableColumn id="3" name="Etat du dossier" dataDxfId="106"/>
    <tableColumn id="4" name="Commentaires" dataDxfId="105"/>
    <tableColumn id="5" name="N°  " dataDxfId="104"/>
    <tableColumn id="6" name="Désignation " dataDxfId="103"/>
    <tableColumn id="7" name="Rale" dataDxfId="102"/>
    <tableColumn id="8" name="Date commande" dataDxfId="101"/>
    <tableColumn id="9" name="Date fin loi Skriver " dataDxfId="100"/>
    <tableColumn id="10" name="Financement" dataDxfId="99"/>
    <tableColumn id="11" name="Etat du finacement" dataDxfId="98"/>
    <tableColumn id="12" name="Date métrage" dataDxfId="97"/>
    <tableColumn id="101" name="Montant HT " dataDxfId="96" dataCellStyle="Monétaire"/>
    <tableColumn id="102" name="TVA14" dataDxfId="95" dataCellStyle="Normal 2"/>
    <tableColumn id="103" name="Montant TTC de la commande" dataDxfId="94" dataCellStyle="Normal 2"/>
    <tableColumn id="104" name="Acompte TTC" dataDxfId="93" dataCellStyle="Normal 2"/>
    <tableColumn id="105" name="date encaissement" dataDxfId="92" dataCellStyle="Normal 2"/>
    <tableColumn id="106" name="Date de pose" dataDxfId="91" dataCellStyle="Normal 2"/>
    <tableColumn id="107" name=" encaisser client" dataDxfId="90" dataCellStyle="Normal 2"/>
    <tableColumn id="108" name="Date encaissement  cLient" dataDxfId="89" dataCellStyle="Monétaire"/>
    <tableColumn id="109" name="Part  Financement" dataDxfId="88" dataCellStyle="Normal 2"/>
    <tableColumn id="110" name="A encaisser domo finance" dataDxfId="87" dataCellStyle="Normal 2"/>
    <tableColumn id="111" name="Date encaissemennt domo" dataDxfId="86" dataCellStyle="Monétaire"/>
    <tableColumn id="112" name="Solde à encaisser " dataDxfId="85" dataCellStyle="Normal 2"/>
    <tableColumn id="13" name="Fournisseur 1" dataDxfId="84"/>
    <tableColumn id="113" name="Produits" dataDxfId="83" dataCellStyle="Normal 2"/>
    <tableColumn id="114" name="Commentaires2" dataDxfId="82" dataCellStyle="Normal 2"/>
    <tableColumn id="14" name="Date conmannde fournisseur " dataDxfId="81"/>
    <tableColumn id="15" name="Date confirmation fornisseur " dataDxfId="80"/>
    <tableColumn id="16" name="Datre de livraision " dataDxfId="79"/>
    <tableColumn id="17" name="Date paiement fournisseur" dataDxfId="78"/>
    <tableColumn id="67" name="Montant concurant" dataDxfId="77"/>
    <tableColumn id="18" name="Montant HT commande " dataDxfId="76"/>
    <tableColumn id="19" name="TVA" dataDxfId="75"/>
    <tableColumn id="20" name="Montant TTC commande" dataDxfId="74"/>
    <tableColumn id="43" name="Fourniesseur 2" dataDxfId="73"/>
    <tableColumn id="115" name="Produit" dataDxfId="72"/>
    <tableColumn id="116" name="Commentaires3" dataDxfId="71"/>
    <tableColumn id="21" name="Date commande fournisseur " dataDxfId="70"/>
    <tableColumn id="22" name="Date confirmation fournisseur " dataDxfId="69"/>
    <tableColumn id="23" name="Datre de livraision 2" dataDxfId="68"/>
    <tableColumn id="24" name="Date paiement Fournisseur3" dataDxfId="67"/>
    <tableColumn id="25" name="Montant HT commande 4" dataDxfId="66"/>
    <tableColumn id="49" name="TVA2" dataDxfId="65"/>
    <tableColumn id="27" name="Montant TTC commande6" dataDxfId="64"/>
    <tableColumn id="53" name="Fournisseur 3" dataDxfId="63"/>
    <tableColumn id="117" name="Produits2" dataDxfId="62"/>
    <tableColumn id="118" name="Commentaires4" dataDxfId="61"/>
    <tableColumn id="28" name="Date conmannde fournisseur 7" dataDxfId="60"/>
    <tableColumn id="29" name="Date confirmation fournisseur 8" dataDxfId="59"/>
    <tableColumn id="30" name="Datre de livraision 9" dataDxfId="58"/>
    <tableColumn id="31" name="Date paiement fournisseur10" dataDxfId="57"/>
    <tableColumn id="32" name="Montant HT commande 11" dataDxfId="56"/>
    <tableColumn id="33" name="TVA12" dataDxfId="55"/>
    <tableColumn id="34" name="Montant TTC commande13" dataDxfId="54"/>
    <tableColumn id="44" name="CA HT" dataDxfId="53">
      <calculatedColumnFormula>menuiseries[[#This Row],[Montant HT ]]-menuiseries[[#This Row],[Part  Financement]]</calculatedColumnFormula>
    </tableColumn>
    <tableColumn id="45" name="CM HT" dataDxfId="52"/>
    <tableColumn id="46" name="MARGE" dataDxfId="51"/>
    <tableColumn id="47" name="%" dataDxfId="50"/>
    <tableColumn id="56" name="Nombre de jour de pose" dataDxfId="49"/>
    <tableColumn id="54" name="Couts de pose" dataDxfId="48"/>
    <tableColumn id="59" name="Marge Aprés pose" dataDxfId="47"/>
    <tableColumn id="57" name="% après pose" dataDxfId="46"/>
    <tableColumn id="48" name="vendeur" dataDxfId="45"/>
    <tableColumn id="63" name="TLP_x000a_PPV" dataDxfId="44"/>
    <tableColumn id="55" name="Taux" dataDxfId="43"/>
    <tableColumn id="58" name="Montant Com metrage" dataDxfId="42"/>
    <tableColumn id="60" name="Com Métrage_x000a_Payé le" dataDxfId="41"/>
    <tableColumn id="61" name="Montant com fin de chantier " dataDxfId="40"/>
    <tableColumn id="62" name="Com fin de chantier payé  le" dataDxfId="39"/>
    <tableColumn id="65" name="Marge Aprés commision" dataDxfId="38"/>
    <tableColumn id="66" name="% après commision" dataDxfId="3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N105" totalsRowShown="0" headerRowDxfId="36" dataDxfId="35" tableBorderDxfId="34">
  <autoFilter ref="A1:N105"/>
  <tableColumns count="14">
    <tableColumn id="1" name="Ref" dataDxfId="33"/>
    <tableColumn id="2" name="Date de pose" dataDxfId="32">
      <calculatedColumnFormula>IFERROR(VLOOKUP('Calendrier de pose'!A2,menuiseries[],19,FALSE),"")</calculatedColumnFormula>
    </tableColumn>
    <tableColumn id="3" name="Nom" dataDxfId="31">
      <calculatedColumnFormula>IFERROR(VLOOKUP('Calendrier de pose'!A2,menuiseries[],2,FALSE),"")</calculatedColumnFormula>
    </tableColumn>
    <tableColumn id="4" name="Etat du dossier" dataDxfId="30">
      <calculatedColumnFormula>IFERROR(VLOOKUP('Calendrier de pose'!A2,menuiseries[],4,FALSE),"")</calculatedColumnFormula>
    </tableColumn>
    <tableColumn id="5" name="Description" dataDxfId="29">
      <calculatedColumnFormula>IFERROR(VLOOKUP('Calendrier de pose'!A2,menuiseries[],7,FALSE),"")</calculatedColumnFormula>
    </tableColumn>
    <tableColumn id="6" name="Montant HT" dataDxfId="28">
      <calculatedColumnFormula>IFERROR(VLOOKUP('Calendrier de pose'!A2,menuiseries[],14,FALSE),"")</calculatedColumnFormula>
    </tableColumn>
    <tableColumn id="7" name="A encaisser" dataDxfId="27">
      <calculatedColumnFormula>IFERROR(VLOOKUP('Calendrier de pose'!A2,menuiseries[],16,FALSE),"")</calculatedColumnFormula>
    </tableColumn>
    <tableColumn id="8" name="Nombre de jour de pose" dataDxfId="26">
      <calculatedColumnFormula>IFERROR(VLOOKUP('Calendrier de pose'!A2,menuiseries[],61,FALSE),"")</calculatedColumnFormula>
    </tableColumn>
    <tableColumn id="9" name="Nom Fourn 1" dataDxfId="25">
      <calculatedColumnFormula>IFERROR(VLOOKUP('Calendrier de pose'!A2,menuiseries[],26,FALSE),"")</calculatedColumnFormula>
    </tableColumn>
    <tableColumn id="10" name="Livraison fournis 1" dataDxfId="24">
      <calculatedColumnFormula>IFERROR(VLOOKUP('Calendrier de pose'!A2,menuiseries[],31,FALSE),"")</calculatedColumnFormula>
    </tableColumn>
    <tableColumn id="11" name="Nom Fourn 2" dataDxfId="23">
      <calculatedColumnFormula>IFERROR(VLOOKUP('Calendrier de pose'!A2,menuiseries[],37,FALSE),"")</calculatedColumnFormula>
    </tableColumn>
    <tableColumn id="12" name="Livraison fournis 2" dataDxfId="22">
      <calculatedColumnFormula>IFERROR(VLOOKUP('Calendrier de pose'!A2,menuiseries[],42,FALSE),"")</calculatedColumnFormula>
    </tableColumn>
    <tableColumn id="13" name="Nom Fourn 3" dataDxfId="21">
      <calculatedColumnFormula>IFERROR(VLOOKUP('Calendrier de pose'!A2,menuiseries[],47,FALSE),"")</calculatedColumnFormula>
    </tableColumn>
    <tableColumn id="14" name="Livraison fournis 3" dataDxfId="20">
      <calculatedColumnFormula>IFERROR(VLOOKUP('Calendrier de pose'!A2,menuiseries[],53,FALSE),"")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U226"/>
  <sheetViews>
    <sheetView showGridLines="0" zoomScale="70" zoomScaleNormal="70" zoomScalePageLayoutView="50" workbookViewId="0">
      <pane xSplit="11" ySplit="1" topLeftCell="M2" activePane="bottomRight" state="frozen"/>
      <selection pane="topRight" activeCell="K1" sqref="K1"/>
      <selection pane="bottomLeft" activeCell="A3" sqref="A3"/>
      <selection pane="bottomRight" activeCell="R35" sqref="R35"/>
    </sheetView>
  </sheetViews>
  <sheetFormatPr baseColWidth="10" defaultColWidth="11" defaultRowHeight="12.75"/>
  <cols>
    <col min="1" max="1" width="4.625" style="10" customWidth="1"/>
    <col min="2" max="2" width="15.125" style="9" customWidth="1"/>
    <col min="3" max="3" width="12.375" style="10" customWidth="1"/>
    <col min="4" max="4" width="15.375" style="25" customWidth="1"/>
    <col min="5" max="5" width="13.625" style="25" customWidth="1"/>
    <col min="6" max="6" width="8.5" style="10" customWidth="1"/>
    <col min="7" max="7" width="16.5" style="10" customWidth="1"/>
    <col min="8" max="8" width="12" style="10" customWidth="1"/>
    <col min="9" max="9" width="12.125" style="31" customWidth="1"/>
    <col min="10" max="10" width="12.75" style="31" customWidth="1"/>
    <col min="11" max="11" width="9.125" style="10" customWidth="1"/>
    <col min="12" max="12" width="7.875" style="10" customWidth="1"/>
    <col min="13" max="13" width="10.375" style="31" customWidth="1"/>
    <col min="14" max="14" width="11" style="32" customWidth="1"/>
    <col min="15" max="15" width="8.125" style="10" customWidth="1"/>
    <col min="16" max="16" width="9.5" style="31" customWidth="1"/>
    <col min="17" max="17" width="8.875" style="10" customWidth="1"/>
    <col min="18" max="18" width="10.375" style="31" customWidth="1"/>
    <col min="19" max="19" width="13" style="32" customWidth="1"/>
    <col min="20" max="20" width="8.25" style="10" customWidth="1"/>
    <col min="21" max="21" width="10.375" style="10" customWidth="1"/>
    <col min="22" max="22" width="9.375" style="10" customWidth="1"/>
    <col min="23" max="23" width="8" style="25" customWidth="1"/>
    <col min="24" max="24" width="14.75" style="33" customWidth="1"/>
    <col min="25" max="29" width="11" style="31" customWidth="1"/>
    <col min="30" max="30" width="11.125" style="10" customWidth="1"/>
    <col min="31" max="32" width="11" style="10" customWidth="1"/>
    <col min="33" max="33" width="11" style="25" customWidth="1"/>
    <col min="34" max="34" width="11" style="10" customWidth="1"/>
    <col min="35" max="35" width="11" style="34" customWidth="1"/>
    <col min="36" max="39" width="11" style="31" customWidth="1"/>
    <col min="40" max="42" width="11" style="10" customWidth="1"/>
    <col min="43" max="43" width="12.625" style="10" customWidth="1"/>
    <col min="44" max="44" width="9.75" style="10" customWidth="1"/>
    <col min="45" max="45" width="8.375" style="10" customWidth="1"/>
    <col min="46" max="46" width="11.375" style="10" customWidth="1"/>
    <col min="47" max="49" width="13.75" style="31" customWidth="1"/>
    <col min="50" max="50" width="11.625" style="31" customWidth="1"/>
    <col min="51" max="51" width="11.625" style="32" customWidth="1"/>
    <col min="52" max="52" width="11.625" style="31" customWidth="1"/>
    <col min="53" max="54" width="11.625" style="32" customWidth="1"/>
    <col min="55" max="55" width="10.375" style="31" customWidth="1"/>
    <col min="56" max="56" width="10.125" style="10" customWidth="1"/>
    <col min="57" max="57" width="11" style="9"/>
    <col min="58" max="58" width="8.75" style="5" customWidth="1"/>
    <col min="59" max="59" width="8.375" style="9" customWidth="1"/>
    <col min="60" max="60" width="7.375" style="10" customWidth="1"/>
    <col min="61" max="61" width="6.75" style="10" customWidth="1"/>
    <col min="62" max="16384" width="11" style="10"/>
  </cols>
  <sheetData>
    <row r="1" spans="1:73" s="25" customFormat="1" ht="51">
      <c r="A1" s="35" t="s">
        <v>79</v>
      </c>
      <c r="B1" s="56" t="s">
        <v>0</v>
      </c>
      <c r="C1" s="35" t="s">
        <v>23</v>
      </c>
      <c r="D1" s="35" t="s">
        <v>24</v>
      </c>
      <c r="E1" s="35" t="s">
        <v>42</v>
      </c>
      <c r="F1" s="35" t="s">
        <v>105</v>
      </c>
      <c r="G1" s="35" t="s">
        <v>1</v>
      </c>
      <c r="H1" s="35" t="s">
        <v>41</v>
      </c>
      <c r="I1" s="36" t="s">
        <v>5</v>
      </c>
      <c r="J1" s="36" t="s">
        <v>6</v>
      </c>
      <c r="K1" s="35" t="s">
        <v>46</v>
      </c>
      <c r="L1" s="35" t="s">
        <v>47</v>
      </c>
      <c r="M1" s="21" t="s">
        <v>10</v>
      </c>
      <c r="N1" s="22" t="s">
        <v>2</v>
      </c>
      <c r="O1" s="20" t="s">
        <v>60</v>
      </c>
      <c r="P1" s="20" t="s">
        <v>4</v>
      </c>
      <c r="Q1" s="20" t="s">
        <v>7</v>
      </c>
      <c r="R1" s="21" t="s">
        <v>45</v>
      </c>
      <c r="S1" s="21" t="s">
        <v>25</v>
      </c>
      <c r="T1" s="22" t="s">
        <v>65</v>
      </c>
      <c r="U1" s="21" t="s">
        <v>70</v>
      </c>
      <c r="V1" s="22" t="s">
        <v>62</v>
      </c>
      <c r="W1" s="22" t="s">
        <v>63</v>
      </c>
      <c r="X1" s="21" t="s">
        <v>71</v>
      </c>
      <c r="Y1" s="20" t="s">
        <v>8</v>
      </c>
      <c r="Z1" s="35" t="s">
        <v>9</v>
      </c>
      <c r="AA1" s="35" t="s">
        <v>88</v>
      </c>
      <c r="AB1" s="35" t="s">
        <v>89</v>
      </c>
      <c r="AC1" s="35" t="s">
        <v>11</v>
      </c>
      <c r="AD1" s="36" t="s">
        <v>12</v>
      </c>
      <c r="AE1" s="35" t="s">
        <v>13</v>
      </c>
      <c r="AF1" s="36" t="s">
        <v>43</v>
      </c>
      <c r="AG1" s="37" t="s">
        <v>83</v>
      </c>
      <c r="AH1" s="37" t="s">
        <v>14</v>
      </c>
      <c r="AI1" s="35" t="s">
        <v>3</v>
      </c>
      <c r="AJ1" s="35" t="s">
        <v>15</v>
      </c>
      <c r="AK1" s="20" t="s">
        <v>64</v>
      </c>
      <c r="AL1" s="20" t="s">
        <v>90</v>
      </c>
      <c r="AM1" s="20" t="s">
        <v>91</v>
      </c>
      <c r="AN1" s="23" t="s">
        <v>44</v>
      </c>
      <c r="AO1" s="21" t="s">
        <v>17</v>
      </c>
      <c r="AP1" s="21" t="s">
        <v>49</v>
      </c>
      <c r="AQ1" s="21" t="s">
        <v>50</v>
      </c>
      <c r="AR1" s="20" t="s">
        <v>51</v>
      </c>
      <c r="AS1" s="20" t="s">
        <v>61</v>
      </c>
      <c r="AT1" s="20" t="s">
        <v>52</v>
      </c>
      <c r="AU1" s="35" t="s">
        <v>18</v>
      </c>
      <c r="AV1" s="35" t="s">
        <v>92</v>
      </c>
      <c r="AW1" s="35" t="s">
        <v>93</v>
      </c>
      <c r="AX1" s="35" t="s">
        <v>53</v>
      </c>
      <c r="AY1" s="36" t="s">
        <v>54</v>
      </c>
      <c r="AZ1" s="36" t="s">
        <v>55</v>
      </c>
      <c r="BA1" s="36" t="s">
        <v>56</v>
      </c>
      <c r="BB1" s="35" t="s">
        <v>57</v>
      </c>
      <c r="BC1" s="35" t="s">
        <v>58</v>
      </c>
      <c r="BD1" s="35" t="s">
        <v>59</v>
      </c>
      <c r="BE1" s="20" t="s">
        <v>19</v>
      </c>
      <c r="BF1" s="20" t="s">
        <v>20</v>
      </c>
      <c r="BG1" s="20" t="s">
        <v>21</v>
      </c>
      <c r="BH1" s="20" t="s">
        <v>22</v>
      </c>
      <c r="BI1" s="24" t="s">
        <v>66</v>
      </c>
      <c r="BJ1" s="20" t="s">
        <v>67</v>
      </c>
      <c r="BK1" s="20" t="s">
        <v>68</v>
      </c>
      <c r="BL1" s="20" t="s">
        <v>69</v>
      </c>
      <c r="BM1" s="20" t="s">
        <v>48</v>
      </c>
      <c r="BN1" s="20" t="s">
        <v>77</v>
      </c>
      <c r="BO1" s="2" t="s">
        <v>72</v>
      </c>
      <c r="BP1" s="3" t="s">
        <v>73</v>
      </c>
      <c r="BQ1" s="6" t="s">
        <v>74</v>
      </c>
      <c r="BR1" s="3" t="s">
        <v>75</v>
      </c>
      <c r="BS1" s="6" t="s">
        <v>76</v>
      </c>
      <c r="BT1" s="20" t="s">
        <v>80</v>
      </c>
      <c r="BU1" s="20" t="s">
        <v>81</v>
      </c>
    </row>
    <row r="2" spans="1:73" s="25" customFormat="1" ht="18.75">
      <c r="A2" s="60">
        <v>1</v>
      </c>
      <c r="B2" s="42" t="s">
        <v>106</v>
      </c>
      <c r="C2" s="38"/>
      <c r="D2" s="38"/>
      <c r="E2" s="38"/>
      <c r="F2" s="38"/>
      <c r="G2" s="42"/>
      <c r="H2" s="38"/>
      <c r="I2" s="62"/>
      <c r="J2" s="41"/>
      <c r="K2" s="42"/>
      <c r="L2" s="38"/>
      <c r="M2" s="62"/>
      <c r="N2" s="54">
        <v>4000</v>
      </c>
      <c r="O2" s="38"/>
      <c r="P2" s="38">
        <v>4500</v>
      </c>
      <c r="Q2" s="69"/>
      <c r="R2" s="48"/>
      <c r="S2" s="48" t="s">
        <v>26</v>
      </c>
      <c r="T2" s="38"/>
      <c r="U2" s="48"/>
      <c r="V2" s="54"/>
      <c r="W2" s="54"/>
      <c r="X2" s="48"/>
      <c r="Y2" s="38">
        <v>500</v>
      </c>
      <c r="Z2" s="38"/>
      <c r="AA2" s="38"/>
      <c r="AB2" s="38"/>
      <c r="AC2" s="38"/>
      <c r="AD2" s="44"/>
      <c r="AE2" s="42"/>
      <c r="AF2" s="38"/>
      <c r="AG2" s="38"/>
      <c r="AH2" s="63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60"/>
      <c r="BK2" s="60"/>
      <c r="BL2" s="60"/>
      <c r="BM2" s="42"/>
      <c r="BN2" s="60"/>
      <c r="BO2" s="60"/>
      <c r="BP2" s="64"/>
      <c r="BQ2" s="60"/>
      <c r="BR2" s="64"/>
      <c r="BS2" s="60"/>
      <c r="BT2" s="38"/>
      <c r="BU2" s="38"/>
    </row>
    <row r="3" spans="1:73" s="25" customFormat="1" ht="18.75">
      <c r="A3" s="61">
        <v>2</v>
      </c>
      <c r="B3" s="38" t="s">
        <v>78</v>
      </c>
      <c r="C3" s="38"/>
      <c r="D3" s="38"/>
      <c r="E3" s="38"/>
      <c r="F3" s="38"/>
      <c r="G3" s="38"/>
      <c r="H3" s="38"/>
      <c r="I3" s="44"/>
      <c r="J3" s="41"/>
      <c r="K3" s="38"/>
      <c r="L3" s="38"/>
      <c r="M3" s="44"/>
      <c r="N3" s="63">
        <v>2000</v>
      </c>
      <c r="O3" s="38"/>
      <c r="P3" s="38"/>
      <c r="Q3" s="63"/>
      <c r="R3" s="44"/>
      <c r="S3" s="44" t="s">
        <v>27</v>
      </c>
      <c r="T3" s="38"/>
      <c r="U3" s="44"/>
      <c r="V3" s="63"/>
      <c r="W3" s="63"/>
      <c r="X3" s="44"/>
      <c r="Y3" s="38">
        <v>5000</v>
      </c>
      <c r="Z3" s="38"/>
      <c r="AA3" s="38"/>
      <c r="AB3" s="38"/>
      <c r="AC3" s="38"/>
      <c r="AD3" s="44"/>
      <c r="AE3" s="38"/>
      <c r="AF3" s="44"/>
      <c r="AG3" s="44"/>
      <c r="AH3" s="63"/>
      <c r="AI3" s="63"/>
      <c r="AJ3" s="38"/>
      <c r="AK3" s="38"/>
      <c r="AL3" s="38"/>
      <c r="AM3" s="38"/>
      <c r="AN3" s="51"/>
      <c r="AO3" s="44"/>
      <c r="AP3" s="44"/>
      <c r="AQ3" s="44"/>
      <c r="AR3" s="38"/>
      <c r="AS3" s="38"/>
      <c r="AT3" s="38"/>
      <c r="AU3" s="38"/>
      <c r="AV3" s="38"/>
      <c r="AW3" s="38"/>
      <c r="AX3" s="38"/>
      <c r="AY3" s="44"/>
      <c r="AZ3" s="38"/>
      <c r="BA3" s="44"/>
      <c r="BB3" s="38"/>
      <c r="BC3" s="38"/>
      <c r="BD3" s="38"/>
      <c r="BE3" s="38"/>
      <c r="BF3" s="38"/>
      <c r="BG3" s="38"/>
      <c r="BH3" s="38"/>
      <c r="BI3" s="65"/>
      <c r="BJ3" s="60"/>
      <c r="BK3" s="60"/>
      <c r="BL3" s="60"/>
      <c r="BM3" s="38"/>
      <c r="BN3" s="60"/>
      <c r="BO3" s="60"/>
      <c r="BP3" s="64"/>
      <c r="BQ3" s="60"/>
      <c r="BR3" s="64"/>
      <c r="BS3" s="60"/>
      <c r="BT3" s="38"/>
      <c r="BU3" s="38"/>
    </row>
    <row r="4" spans="1:73" s="25" customFormat="1" ht="18.75">
      <c r="A4" s="60">
        <v>3</v>
      </c>
      <c r="B4" s="42" t="s">
        <v>107</v>
      </c>
      <c r="C4" s="38"/>
      <c r="D4" s="38"/>
      <c r="E4" s="38"/>
      <c r="F4" s="38"/>
      <c r="G4" s="42"/>
      <c r="H4" s="38"/>
      <c r="I4" s="62"/>
      <c r="J4" s="41"/>
      <c r="K4" s="42"/>
      <c r="L4" s="38"/>
      <c r="M4" s="62"/>
      <c r="N4" s="54">
        <v>1000</v>
      </c>
      <c r="O4" s="38"/>
      <c r="P4" s="38"/>
      <c r="Q4" s="69"/>
      <c r="R4" s="48"/>
      <c r="S4" s="48" t="s">
        <v>28</v>
      </c>
      <c r="T4" s="63"/>
      <c r="U4" s="44"/>
      <c r="V4" s="54"/>
      <c r="W4" s="54"/>
      <c r="X4" s="44"/>
      <c r="Y4" s="38">
        <v>3000</v>
      </c>
      <c r="Z4" s="38"/>
      <c r="AA4" s="38"/>
      <c r="AB4" s="38"/>
      <c r="AC4" s="38"/>
      <c r="AD4" s="44"/>
      <c r="AE4" s="42"/>
      <c r="AF4" s="44"/>
      <c r="AG4" s="44"/>
      <c r="AH4" s="63"/>
      <c r="AI4" s="38"/>
      <c r="AJ4" s="38"/>
      <c r="AK4" s="38"/>
      <c r="AL4" s="38"/>
      <c r="AM4" s="38"/>
      <c r="AN4" s="51"/>
      <c r="AO4" s="44"/>
      <c r="AP4" s="44"/>
      <c r="AQ4" s="44"/>
      <c r="AR4" s="38"/>
      <c r="AS4" s="38"/>
      <c r="AT4" s="38"/>
      <c r="AU4" s="38"/>
      <c r="AV4" s="38"/>
      <c r="AW4" s="38"/>
      <c r="AX4" s="38"/>
      <c r="AY4" s="44"/>
      <c r="AZ4" s="38"/>
      <c r="BA4" s="44"/>
      <c r="BB4" s="38"/>
      <c r="BC4" s="38"/>
      <c r="BD4" s="38"/>
      <c r="BE4" s="38"/>
      <c r="BF4" s="38"/>
      <c r="BG4" s="38"/>
      <c r="BH4" s="38"/>
      <c r="BI4" s="65"/>
      <c r="BJ4" s="60"/>
      <c r="BK4" s="60"/>
      <c r="BL4" s="60"/>
      <c r="BM4" s="42"/>
      <c r="BN4" s="60"/>
      <c r="BO4" s="60"/>
      <c r="BP4" s="64"/>
      <c r="BQ4" s="60"/>
      <c r="BR4" s="64"/>
      <c r="BS4" s="60"/>
      <c r="BT4" s="38"/>
      <c r="BU4" s="38"/>
    </row>
    <row r="5" spans="1:73" s="25" customFormat="1" ht="18.75">
      <c r="A5" s="61">
        <v>4</v>
      </c>
      <c r="B5" s="40" t="s">
        <v>114</v>
      </c>
      <c r="C5" s="40"/>
      <c r="D5" s="41"/>
      <c r="E5" s="41"/>
      <c r="F5" s="40"/>
      <c r="G5" s="41"/>
      <c r="H5" s="40"/>
      <c r="I5" s="41"/>
      <c r="J5" s="41"/>
      <c r="K5" s="41"/>
      <c r="L5" s="38"/>
      <c r="M5" s="41"/>
      <c r="N5" s="54"/>
      <c r="O5" s="38"/>
      <c r="P5" s="38"/>
      <c r="Q5" s="63"/>
      <c r="R5" s="44"/>
      <c r="S5" s="44" t="s">
        <v>26</v>
      </c>
      <c r="T5" s="38"/>
      <c r="U5" s="44"/>
      <c r="V5" s="63"/>
      <c r="W5" s="63"/>
      <c r="X5" s="44"/>
      <c r="Y5" s="38">
        <v>2000</v>
      </c>
      <c r="Z5" s="40"/>
      <c r="AA5" s="40"/>
      <c r="AB5" s="40"/>
      <c r="AC5" s="41"/>
      <c r="AD5" s="44"/>
      <c r="AE5" s="41"/>
      <c r="AF5" s="41"/>
      <c r="AG5" s="41"/>
      <c r="AH5" s="43"/>
      <c r="AI5" s="43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60"/>
      <c r="BK5" s="60"/>
      <c r="BL5" s="60"/>
      <c r="BM5" s="42"/>
      <c r="BN5" s="60"/>
      <c r="BO5" s="60"/>
      <c r="BP5" s="64"/>
      <c r="BQ5" s="60"/>
      <c r="BR5" s="64"/>
      <c r="BS5" s="60"/>
      <c r="BT5" s="38"/>
      <c r="BU5" s="38"/>
    </row>
    <row r="6" spans="1:73" s="25" customFormat="1" ht="18.75">
      <c r="A6" s="60">
        <v>5</v>
      </c>
      <c r="B6" s="42" t="s">
        <v>115</v>
      </c>
      <c r="C6" s="38"/>
      <c r="D6" s="38"/>
      <c r="E6" s="38"/>
      <c r="F6" s="38"/>
      <c r="G6" s="42"/>
      <c r="H6" s="38"/>
      <c r="I6" s="62"/>
      <c r="J6" s="41"/>
      <c r="K6" s="42"/>
      <c r="L6" s="38"/>
      <c r="M6" s="62"/>
      <c r="N6" s="54"/>
      <c r="O6" s="38"/>
      <c r="P6" s="38"/>
      <c r="Q6" s="69"/>
      <c r="R6" s="48"/>
      <c r="S6" s="48" t="s">
        <v>27</v>
      </c>
      <c r="T6" s="38"/>
      <c r="U6" s="48"/>
      <c r="V6" s="54"/>
      <c r="W6" s="54"/>
      <c r="X6" s="48"/>
      <c r="Y6" s="38">
        <v>3000</v>
      </c>
      <c r="Z6" s="38"/>
      <c r="AA6" s="38"/>
      <c r="AB6" s="38"/>
      <c r="AC6" s="38"/>
      <c r="AD6" s="44"/>
      <c r="AE6" s="42"/>
      <c r="AF6" s="38"/>
      <c r="AG6" s="38"/>
      <c r="AH6" s="63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60"/>
      <c r="BK6" s="60"/>
      <c r="BL6" s="60"/>
      <c r="BM6" s="42"/>
      <c r="BN6" s="60"/>
      <c r="BO6" s="60"/>
      <c r="BP6" s="64"/>
      <c r="BQ6" s="60"/>
      <c r="BR6" s="64"/>
      <c r="BS6" s="60"/>
      <c r="BT6" s="38"/>
      <c r="BU6" s="38"/>
    </row>
    <row r="7" spans="1:73" s="25" customFormat="1" ht="18.75">
      <c r="A7" s="61">
        <v>6</v>
      </c>
      <c r="B7" s="38" t="s">
        <v>116</v>
      </c>
      <c r="C7" s="38"/>
      <c r="D7" s="38"/>
      <c r="E7" s="38"/>
      <c r="F7" s="38"/>
      <c r="G7" s="38"/>
      <c r="H7" s="38"/>
      <c r="I7" s="44"/>
      <c r="J7" s="41"/>
      <c r="K7" s="38"/>
      <c r="L7" s="38"/>
      <c r="M7" s="44"/>
      <c r="N7" s="63"/>
      <c r="O7" s="38"/>
      <c r="P7" s="38"/>
      <c r="Q7" s="63"/>
      <c r="R7" s="44"/>
      <c r="S7" s="44" t="s">
        <v>28</v>
      </c>
      <c r="T7" s="38"/>
      <c r="U7" s="44"/>
      <c r="V7" s="63"/>
      <c r="W7" s="63"/>
      <c r="X7" s="44"/>
      <c r="Y7" s="38">
        <v>1000</v>
      </c>
      <c r="Z7" s="38"/>
      <c r="AA7" s="38"/>
      <c r="AB7" s="38"/>
      <c r="AC7" s="38"/>
      <c r="AD7" s="44"/>
      <c r="AE7" s="38"/>
      <c r="AF7" s="38"/>
      <c r="AG7" s="38"/>
      <c r="AH7" s="63"/>
      <c r="AI7" s="63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60"/>
      <c r="BK7" s="60"/>
      <c r="BL7" s="60"/>
      <c r="BM7" s="42"/>
      <c r="BN7" s="60"/>
      <c r="BO7" s="60"/>
      <c r="BP7" s="64"/>
      <c r="BQ7" s="60"/>
      <c r="BR7" s="64"/>
      <c r="BS7" s="60"/>
      <c r="BT7" s="38"/>
      <c r="BU7" s="38"/>
    </row>
    <row r="8" spans="1:73" s="25" customFormat="1" ht="18.75">
      <c r="A8" s="60">
        <v>7</v>
      </c>
      <c r="B8" s="40" t="s">
        <v>117</v>
      </c>
      <c r="C8" s="40"/>
      <c r="D8" s="41"/>
      <c r="E8" s="41"/>
      <c r="F8" s="40"/>
      <c r="G8" s="41"/>
      <c r="H8" s="40"/>
      <c r="I8" s="41"/>
      <c r="J8" s="41"/>
      <c r="K8" s="41"/>
      <c r="L8" s="38"/>
      <c r="M8" s="41"/>
      <c r="N8" s="63"/>
      <c r="O8" s="38"/>
      <c r="P8" s="38"/>
      <c r="Q8" s="63"/>
      <c r="R8" s="44"/>
      <c r="S8" s="44"/>
      <c r="T8" s="63"/>
      <c r="U8" s="44"/>
      <c r="V8" s="63"/>
      <c r="W8" s="38"/>
      <c r="X8" s="44"/>
      <c r="Y8" s="73"/>
      <c r="Z8" s="40"/>
      <c r="AA8" s="40"/>
      <c r="AB8" s="40"/>
      <c r="AC8" s="41"/>
      <c r="AD8" s="44"/>
      <c r="AE8" s="41"/>
      <c r="AF8" s="41"/>
      <c r="AG8" s="41"/>
      <c r="AH8" s="43"/>
      <c r="AI8" s="43"/>
      <c r="AJ8" s="38"/>
      <c r="AK8" s="38"/>
      <c r="AL8" s="38"/>
      <c r="AM8" s="38"/>
      <c r="AN8" s="51"/>
      <c r="AO8" s="44"/>
      <c r="AP8" s="44"/>
      <c r="AQ8" s="44"/>
      <c r="AR8" s="38"/>
      <c r="AS8" s="38"/>
      <c r="AT8" s="38"/>
      <c r="AU8" s="38"/>
      <c r="AV8" s="38"/>
      <c r="AW8" s="38"/>
      <c r="AX8" s="38"/>
      <c r="AY8" s="44"/>
      <c r="AZ8" s="38"/>
      <c r="BA8" s="44"/>
      <c r="BB8" s="38"/>
      <c r="BC8" s="38"/>
      <c r="BD8" s="38"/>
      <c r="BE8" s="38"/>
      <c r="BF8" s="38"/>
      <c r="BG8" s="38"/>
      <c r="BH8" s="38"/>
      <c r="BI8" s="65"/>
      <c r="BJ8" s="60"/>
      <c r="BK8" s="60"/>
      <c r="BL8" s="60"/>
      <c r="BM8" s="38"/>
      <c r="BN8" s="60"/>
      <c r="BO8" s="60"/>
      <c r="BP8" s="64"/>
      <c r="BQ8" s="60"/>
      <c r="BR8" s="64"/>
      <c r="BS8" s="60"/>
      <c r="BT8" s="38"/>
      <c r="BU8" s="38"/>
    </row>
    <row r="9" spans="1:73" s="25" customFormat="1" ht="18.75">
      <c r="A9" s="61">
        <v>8</v>
      </c>
      <c r="B9" s="38"/>
      <c r="C9" s="38"/>
      <c r="D9" s="38"/>
      <c r="E9" s="38"/>
      <c r="F9" s="38"/>
      <c r="G9" s="38"/>
      <c r="H9" s="38"/>
      <c r="I9" s="44"/>
      <c r="J9" s="41"/>
      <c r="K9" s="38"/>
      <c r="L9" s="38"/>
      <c r="M9" s="44"/>
      <c r="N9" s="63"/>
      <c r="O9" s="38"/>
      <c r="P9" s="38"/>
      <c r="Q9" s="63"/>
      <c r="R9" s="44"/>
      <c r="S9" s="44"/>
      <c r="T9" s="38"/>
      <c r="U9" s="44"/>
      <c r="V9" s="63"/>
      <c r="W9" s="63"/>
      <c r="X9" s="44"/>
      <c r="Y9" s="38"/>
      <c r="Z9" s="38"/>
      <c r="AA9" s="38"/>
      <c r="AB9" s="38"/>
      <c r="AC9" s="38"/>
      <c r="AD9" s="44"/>
      <c r="AE9" s="38"/>
      <c r="AF9" s="38"/>
      <c r="AG9" s="38"/>
      <c r="AH9" s="63"/>
      <c r="AI9" s="63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60"/>
      <c r="BK9" s="60"/>
      <c r="BL9" s="60"/>
      <c r="BM9" s="38"/>
      <c r="BN9" s="60"/>
      <c r="BO9" s="60"/>
      <c r="BP9" s="64"/>
      <c r="BQ9" s="60"/>
      <c r="BR9" s="64"/>
      <c r="BS9" s="60"/>
      <c r="BT9" s="38"/>
      <c r="BU9" s="38"/>
    </row>
    <row r="10" spans="1:73" s="25" customFormat="1" ht="18.75">
      <c r="A10" s="60">
        <v>9</v>
      </c>
      <c r="B10" s="42"/>
      <c r="C10" s="38"/>
      <c r="D10" s="38"/>
      <c r="E10" s="38"/>
      <c r="F10" s="38"/>
      <c r="G10" s="42"/>
      <c r="H10" s="38"/>
      <c r="I10" s="62"/>
      <c r="J10" s="58"/>
      <c r="K10" s="42"/>
      <c r="L10" s="38"/>
      <c r="M10" s="62"/>
      <c r="N10" s="72"/>
      <c r="O10" s="38"/>
      <c r="P10" s="38"/>
      <c r="Q10" s="69"/>
      <c r="R10" s="66"/>
      <c r="S10" s="44"/>
      <c r="T10" s="38"/>
      <c r="U10" s="44"/>
      <c r="V10" s="63"/>
      <c r="W10" s="63"/>
      <c r="X10" s="66"/>
      <c r="Y10" s="38"/>
      <c r="Z10" s="38"/>
      <c r="AA10" s="38"/>
      <c r="AB10" s="38"/>
      <c r="AC10" s="38"/>
      <c r="AD10" s="38"/>
      <c r="AE10" s="42"/>
      <c r="AF10" s="38"/>
      <c r="AG10" s="38"/>
      <c r="AH10" s="63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60"/>
      <c r="BK10" s="60"/>
      <c r="BL10" s="60"/>
      <c r="BM10" s="42"/>
      <c r="BN10" s="60"/>
      <c r="BO10" s="60"/>
      <c r="BP10" s="64"/>
      <c r="BQ10" s="60"/>
      <c r="BR10" s="64"/>
      <c r="BS10" s="60"/>
      <c r="BT10" s="38"/>
      <c r="BU10" s="38"/>
    </row>
    <row r="11" spans="1:73" s="25" customFormat="1" ht="18.75">
      <c r="A11" s="61">
        <v>10</v>
      </c>
      <c r="B11" s="57"/>
      <c r="C11" s="57"/>
      <c r="D11" s="58"/>
      <c r="E11" s="58"/>
      <c r="F11" s="57"/>
      <c r="G11" s="58"/>
      <c r="H11" s="57"/>
      <c r="I11" s="58"/>
      <c r="J11" s="58"/>
      <c r="K11" s="58"/>
      <c r="L11" s="38"/>
      <c r="M11" s="58"/>
      <c r="N11" s="63"/>
      <c r="O11" s="38"/>
      <c r="P11" s="38"/>
      <c r="Q11" s="63"/>
      <c r="R11" s="44"/>
      <c r="S11" s="44"/>
      <c r="T11" s="38"/>
      <c r="U11" s="44"/>
      <c r="V11" s="63"/>
      <c r="W11" s="63"/>
      <c r="X11" s="44"/>
      <c r="Y11" s="38"/>
      <c r="Z11" s="57"/>
      <c r="AA11" s="57"/>
      <c r="AB11" s="57"/>
      <c r="AC11" s="58"/>
      <c r="AD11" s="44"/>
      <c r="AE11" s="58"/>
      <c r="AF11" s="58"/>
      <c r="AG11" s="58"/>
      <c r="AH11" s="59"/>
      <c r="AI11" s="59"/>
      <c r="AJ11" s="38"/>
      <c r="AK11" s="38"/>
      <c r="AL11" s="38"/>
      <c r="AM11" s="38"/>
      <c r="AN11" s="51"/>
      <c r="AO11" s="44"/>
      <c r="AP11" s="44"/>
      <c r="AQ11" s="44"/>
      <c r="AR11" s="38"/>
      <c r="AS11" s="38"/>
      <c r="AT11" s="38"/>
      <c r="AU11" s="38"/>
      <c r="AV11" s="38"/>
      <c r="AW11" s="38"/>
      <c r="AX11" s="38"/>
      <c r="AY11" s="44"/>
      <c r="AZ11" s="38"/>
      <c r="BA11" s="44"/>
      <c r="BB11" s="38"/>
      <c r="BC11" s="38"/>
      <c r="BD11" s="38"/>
      <c r="BE11" s="38"/>
      <c r="BF11" s="38"/>
      <c r="BG11" s="38"/>
      <c r="BH11" s="38"/>
      <c r="BI11" s="65"/>
      <c r="BJ11" s="60"/>
      <c r="BK11" s="60"/>
      <c r="BL11" s="60"/>
      <c r="BM11" s="38"/>
      <c r="BN11" s="60"/>
      <c r="BO11" s="67"/>
      <c r="BP11" s="64"/>
      <c r="BQ11" s="60"/>
      <c r="BR11" s="64"/>
      <c r="BS11" s="60"/>
      <c r="BT11" s="38"/>
      <c r="BU11" s="38"/>
    </row>
    <row r="12" spans="1:73" s="25" customFormat="1" ht="18.75">
      <c r="A12" s="60">
        <v>11</v>
      </c>
      <c r="B12" s="40"/>
      <c r="C12" s="40"/>
      <c r="D12" s="41"/>
      <c r="E12" s="41"/>
      <c r="F12" s="40"/>
      <c r="G12" s="41"/>
      <c r="H12" s="40"/>
      <c r="I12" s="41"/>
      <c r="J12" s="41"/>
      <c r="K12" s="41"/>
      <c r="L12" s="38"/>
      <c r="M12" s="41"/>
      <c r="N12" s="54"/>
      <c r="O12" s="38"/>
      <c r="P12" s="38"/>
      <c r="Q12" s="69"/>
      <c r="R12" s="48"/>
      <c r="S12" s="48"/>
      <c r="T12" s="38"/>
      <c r="U12" s="48"/>
      <c r="V12" s="54"/>
      <c r="W12" s="54"/>
      <c r="X12" s="48"/>
      <c r="Y12" s="38"/>
      <c r="Z12" s="40"/>
      <c r="AA12" s="40"/>
      <c r="AB12" s="40"/>
      <c r="AC12" s="41"/>
      <c r="AD12" s="44"/>
      <c r="AE12" s="41"/>
      <c r="AF12" s="41"/>
      <c r="AG12" s="41"/>
      <c r="AH12" s="43"/>
      <c r="AI12" s="43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60"/>
      <c r="BK12" s="60"/>
      <c r="BL12" s="60"/>
      <c r="BM12" s="42"/>
      <c r="BN12" s="60"/>
      <c r="BO12" s="60"/>
      <c r="BP12" s="64"/>
      <c r="BQ12" s="60"/>
      <c r="BR12" s="64"/>
      <c r="BS12" s="60"/>
      <c r="BT12" s="38"/>
      <c r="BU12" s="38"/>
    </row>
    <row r="13" spans="1:73" s="25" customFormat="1" ht="18.75">
      <c r="A13" s="61">
        <v>12</v>
      </c>
      <c r="B13" s="40"/>
      <c r="C13" s="40"/>
      <c r="D13" s="41"/>
      <c r="E13" s="41"/>
      <c r="F13" s="40"/>
      <c r="G13" s="41"/>
      <c r="H13" s="40"/>
      <c r="I13" s="41"/>
      <c r="J13" s="41"/>
      <c r="K13" s="41"/>
      <c r="L13" s="38"/>
      <c r="M13" s="41"/>
      <c r="N13" s="63"/>
      <c r="O13" s="38"/>
      <c r="P13" s="38"/>
      <c r="Q13" s="63"/>
      <c r="R13" s="44"/>
      <c r="S13" s="44"/>
      <c r="T13" s="38"/>
      <c r="U13" s="44"/>
      <c r="V13" s="63"/>
      <c r="W13" s="63"/>
      <c r="X13" s="44"/>
      <c r="Y13" s="38"/>
      <c r="Z13" s="40"/>
      <c r="AA13" s="40"/>
      <c r="AB13" s="40"/>
      <c r="AC13" s="41"/>
      <c r="AD13" s="44"/>
      <c r="AE13" s="41"/>
      <c r="AF13" s="41"/>
      <c r="AG13" s="41"/>
      <c r="AH13" s="43"/>
      <c r="AI13" s="43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60"/>
      <c r="BK13" s="60"/>
      <c r="BL13" s="60"/>
      <c r="BM13" s="38"/>
      <c r="BN13" s="60"/>
      <c r="BO13" s="60"/>
      <c r="BP13" s="64"/>
      <c r="BQ13" s="60"/>
      <c r="BR13" s="64"/>
      <c r="BS13" s="60"/>
      <c r="BT13" s="38"/>
      <c r="BU13" s="38"/>
    </row>
    <row r="14" spans="1:73" s="25" customFormat="1" ht="18.75">
      <c r="A14" s="60">
        <v>13</v>
      </c>
      <c r="B14" s="42"/>
      <c r="C14" s="38"/>
      <c r="D14" s="38"/>
      <c r="E14" s="38"/>
      <c r="F14" s="38"/>
      <c r="G14" s="42"/>
      <c r="H14" s="38"/>
      <c r="I14" s="62"/>
      <c r="J14" s="41"/>
      <c r="K14" s="42"/>
      <c r="L14" s="38"/>
      <c r="M14" s="62"/>
      <c r="N14" s="54"/>
      <c r="O14" s="38"/>
      <c r="P14" s="38"/>
      <c r="Q14" s="69"/>
      <c r="R14" s="48"/>
      <c r="S14" s="44"/>
      <c r="T14" s="38"/>
      <c r="U14" s="44"/>
      <c r="V14" s="63"/>
      <c r="W14" s="63"/>
      <c r="X14" s="48"/>
      <c r="Y14" s="38"/>
      <c r="Z14" s="38"/>
      <c r="AA14" s="38"/>
      <c r="AB14" s="38"/>
      <c r="AC14" s="38"/>
      <c r="AD14" s="38"/>
      <c r="AE14" s="42"/>
      <c r="AF14" s="38"/>
      <c r="AG14" s="38"/>
      <c r="AH14" s="63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60"/>
      <c r="BK14" s="60"/>
      <c r="BL14" s="60"/>
      <c r="BM14" s="42"/>
      <c r="BN14" s="60"/>
      <c r="BO14" s="60"/>
      <c r="BP14" s="64"/>
      <c r="BQ14" s="60"/>
      <c r="BR14" s="64"/>
      <c r="BS14" s="60"/>
      <c r="BT14" s="38"/>
      <c r="BU14" s="38"/>
    </row>
    <row r="15" spans="1:73" s="25" customFormat="1" ht="18.75">
      <c r="A15" s="61">
        <v>14</v>
      </c>
      <c r="B15" s="57"/>
      <c r="C15" s="57"/>
      <c r="D15" s="58"/>
      <c r="E15" s="58"/>
      <c r="F15" s="57"/>
      <c r="G15" s="58"/>
      <c r="H15" s="57"/>
      <c r="I15" s="58"/>
      <c r="J15" s="58"/>
      <c r="K15" s="58"/>
      <c r="L15" s="38"/>
      <c r="M15" s="58"/>
      <c r="N15" s="72"/>
      <c r="O15" s="38"/>
      <c r="P15" s="38"/>
      <c r="Q15" s="69"/>
      <c r="R15" s="66"/>
      <c r="S15" s="44"/>
      <c r="T15" s="38"/>
      <c r="U15" s="44"/>
      <c r="V15" s="63"/>
      <c r="W15" s="63"/>
      <c r="X15" s="66"/>
      <c r="Y15" s="38"/>
      <c r="Z15" s="57"/>
      <c r="AA15" s="57"/>
      <c r="AB15" s="57"/>
      <c r="AC15" s="58"/>
      <c r="AD15" s="38"/>
      <c r="AE15" s="58"/>
      <c r="AF15" s="58"/>
      <c r="AG15" s="58"/>
      <c r="AH15" s="59"/>
      <c r="AI15" s="59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60"/>
      <c r="BK15" s="60"/>
      <c r="BL15" s="60"/>
      <c r="BM15" s="42"/>
      <c r="BN15" s="60"/>
      <c r="BO15" s="60"/>
      <c r="BP15" s="64"/>
      <c r="BQ15" s="60"/>
      <c r="BR15" s="64"/>
      <c r="BS15" s="60"/>
      <c r="BT15" s="38"/>
      <c r="BU15" s="38"/>
    </row>
    <row r="16" spans="1:73" s="25" customFormat="1" ht="18.75">
      <c r="A16" s="60">
        <v>15</v>
      </c>
      <c r="B16" s="40"/>
      <c r="C16" s="40"/>
      <c r="D16" s="41"/>
      <c r="E16" s="41"/>
      <c r="F16" s="40"/>
      <c r="G16" s="41"/>
      <c r="H16" s="40"/>
      <c r="I16" s="41"/>
      <c r="J16" s="41"/>
      <c r="K16" s="41"/>
      <c r="L16" s="38"/>
      <c r="M16" s="41"/>
      <c r="N16" s="54"/>
      <c r="O16" s="38"/>
      <c r="P16" s="38"/>
      <c r="Q16" s="63"/>
      <c r="R16" s="44"/>
      <c r="S16" s="44"/>
      <c r="T16" s="63"/>
      <c r="U16" s="48"/>
      <c r="V16" s="63"/>
      <c r="W16" s="63"/>
      <c r="X16" s="48"/>
      <c r="Y16" s="73"/>
      <c r="Z16" s="40"/>
      <c r="AA16" s="40"/>
      <c r="AB16" s="40"/>
      <c r="AC16" s="41"/>
      <c r="AD16" s="44"/>
      <c r="AE16" s="41"/>
      <c r="AF16" s="41"/>
      <c r="AG16" s="41"/>
      <c r="AH16" s="43"/>
      <c r="AI16" s="43"/>
      <c r="AJ16" s="38"/>
      <c r="AK16" s="38"/>
      <c r="AL16" s="38"/>
      <c r="AM16" s="38"/>
      <c r="AN16" s="51"/>
      <c r="AO16" s="44"/>
      <c r="AP16" s="44"/>
      <c r="AQ16" s="44"/>
      <c r="AR16" s="38"/>
      <c r="AS16" s="38"/>
      <c r="AT16" s="38"/>
      <c r="AU16" s="38"/>
      <c r="AV16" s="38"/>
      <c r="AW16" s="38"/>
      <c r="AX16" s="38"/>
      <c r="AY16" s="44"/>
      <c r="AZ16" s="44"/>
      <c r="BA16" s="44"/>
      <c r="BB16" s="38"/>
      <c r="BC16" s="38"/>
      <c r="BD16" s="38"/>
      <c r="BE16" s="38"/>
      <c r="BF16" s="38"/>
      <c r="BG16" s="38"/>
      <c r="BH16" s="38"/>
      <c r="BI16" s="65"/>
      <c r="BJ16" s="60"/>
      <c r="BK16" s="60"/>
      <c r="BL16" s="60"/>
      <c r="BM16" s="42"/>
      <c r="BN16" s="42"/>
      <c r="BO16" s="68"/>
      <c r="BP16" s="55"/>
      <c r="BQ16" s="52"/>
      <c r="BR16" s="55"/>
      <c r="BS16" s="52"/>
      <c r="BT16" s="38"/>
      <c r="BU16" s="38"/>
    </row>
    <row r="17" spans="1:73" s="25" customFormat="1" ht="18.75">
      <c r="A17" s="61">
        <v>16</v>
      </c>
      <c r="B17" s="40"/>
      <c r="C17" s="40"/>
      <c r="D17" s="41"/>
      <c r="E17" s="41"/>
      <c r="F17" s="40"/>
      <c r="G17" s="41"/>
      <c r="H17" s="40"/>
      <c r="I17" s="41"/>
      <c r="J17" s="41"/>
      <c r="K17" s="41"/>
      <c r="L17" s="38"/>
      <c r="M17" s="41"/>
      <c r="N17" s="54"/>
      <c r="O17" s="38"/>
      <c r="P17" s="38"/>
      <c r="Q17" s="69"/>
      <c r="R17" s="48"/>
      <c r="S17" s="48"/>
      <c r="T17" s="63"/>
      <c r="U17" s="48"/>
      <c r="V17" s="54"/>
      <c r="W17" s="54"/>
      <c r="X17" s="48"/>
      <c r="Y17" s="73"/>
      <c r="Z17" s="40"/>
      <c r="AA17" s="40"/>
      <c r="AB17" s="40"/>
      <c r="AC17" s="41"/>
      <c r="AD17" s="44"/>
      <c r="AE17" s="44"/>
      <c r="AF17" s="41"/>
      <c r="AG17" s="41"/>
      <c r="AH17" s="43"/>
      <c r="AI17" s="43"/>
      <c r="AJ17" s="38"/>
      <c r="AK17" s="38"/>
      <c r="AL17" s="38"/>
      <c r="AM17" s="38"/>
      <c r="AN17" s="51"/>
      <c r="AO17" s="44"/>
      <c r="AP17" s="44"/>
      <c r="AQ17" s="44"/>
      <c r="AR17" s="38"/>
      <c r="AS17" s="38"/>
      <c r="AT17" s="38"/>
      <c r="AU17" s="38"/>
      <c r="AV17" s="38"/>
      <c r="AW17" s="38"/>
      <c r="AX17" s="38"/>
      <c r="AY17" s="44"/>
      <c r="AZ17" s="44"/>
      <c r="BA17" s="44"/>
      <c r="BB17" s="38"/>
      <c r="BC17" s="38"/>
      <c r="BD17" s="38"/>
      <c r="BE17" s="38"/>
      <c r="BF17" s="38"/>
      <c r="BG17" s="38"/>
      <c r="BH17" s="38"/>
      <c r="BI17" s="65"/>
      <c r="BJ17" s="60"/>
      <c r="BK17" s="60"/>
      <c r="BL17" s="60"/>
      <c r="BM17" s="42"/>
      <c r="BN17" s="42"/>
      <c r="BO17" s="68"/>
      <c r="BP17" s="55"/>
      <c r="BQ17" s="52"/>
      <c r="BR17" s="55"/>
      <c r="BS17" s="52"/>
      <c r="BT17" s="38"/>
      <c r="BU17" s="38"/>
    </row>
    <row r="18" spans="1:73" s="11" customFormat="1" ht="18.75">
      <c r="A18" s="60">
        <v>17</v>
      </c>
      <c r="B18" s="40"/>
      <c r="C18" s="40"/>
      <c r="D18" s="41"/>
      <c r="E18" s="41"/>
      <c r="F18" s="40"/>
      <c r="G18" s="41"/>
      <c r="H18" s="40"/>
      <c r="I18" s="41"/>
      <c r="J18" s="41"/>
      <c r="K18" s="41"/>
      <c r="L18" s="38"/>
      <c r="M18" s="41"/>
      <c r="N18" s="54"/>
      <c r="O18" s="38"/>
      <c r="P18" s="38"/>
      <c r="Q18" s="69"/>
      <c r="R18" s="48"/>
      <c r="S18" s="48"/>
      <c r="T18" s="54"/>
      <c r="U18" s="48"/>
      <c r="V18" s="54"/>
      <c r="W18" s="54"/>
      <c r="X18" s="48"/>
      <c r="Y18" s="38"/>
      <c r="Z18" s="40"/>
      <c r="AA18" s="40"/>
      <c r="AB18" s="40"/>
      <c r="AC18" s="41"/>
      <c r="AD18" s="44"/>
      <c r="AE18" s="41"/>
      <c r="AF18" s="41"/>
      <c r="AG18" s="41"/>
      <c r="AH18" s="43"/>
      <c r="AI18" s="43"/>
      <c r="AJ18" s="38"/>
      <c r="AK18" s="38"/>
      <c r="AL18" s="38"/>
      <c r="AM18" s="38"/>
      <c r="AN18" s="51"/>
      <c r="AO18" s="44"/>
      <c r="AP18" s="44"/>
      <c r="AQ18" s="44"/>
      <c r="AR18" s="38"/>
      <c r="AS18" s="38"/>
      <c r="AT18" s="38"/>
      <c r="AU18" s="38"/>
      <c r="AV18" s="38"/>
      <c r="AW18" s="38"/>
      <c r="AX18" s="38"/>
      <c r="AY18" s="44"/>
      <c r="AZ18" s="44"/>
      <c r="BA18" s="44"/>
      <c r="BB18" s="38"/>
      <c r="BC18" s="38"/>
      <c r="BD18" s="38"/>
      <c r="BE18" s="38"/>
      <c r="BF18" s="38"/>
      <c r="BG18" s="38"/>
      <c r="BH18" s="38"/>
      <c r="BI18" s="65"/>
      <c r="BJ18" s="60"/>
      <c r="BK18" s="60"/>
      <c r="BL18" s="60"/>
      <c r="BM18" s="42"/>
      <c r="BN18" s="42"/>
      <c r="BO18" s="68"/>
      <c r="BP18" s="55"/>
      <c r="BQ18" s="52"/>
      <c r="BR18" s="55"/>
      <c r="BS18" s="52"/>
      <c r="BT18" s="38"/>
      <c r="BU18" s="38"/>
    </row>
    <row r="19" spans="1:73" s="25" customFormat="1" ht="18.75">
      <c r="A19" s="38">
        <v>20</v>
      </c>
      <c r="B19" s="39"/>
      <c r="C19" s="40"/>
      <c r="D19" s="38"/>
      <c r="E19" s="41"/>
      <c r="F19" s="40"/>
      <c r="G19" s="41"/>
      <c r="H19" s="40"/>
      <c r="I19" s="41"/>
      <c r="J19" s="41"/>
      <c r="K19" s="42"/>
      <c r="L19" s="38"/>
      <c r="M19" s="41"/>
      <c r="N19" s="63"/>
      <c r="O19" s="38"/>
      <c r="P19" s="38"/>
      <c r="Q19" s="63"/>
      <c r="R19" s="44"/>
      <c r="S19" s="44"/>
      <c r="T19" s="38"/>
      <c r="U19" s="44"/>
      <c r="V19" s="63"/>
      <c r="W19" s="63"/>
      <c r="X19" s="44"/>
      <c r="Y19" s="38"/>
      <c r="Z19" s="40"/>
      <c r="AA19" s="40"/>
      <c r="AB19" s="40"/>
      <c r="AC19" s="41"/>
      <c r="AD19" s="44"/>
      <c r="AE19" s="41"/>
      <c r="AF19" s="41"/>
      <c r="AG19" s="43"/>
      <c r="AH19" s="43"/>
      <c r="AI19" s="43"/>
      <c r="AJ19" s="38"/>
      <c r="AK19" s="38"/>
      <c r="AL19" s="38"/>
      <c r="AM19" s="38"/>
      <c r="AN19" s="51"/>
      <c r="AO19" s="44"/>
      <c r="AP19" s="44"/>
      <c r="AQ19" s="44"/>
      <c r="AR19" s="38"/>
      <c r="AS19" s="38"/>
      <c r="AT19" s="38"/>
      <c r="AU19" s="38"/>
      <c r="AV19" s="38"/>
      <c r="AW19" s="38"/>
      <c r="AX19" s="38"/>
      <c r="AY19" s="44"/>
      <c r="AZ19" s="44"/>
      <c r="BA19" s="44"/>
      <c r="BB19" s="38"/>
      <c r="BC19" s="38"/>
      <c r="BD19" s="38"/>
      <c r="BE19" s="38"/>
      <c r="BF19" s="38"/>
      <c r="BG19" s="38"/>
      <c r="BH19" s="38"/>
      <c r="BI19" s="65"/>
      <c r="BJ19" s="38"/>
      <c r="BK19" s="38"/>
      <c r="BL19" s="38"/>
      <c r="BM19" s="42"/>
      <c r="BN19" s="42"/>
      <c r="BO19" s="68"/>
      <c r="BP19" s="55"/>
      <c r="BQ19" s="52"/>
      <c r="BR19" s="55"/>
      <c r="BS19" s="52"/>
      <c r="BT19" s="38"/>
      <c r="BU19" s="38"/>
    </row>
    <row r="20" spans="1:73" s="25" customFormat="1" ht="18.75">
      <c r="A20" s="45">
        <v>21</v>
      </c>
      <c r="B20" s="52"/>
      <c r="C20" s="38"/>
      <c r="D20" s="38"/>
      <c r="E20" s="38"/>
      <c r="F20" s="38"/>
      <c r="G20" s="38"/>
      <c r="H20" s="38"/>
      <c r="I20" s="44"/>
      <c r="J20" s="44"/>
      <c r="K20" s="38"/>
      <c r="L20" s="38"/>
      <c r="M20" s="44"/>
      <c r="N20" s="63"/>
      <c r="O20" s="38"/>
      <c r="P20" s="38"/>
      <c r="Q20" s="63"/>
      <c r="R20" s="44"/>
      <c r="S20" s="44"/>
      <c r="T20" s="38"/>
      <c r="U20" s="44"/>
      <c r="V20" s="63"/>
      <c r="W20" s="63"/>
      <c r="X20" s="44"/>
      <c r="Y20" s="38"/>
      <c r="Z20" s="38"/>
      <c r="AA20" s="38"/>
      <c r="AB20" s="38"/>
      <c r="AC20" s="38"/>
      <c r="AD20" s="44"/>
      <c r="AE20" s="38"/>
      <c r="AF20" s="44"/>
      <c r="AG20" s="63"/>
      <c r="AH20" s="63"/>
      <c r="AI20" s="63"/>
      <c r="AJ20" s="38"/>
      <c r="AK20" s="38"/>
      <c r="AL20" s="38"/>
      <c r="AM20" s="38"/>
      <c r="AN20" s="51"/>
      <c r="AO20" s="44"/>
      <c r="AP20" s="44"/>
      <c r="AQ20" s="44"/>
      <c r="AR20" s="38"/>
      <c r="AS20" s="38"/>
      <c r="AT20" s="38"/>
      <c r="AU20" s="38"/>
      <c r="AV20" s="38"/>
      <c r="AW20" s="38"/>
      <c r="AX20" s="38"/>
      <c r="AY20" s="44"/>
      <c r="AZ20" s="44"/>
      <c r="BA20" s="44"/>
      <c r="BB20" s="38"/>
      <c r="BC20" s="38"/>
      <c r="BD20" s="38"/>
      <c r="BE20" s="38"/>
      <c r="BF20" s="38"/>
      <c r="BG20" s="38"/>
      <c r="BH20" s="38"/>
      <c r="BI20" s="65"/>
      <c r="BJ20" s="38"/>
      <c r="BK20" s="38"/>
      <c r="BL20" s="38"/>
      <c r="BM20" s="42"/>
      <c r="BN20" s="42"/>
      <c r="BO20" s="68"/>
      <c r="BP20" s="55"/>
      <c r="BQ20" s="52"/>
      <c r="BR20" s="55"/>
      <c r="BS20" s="52"/>
      <c r="BT20" s="38"/>
      <c r="BU20" s="38"/>
    </row>
    <row r="21" spans="1:73" s="25" customFormat="1" ht="18.75">
      <c r="A21" s="38">
        <v>22</v>
      </c>
      <c r="B21" s="52"/>
      <c r="C21" s="38"/>
      <c r="D21" s="38"/>
      <c r="E21" s="38"/>
      <c r="F21" s="38"/>
      <c r="G21" s="38"/>
      <c r="H21" s="38"/>
      <c r="I21" s="44"/>
      <c r="J21" s="41"/>
      <c r="K21" s="38"/>
      <c r="L21" s="38"/>
      <c r="M21" s="44"/>
      <c r="N21" s="63"/>
      <c r="O21" s="38"/>
      <c r="P21" s="38"/>
      <c r="Q21" s="63"/>
      <c r="R21" s="44"/>
      <c r="S21" s="44"/>
      <c r="T21" s="38"/>
      <c r="U21" s="44"/>
      <c r="V21" s="63"/>
      <c r="W21" s="63"/>
      <c r="X21" s="44"/>
      <c r="Y21" s="38"/>
      <c r="Z21" s="38"/>
      <c r="AA21" s="38"/>
      <c r="AB21" s="38"/>
      <c r="AC21" s="38"/>
      <c r="AD21" s="44"/>
      <c r="AE21" s="38"/>
      <c r="AF21" s="44"/>
      <c r="AG21" s="63"/>
      <c r="AH21" s="63"/>
      <c r="AI21" s="63"/>
      <c r="AJ21" s="38"/>
      <c r="AK21" s="38"/>
      <c r="AL21" s="38"/>
      <c r="AM21" s="38"/>
      <c r="AN21" s="51"/>
      <c r="AO21" s="44"/>
      <c r="AP21" s="44"/>
      <c r="AQ21" s="44"/>
      <c r="AR21" s="38"/>
      <c r="AS21" s="38"/>
      <c r="AT21" s="38"/>
      <c r="AU21" s="38"/>
      <c r="AV21" s="38"/>
      <c r="AW21" s="38"/>
      <c r="AX21" s="38"/>
      <c r="AY21" s="44"/>
      <c r="AZ21" s="44"/>
      <c r="BA21" s="44"/>
      <c r="BB21" s="38"/>
      <c r="BC21" s="38"/>
      <c r="BD21" s="38"/>
      <c r="BE21" s="38"/>
      <c r="BF21" s="38"/>
      <c r="BG21" s="38"/>
      <c r="BH21" s="38"/>
      <c r="BI21" s="65"/>
      <c r="BJ21" s="38"/>
      <c r="BK21" s="38"/>
      <c r="BL21" s="38"/>
      <c r="BM21" s="38"/>
      <c r="BN21" s="38"/>
      <c r="BO21" s="68"/>
      <c r="BP21" s="55"/>
      <c r="BQ21" s="52"/>
      <c r="BR21" s="55"/>
      <c r="BS21" s="52"/>
      <c r="BT21" s="38"/>
      <c r="BU21" s="38"/>
    </row>
    <row r="22" spans="1:73" s="25" customFormat="1" ht="18.75">
      <c r="A22" s="45">
        <v>23</v>
      </c>
      <c r="B22" s="52"/>
      <c r="C22" s="38"/>
      <c r="D22" s="38"/>
      <c r="E22" s="38"/>
      <c r="F22" s="38"/>
      <c r="G22" s="38"/>
      <c r="H22" s="38"/>
      <c r="I22" s="44"/>
      <c r="J22" s="41"/>
      <c r="K22" s="38"/>
      <c r="L22" s="38"/>
      <c r="M22" s="44"/>
      <c r="N22" s="63"/>
      <c r="O22" s="38"/>
      <c r="P22" s="38"/>
      <c r="Q22" s="63"/>
      <c r="R22" s="44"/>
      <c r="S22" s="44"/>
      <c r="T22" s="38"/>
      <c r="U22" s="44"/>
      <c r="V22" s="63"/>
      <c r="W22" s="63"/>
      <c r="X22" s="44"/>
      <c r="Y22" s="38"/>
      <c r="Z22" s="38"/>
      <c r="AA22" s="38"/>
      <c r="AB22" s="38"/>
      <c r="AC22" s="38"/>
      <c r="AD22" s="44"/>
      <c r="AE22" s="38"/>
      <c r="AF22" s="44"/>
      <c r="AG22" s="63"/>
      <c r="AH22" s="63"/>
      <c r="AI22" s="63"/>
      <c r="AJ22" s="38"/>
      <c r="AK22" s="38"/>
      <c r="AL22" s="38"/>
      <c r="AM22" s="38"/>
      <c r="AN22" s="51"/>
      <c r="AO22" s="44"/>
      <c r="AP22" s="44"/>
      <c r="AQ22" s="44"/>
      <c r="AR22" s="38"/>
      <c r="AS22" s="38"/>
      <c r="AT22" s="38"/>
      <c r="AU22" s="38"/>
      <c r="AV22" s="38"/>
      <c r="AW22" s="38"/>
      <c r="AX22" s="38"/>
      <c r="AY22" s="44"/>
      <c r="AZ22" s="44"/>
      <c r="BA22" s="44"/>
      <c r="BB22" s="38"/>
      <c r="BC22" s="38"/>
      <c r="BD22" s="38"/>
      <c r="BE22" s="38"/>
      <c r="BF22" s="38"/>
      <c r="BG22" s="38"/>
      <c r="BH22" s="38"/>
      <c r="BI22" s="65"/>
      <c r="BJ22" s="38"/>
      <c r="BK22" s="38"/>
      <c r="BL22" s="38"/>
      <c r="BM22" s="38"/>
      <c r="BN22" s="38"/>
      <c r="BO22" s="68"/>
      <c r="BP22" s="55"/>
      <c r="BQ22" s="46"/>
      <c r="BR22" s="55"/>
      <c r="BS22" s="46"/>
      <c r="BT22" s="38"/>
      <c r="BU22" s="38"/>
    </row>
    <row r="23" spans="1:73" s="17" customFormat="1" ht="18.75">
      <c r="A23" s="38">
        <v>24</v>
      </c>
      <c r="B23" s="52"/>
      <c r="C23" s="38"/>
      <c r="D23" s="38"/>
      <c r="E23" s="38"/>
      <c r="F23" s="38"/>
      <c r="G23" s="38"/>
      <c r="H23" s="38"/>
      <c r="I23" s="44"/>
      <c r="J23" s="41"/>
      <c r="K23" s="38"/>
      <c r="L23" s="38"/>
      <c r="M23" s="44"/>
      <c r="N23" s="63"/>
      <c r="O23" s="38"/>
      <c r="P23" s="38"/>
      <c r="Q23" s="63"/>
      <c r="R23" s="44"/>
      <c r="S23" s="44"/>
      <c r="T23" s="38"/>
      <c r="U23" s="44"/>
      <c r="V23" s="63"/>
      <c r="W23" s="63"/>
      <c r="X23" s="44"/>
      <c r="Y23" s="38"/>
      <c r="Z23" s="40"/>
      <c r="AA23" s="40"/>
      <c r="AB23" s="40"/>
      <c r="AC23" s="41"/>
      <c r="AD23" s="44"/>
      <c r="AE23" s="41"/>
      <c r="AF23" s="41"/>
      <c r="AG23" s="43"/>
      <c r="AH23" s="43"/>
      <c r="AI23" s="43"/>
      <c r="AJ23" s="38"/>
      <c r="AK23" s="38"/>
      <c r="AL23" s="38"/>
      <c r="AM23" s="38"/>
      <c r="AN23" s="51"/>
      <c r="AO23" s="44"/>
      <c r="AP23" s="44"/>
      <c r="AQ23" s="44"/>
      <c r="AR23" s="38"/>
      <c r="AS23" s="38"/>
      <c r="AT23" s="38"/>
      <c r="AU23" s="38"/>
      <c r="AV23" s="38"/>
      <c r="AW23" s="38"/>
      <c r="AX23" s="38"/>
      <c r="AY23" s="44"/>
      <c r="AZ23" s="44"/>
      <c r="BA23" s="44"/>
      <c r="BB23" s="38"/>
      <c r="BC23" s="38"/>
      <c r="BD23" s="38"/>
      <c r="BE23" s="38"/>
      <c r="BF23" s="38"/>
      <c r="BG23" s="38"/>
      <c r="BH23" s="38"/>
      <c r="BI23" s="65"/>
      <c r="BJ23" s="38"/>
      <c r="BK23" s="38"/>
      <c r="BL23" s="38"/>
      <c r="BM23" s="38"/>
      <c r="BN23" s="38"/>
      <c r="BO23" s="68"/>
      <c r="BP23" s="55"/>
      <c r="BQ23" s="52"/>
      <c r="BR23" s="55"/>
      <c r="BS23" s="52"/>
      <c r="BT23" s="38"/>
      <c r="BU23" s="38"/>
    </row>
    <row r="24" spans="1:73" s="17" customFormat="1" ht="18.75">
      <c r="A24" s="45">
        <v>25</v>
      </c>
      <c r="B24" s="39"/>
      <c r="C24" s="40"/>
      <c r="D24" s="38"/>
      <c r="E24" s="41"/>
      <c r="F24" s="40"/>
      <c r="G24" s="41"/>
      <c r="H24" s="40"/>
      <c r="I24" s="41"/>
      <c r="J24" s="41"/>
      <c r="K24" s="41"/>
      <c r="L24" s="38"/>
      <c r="M24" s="41"/>
      <c r="N24" s="63"/>
      <c r="O24" s="38"/>
      <c r="P24" s="38"/>
      <c r="Q24" s="63"/>
      <c r="R24" s="44"/>
      <c r="S24" s="44"/>
      <c r="T24" s="38"/>
      <c r="U24" s="44"/>
      <c r="V24" s="63"/>
      <c r="W24" s="63"/>
      <c r="X24" s="44"/>
      <c r="Y24" s="38"/>
      <c r="Z24" s="40"/>
      <c r="AA24" s="40"/>
      <c r="AB24" s="40"/>
      <c r="AC24" s="41"/>
      <c r="AD24" s="44"/>
      <c r="AE24" s="41"/>
      <c r="AF24" s="41"/>
      <c r="AG24" s="43"/>
      <c r="AH24" s="43"/>
      <c r="AI24" s="43"/>
      <c r="AJ24" s="38"/>
      <c r="AK24" s="38"/>
      <c r="AL24" s="38"/>
      <c r="AM24" s="38"/>
      <c r="AN24" s="51"/>
      <c r="AO24" s="44"/>
      <c r="AP24" s="44"/>
      <c r="AQ24" s="44"/>
      <c r="AR24" s="38"/>
      <c r="AS24" s="38"/>
      <c r="AT24" s="38"/>
      <c r="AU24" s="38"/>
      <c r="AV24" s="38"/>
      <c r="AW24" s="38"/>
      <c r="AX24" s="38"/>
      <c r="AY24" s="44"/>
      <c r="AZ24" s="44"/>
      <c r="BA24" s="44"/>
      <c r="BB24" s="38"/>
      <c r="BC24" s="38"/>
      <c r="BD24" s="38"/>
      <c r="BE24" s="38"/>
      <c r="BF24" s="38"/>
      <c r="BG24" s="38"/>
      <c r="BH24" s="38"/>
      <c r="BI24" s="65"/>
      <c r="BJ24" s="38"/>
      <c r="BK24" s="38"/>
      <c r="BL24" s="38"/>
      <c r="BM24" s="38"/>
      <c r="BN24" s="38"/>
      <c r="BO24" s="68"/>
      <c r="BP24" s="55"/>
      <c r="BQ24" s="52"/>
      <c r="BR24" s="55"/>
      <c r="BS24" s="52"/>
      <c r="BT24" s="38"/>
      <c r="BU24" s="38"/>
    </row>
    <row r="25" spans="1:73" s="17" customFormat="1" ht="18.75">
      <c r="A25" s="38">
        <v>26</v>
      </c>
      <c r="B25" s="39"/>
      <c r="C25" s="40"/>
      <c r="D25" s="38"/>
      <c r="E25" s="41"/>
      <c r="F25" s="40"/>
      <c r="G25" s="41"/>
      <c r="H25" s="40"/>
      <c r="I25" s="41"/>
      <c r="J25" s="41"/>
      <c r="K25" s="41"/>
      <c r="L25" s="38"/>
      <c r="M25" s="41"/>
      <c r="N25" s="63"/>
      <c r="O25" s="38"/>
      <c r="P25" s="38"/>
      <c r="Q25" s="63"/>
      <c r="R25" s="44"/>
      <c r="S25" s="44"/>
      <c r="T25" s="38"/>
      <c r="U25" s="44"/>
      <c r="V25" s="63"/>
      <c r="W25" s="63"/>
      <c r="X25" s="44"/>
      <c r="Y25" s="38"/>
      <c r="Z25" s="40"/>
      <c r="AA25" s="40"/>
      <c r="AB25" s="40"/>
      <c r="AC25" s="41"/>
      <c r="AD25" s="44"/>
      <c r="AE25" s="41"/>
      <c r="AF25" s="41"/>
      <c r="AG25" s="43"/>
      <c r="AH25" s="43"/>
      <c r="AI25" s="43"/>
      <c r="AJ25" s="38"/>
      <c r="AK25" s="38"/>
      <c r="AL25" s="38"/>
      <c r="AM25" s="38"/>
      <c r="AN25" s="51"/>
      <c r="AO25" s="44"/>
      <c r="AP25" s="44"/>
      <c r="AQ25" s="44"/>
      <c r="AR25" s="38"/>
      <c r="AS25" s="38"/>
      <c r="AT25" s="38"/>
      <c r="AU25" s="38"/>
      <c r="AV25" s="38"/>
      <c r="AW25" s="38"/>
      <c r="AX25" s="38"/>
      <c r="AY25" s="44"/>
      <c r="AZ25" s="44"/>
      <c r="BA25" s="44"/>
      <c r="BB25" s="38"/>
      <c r="BC25" s="38"/>
      <c r="BD25" s="38"/>
      <c r="BE25" s="38"/>
      <c r="BF25" s="38"/>
      <c r="BG25" s="38"/>
      <c r="BH25" s="38"/>
      <c r="BI25" s="65"/>
      <c r="BJ25" s="38"/>
      <c r="BK25" s="38"/>
      <c r="BL25" s="38"/>
      <c r="BM25" s="38"/>
      <c r="BN25" s="38"/>
      <c r="BO25" s="68"/>
      <c r="BP25" s="55"/>
      <c r="BQ25" s="52"/>
      <c r="BR25" s="55"/>
      <c r="BS25" s="52"/>
      <c r="BT25" s="38"/>
      <c r="BU25" s="38"/>
    </row>
    <row r="26" spans="1:73" s="17" customFormat="1" ht="18.75">
      <c r="A26" s="45">
        <v>27</v>
      </c>
      <c r="B26" s="39"/>
      <c r="C26" s="40"/>
      <c r="D26" s="47"/>
      <c r="E26" s="41"/>
      <c r="F26" s="40"/>
      <c r="G26" s="41"/>
      <c r="H26" s="40"/>
      <c r="I26" s="41"/>
      <c r="J26" s="41"/>
      <c r="K26" s="41"/>
      <c r="L26" s="38"/>
      <c r="M26" s="41"/>
      <c r="N26" s="54"/>
      <c r="O26" s="38"/>
      <c r="P26" s="38"/>
      <c r="Q26" s="69"/>
      <c r="R26" s="48"/>
      <c r="S26" s="48"/>
      <c r="T26" s="38"/>
      <c r="U26" s="48"/>
      <c r="V26" s="54"/>
      <c r="W26" s="54"/>
      <c r="X26" s="48"/>
      <c r="Y26" s="38"/>
      <c r="Z26" s="40"/>
      <c r="AA26" s="40"/>
      <c r="AB26" s="40"/>
      <c r="AC26" s="41"/>
      <c r="AD26" s="44"/>
      <c r="AE26" s="41"/>
      <c r="AF26" s="41"/>
      <c r="AG26" s="43"/>
      <c r="AH26" s="43"/>
      <c r="AI26" s="43"/>
      <c r="AJ26" s="38"/>
      <c r="AK26" s="38"/>
      <c r="AL26" s="38"/>
      <c r="AM26" s="38"/>
      <c r="AN26" s="51"/>
      <c r="AO26" s="44"/>
      <c r="AP26" s="44"/>
      <c r="AQ26" s="44"/>
      <c r="AR26" s="38"/>
      <c r="AS26" s="38"/>
      <c r="AT26" s="38"/>
      <c r="AU26" s="38"/>
      <c r="AV26" s="38"/>
      <c r="AW26" s="38"/>
      <c r="AX26" s="38"/>
      <c r="AY26" s="44"/>
      <c r="AZ26" s="44"/>
      <c r="BA26" s="44"/>
      <c r="BB26" s="38"/>
      <c r="BC26" s="38"/>
      <c r="BD26" s="38"/>
      <c r="BE26" s="38"/>
      <c r="BF26" s="38"/>
      <c r="BG26" s="38"/>
      <c r="BH26" s="38"/>
      <c r="BI26" s="65"/>
      <c r="BJ26" s="38"/>
      <c r="BK26" s="38"/>
      <c r="BL26" s="38"/>
      <c r="BM26" s="42"/>
      <c r="BN26" s="42"/>
      <c r="BO26" s="68"/>
      <c r="BP26" s="55"/>
      <c r="BQ26" s="52"/>
      <c r="BR26" s="55"/>
      <c r="BS26" s="52"/>
      <c r="BT26" s="38"/>
      <c r="BU26" s="38"/>
    </row>
    <row r="27" spans="1:73" s="17" customFormat="1" ht="18.75">
      <c r="A27" s="38">
        <v>28</v>
      </c>
      <c r="B27" s="40"/>
      <c r="C27" s="40"/>
      <c r="D27" s="41"/>
      <c r="E27" s="41"/>
      <c r="F27" s="40"/>
      <c r="G27" s="41"/>
      <c r="H27" s="40"/>
      <c r="I27" s="41"/>
      <c r="J27" s="41"/>
      <c r="K27" s="41"/>
      <c r="L27" s="38"/>
      <c r="M27" s="41"/>
      <c r="N27" s="54"/>
      <c r="O27" s="38"/>
      <c r="P27" s="38"/>
      <c r="Q27" s="69"/>
      <c r="R27" s="48"/>
      <c r="S27" s="48"/>
      <c r="T27" s="38"/>
      <c r="U27" s="48"/>
      <c r="V27" s="54"/>
      <c r="W27" s="54"/>
      <c r="X27" s="48"/>
      <c r="Y27" s="38"/>
      <c r="Z27" s="40"/>
      <c r="AA27" s="40"/>
      <c r="AB27" s="40"/>
      <c r="AC27" s="41"/>
      <c r="AD27" s="44"/>
      <c r="AE27" s="41"/>
      <c r="AF27" s="41"/>
      <c r="AG27" s="41"/>
      <c r="AH27" s="43"/>
      <c r="AI27" s="43"/>
      <c r="AJ27" s="38"/>
      <c r="AK27" s="38"/>
      <c r="AL27" s="38"/>
      <c r="AM27" s="38"/>
      <c r="AN27" s="51"/>
      <c r="AO27" s="44"/>
      <c r="AP27" s="44"/>
      <c r="AQ27" s="44"/>
      <c r="AR27" s="38"/>
      <c r="AS27" s="38"/>
      <c r="AT27" s="38"/>
      <c r="AU27" s="38"/>
      <c r="AV27" s="38"/>
      <c r="AW27" s="38"/>
      <c r="AX27" s="38"/>
      <c r="AY27" s="44"/>
      <c r="AZ27" s="44"/>
      <c r="BA27" s="44"/>
      <c r="BB27" s="38"/>
      <c r="BC27" s="38"/>
      <c r="BD27" s="38"/>
      <c r="BE27" s="38"/>
      <c r="BF27" s="38"/>
      <c r="BG27" s="38"/>
      <c r="BH27" s="38"/>
      <c r="BI27" s="65"/>
      <c r="BJ27" s="60"/>
      <c r="BK27" s="60"/>
      <c r="BL27" s="60"/>
      <c r="BM27" s="42"/>
      <c r="BN27" s="42"/>
      <c r="BO27" s="68"/>
      <c r="BP27" s="64"/>
      <c r="BQ27" s="52"/>
      <c r="BR27" s="64"/>
      <c r="BS27" s="52"/>
      <c r="BT27" s="38"/>
      <c r="BU27" s="38"/>
    </row>
    <row r="28" spans="1:73" s="17" customFormat="1" ht="18.75">
      <c r="A28" s="45">
        <v>29</v>
      </c>
      <c r="B28" s="39"/>
      <c r="C28" s="40"/>
      <c r="D28" s="41"/>
      <c r="E28" s="41"/>
      <c r="F28" s="40"/>
      <c r="G28" s="41"/>
      <c r="H28" s="40"/>
      <c r="I28" s="41"/>
      <c r="J28" s="41"/>
      <c r="K28" s="41"/>
      <c r="L28" s="38"/>
      <c r="M28" s="41"/>
      <c r="N28" s="63"/>
      <c r="O28" s="38"/>
      <c r="P28" s="38"/>
      <c r="Q28" s="69"/>
      <c r="R28" s="63"/>
      <c r="S28" s="38"/>
      <c r="T28" s="38"/>
      <c r="U28" s="48"/>
      <c r="V28" s="54"/>
      <c r="W28" s="54"/>
      <c r="X28" s="48"/>
      <c r="Y28" s="38"/>
      <c r="Z28" s="40"/>
      <c r="AA28" s="40"/>
      <c r="AB28" s="40"/>
      <c r="AC28" s="41"/>
      <c r="AD28" s="44"/>
      <c r="AE28" s="41"/>
      <c r="AF28" s="41"/>
      <c r="AG28" s="43"/>
      <c r="AH28" s="43"/>
      <c r="AI28" s="43"/>
      <c r="AJ28" s="38"/>
      <c r="AK28" s="38"/>
      <c r="AL28" s="38"/>
      <c r="AM28" s="38"/>
      <c r="AN28" s="51"/>
      <c r="AO28" s="44"/>
      <c r="AP28" s="44"/>
      <c r="AQ28" s="44"/>
      <c r="AR28" s="38"/>
      <c r="AS28" s="38"/>
      <c r="AT28" s="38"/>
      <c r="AU28" s="38"/>
      <c r="AV28" s="38"/>
      <c r="AW28" s="38"/>
      <c r="AX28" s="38"/>
      <c r="AY28" s="44"/>
      <c r="AZ28" s="44"/>
      <c r="BA28" s="44"/>
      <c r="BB28" s="38"/>
      <c r="BC28" s="38"/>
      <c r="BD28" s="38"/>
      <c r="BE28" s="38"/>
      <c r="BF28" s="38"/>
      <c r="BG28" s="38"/>
      <c r="BH28" s="38"/>
      <c r="BI28" s="65"/>
      <c r="BJ28" s="38"/>
      <c r="BK28" s="38"/>
      <c r="BL28" s="38"/>
      <c r="BM28" s="42"/>
      <c r="BN28" s="42"/>
      <c r="BO28" s="68"/>
      <c r="BP28" s="55"/>
      <c r="BQ28" s="52"/>
      <c r="BR28" s="55"/>
      <c r="BS28" s="52"/>
      <c r="BT28" s="38"/>
      <c r="BU28" s="38"/>
    </row>
    <row r="29" spans="1:73" s="26" customFormat="1" ht="18.75">
      <c r="A29" s="38">
        <v>30</v>
      </c>
      <c r="B29" s="39"/>
      <c r="C29" s="40"/>
      <c r="D29" s="41"/>
      <c r="E29" s="41"/>
      <c r="F29" s="40"/>
      <c r="G29" s="41"/>
      <c r="H29" s="40"/>
      <c r="I29" s="41"/>
      <c r="J29" s="41"/>
      <c r="K29" s="41"/>
      <c r="L29" s="38"/>
      <c r="M29" s="41"/>
      <c r="N29" s="54"/>
      <c r="O29" s="38"/>
      <c r="P29" s="38"/>
      <c r="Q29" s="69"/>
      <c r="R29" s="54"/>
      <c r="S29" s="38"/>
      <c r="T29" s="38"/>
      <c r="U29" s="48"/>
      <c r="V29" s="54"/>
      <c r="W29" s="54"/>
      <c r="X29" s="48"/>
      <c r="Y29" s="38"/>
      <c r="Z29" s="40"/>
      <c r="AA29" s="40"/>
      <c r="AB29" s="40"/>
      <c r="AC29" s="41"/>
      <c r="AD29" s="44"/>
      <c r="AE29" s="41"/>
      <c r="AF29" s="41"/>
      <c r="AG29" s="43"/>
      <c r="AH29" s="43"/>
      <c r="AI29" s="43"/>
      <c r="AJ29" s="38"/>
      <c r="AK29" s="38"/>
      <c r="AL29" s="38"/>
      <c r="AM29" s="38"/>
      <c r="AN29" s="51"/>
      <c r="AO29" s="44"/>
      <c r="AP29" s="44"/>
      <c r="AQ29" s="44"/>
      <c r="AR29" s="38"/>
      <c r="AS29" s="38"/>
      <c r="AT29" s="38"/>
      <c r="AU29" s="38"/>
      <c r="AV29" s="38"/>
      <c r="AW29" s="38"/>
      <c r="AX29" s="38"/>
      <c r="AY29" s="44"/>
      <c r="AZ29" s="44"/>
      <c r="BA29" s="44"/>
      <c r="BB29" s="38"/>
      <c r="BC29" s="38"/>
      <c r="BD29" s="38"/>
      <c r="BE29" s="38"/>
      <c r="BF29" s="38"/>
      <c r="BG29" s="38"/>
      <c r="BH29" s="38"/>
      <c r="BI29" s="65"/>
      <c r="BJ29" s="38"/>
      <c r="BK29" s="38"/>
      <c r="BL29" s="38"/>
      <c r="BM29" s="42"/>
      <c r="BN29" s="42"/>
      <c r="BO29" s="68"/>
      <c r="BP29" s="55"/>
      <c r="BQ29" s="52"/>
      <c r="BR29" s="55"/>
      <c r="BS29" s="52"/>
      <c r="BT29" s="38"/>
      <c r="BU29" s="38"/>
    </row>
    <row r="30" spans="1:73" s="17" customFormat="1" ht="18.75">
      <c r="A30" s="45">
        <v>31</v>
      </c>
      <c r="B30" s="40"/>
      <c r="C30" s="40"/>
      <c r="D30" s="41"/>
      <c r="E30" s="41"/>
      <c r="F30" s="40"/>
      <c r="G30" s="41"/>
      <c r="H30" s="40"/>
      <c r="I30" s="41"/>
      <c r="J30" s="41"/>
      <c r="K30" s="41"/>
      <c r="L30" s="38"/>
      <c r="M30" s="41"/>
      <c r="N30" s="54"/>
      <c r="O30" s="38"/>
      <c r="P30" s="38"/>
      <c r="Q30" s="69"/>
      <c r="R30" s="54"/>
      <c r="S30" s="38"/>
      <c r="T30" s="38"/>
      <c r="U30" s="48"/>
      <c r="V30" s="54"/>
      <c r="W30" s="54"/>
      <c r="X30" s="48"/>
      <c r="Y30" s="38"/>
      <c r="Z30" s="40"/>
      <c r="AA30" s="40"/>
      <c r="AB30" s="40"/>
      <c r="AC30" s="41"/>
      <c r="AD30" s="44"/>
      <c r="AE30" s="41"/>
      <c r="AF30" s="41"/>
      <c r="AG30" s="41"/>
      <c r="AH30" s="43"/>
      <c r="AI30" s="43"/>
      <c r="AJ30" s="38"/>
      <c r="AK30" s="38"/>
      <c r="AL30" s="38"/>
      <c r="AM30" s="38"/>
      <c r="AN30" s="51"/>
      <c r="AO30" s="44"/>
      <c r="AP30" s="44"/>
      <c r="AQ30" s="44"/>
      <c r="AR30" s="38"/>
      <c r="AS30" s="38"/>
      <c r="AT30" s="38"/>
      <c r="AU30" s="38"/>
      <c r="AV30" s="38"/>
      <c r="AW30" s="38"/>
      <c r="AX30" s="38"/>
      <c r="AY30" s="44"/>
      <c r="AZ30" s="44"/>
      <c r="BA30" s="44"/>
      <c r="BB30" s="38"/>
      <c r="BC30" s="38"/>
      <c r="BD30" s="38"/>
      <c r="BE30" s="38"/>
      <c r="BF30" s="38"/>
      <c r="BG30" s="38"/>
      <c r="BH30" s="38"/>
      <c r="BI30" s="65"/>
      <c r="BJ30" s="60"/>
      <c r="BK30" s="60"/>
      <c r="BL30" s="60"/>
      <c r="BM30" s="42"/>
      <c r="BN30" s="42"/>
      <c r="BO30" s="68"/>
      <c r="BP30" s="55"/>
      <c r="BQ30" s="52"/>
      <c r="BR30" s="55"/>
      <c r="BS30" s="52"/>
      <c r="BT30" s="38"/>
      <c r="BU30" s="38"/>
    </row>
    <row r="31" spans="1:73" s="27" customFormat="1" ht="18.75">
      <c r="A31" s="38">
        <v>32</v>
      </c>
      <c r="B31" s="39"/>
      <c r="C31" s="40"/>
      <c r="D31" s="41"/>
      <c r="E31" s="41"/>
      <c r="F31" s="40"/>
      <c r="G31" s="41"/>
      <c r="H31" s="40"/>
      <c r="I31" s="41"/>
      <c r="J31" s="41"/>
      <c r="K31" s="41"/>
      <c r="L31" s="38"/>
      <c r="M31" s="41"/>
      <c r="N31" s="63"/>
      <c r="O31" s="38"/>
      <c r="P31" s="38"/>
      <c r="Q31" s="63"/>
      <c r="R31" s="63"/>
      <c r="S31" s="38"/>
      <c r="T31" s="38"/>
      <c r="U31" s="48"/>
      <c r="V31" s="54"/>
      <c r="W31" s="54"/>
      <c r="X31" s="48"/>
      <c r="Y31" s="38"/>
      <c r="Z31" s="40"/>
      <c r="AA31" s="40"/>
      <c r="AB31" s="40"/>
      <c r="AC31" s="41"/>
      <c r="AD31" s="44"/>
      <c r="AE31" s="41"/>
      <c r="AF31" s="41"/>
      <c r="AG31" s="43"/>
      <c r="AH31" s="43"/>
      <c r="AI31" s="43"/>
      <c r="AJ31" s="38"/>
      <c r="AK31" s="38"/>
      <c r="AL31" s="38"/>
      <c r="AM31" s="38"/>
      <c r="AN31" s="51"/>
      <c r="AO31" s="44"/>
      <c r="AP31" s="44"/>
      <c r="AQ31" s="44"/>
      <c r="AR31" s="38"/>
      <c r="AS31" s="38"/>
      <c r="AT31" s="38"/>
      <c r="AU31" s="38"/>
      <c r="AV31" s="38"/>
      <c r="AW31" s="38"/>
      <c r="AX31" s="38"/>
      <c r="AY31" s="44"/>
      <c r="AZ31" s="44"/>
      <c r="BA31" s="44"/>
      <c r="BB31" s="38"/>
      <c r="BC31" s="38"/>
      <c r="BD31" s="38"/>
      <c r="BE31" s="38"/>
      <c r="BF31" s="38"/>
      <c r="BG31" s="38"/>
      <c r="BH31" s="38"/>
      <c r="BI31" s="65"/>
      <c r="BJ31" s="38"/>
      <c r="BK31" s="38"/>
      <c r="BL31" s="38"/>
      <c r="BM31" s="42"/>
      <c r="BN31" s="42"/>
      <c r="BO31" s="68"/>
      <c r="BP31" s="55"/>
      <c r="BQ31" s="52"/>
      <c r="BR31" s="55"/>
      <c r="BS31" s="52"/>
      <c r="BT31" s="38"/>
      <c r="BU31" s="38"/>
    </row>
    <row r="32" spans="1:73" s="1" customFormat="1" ht="18.75">
      <c r="A32" s="45">
        <v>33</v>
      </c>
      <c r="B32" s="40"/>
      <c r="C32" s="40"/>
      <c r="D32" s="41"/>
      <c r="E32" s="41"/>
      <c r="F32" s="40"/>
      <c r="G32" s="41"/>
      <c r="H32" s="40"/>
      <c r="I32" s="41"/>
      <c r="J32" s="41"/>
      <c r="K32" s="41"/>
      <c r="L32" s="38"/>
      <c r="M32" s="41"/>
      <c r="N32" s="54"/>
      <c r="O32" s="38"/>
      <c r="P32" s="38"/>
      <c r="Q32" s="69"/>
      <c r="R32" s="44"/>
      <c r="S32" s="44"/>
      <c r="T32" s="63"/>
      <c r="U32" s="48"/>
      <c r="V32" s="63"/>
      <c r="W32" s="63"/>
      <c r="X32" s="48"/>
      <c r="Y32" s="38"/>
      <c r="Z32" s="40"/>
      <c r="AA32" s="40"/>
      <c r="AB32" s="40"/>
      <c r="AC32" s="41"/>
      <c r="AD32" s="44"/>
      <c r="AE32" s="41"/>
      <c r="AF32" s="41"/>
      <c r="AG32" s="41"/>
      <c r="AH32" s="43"/>
      <c r="AI32" s="43"/>
      <c r="AJ32" s="38"/>
      <c r="AK32" s="38"/>
      <c r="AL32" s="38"/>
      <c r="AM32" s="38"/>
      <c r="AN32" s="51"/>
      <c r="AO32" s="44"/>
      <c r="AP32" s="44"/>
      <c r="AQ32" s="44"/>
      <c r="AR32" s="38"/>
      <c r="AS32" s="38"/>
      <c r="AT32" s="38"/>
      <c r="AU32" s="38"/>
      <c r="AV32" s="38"/>
      <c r="AW32" s="38"/>
      <c r="AX32" s="38"/>
      <c r="AY32" s="44"/>
      <c r="AZ32" s="44"/>
      <c r="BA32" s="44"/>
      <c r="BB32" s="38"/>
      <c r="BC32" s="38"/>
      <c r="BD32" s="38"/>
      <c r="BE32" s="38"/>
      <c r="BF32" s="38"/>
      <c r="BG32" s="38"/>
      <c r="BH32" s="38"/>
      <c r="BI32" s="65"/>
      <c r="BJ32" s="60"/>
      <c r="BK32" s="60"/>
      <c r="BL32" s="60"/>
      <c r="BM32" s="42"/>
      <c r="BN32" s="42"/>
      <c r="BO32" s="68"/>
      <c r="BP32" s="55"/>
      <c r="BQ32" s="52"/>
      <c r="BR32" s="55"/>
      <c r="BS32" s="52"/>
      <c r="BT32" s="38"/>
      <c r="BU32" s="38"/>
    </row>
    <row r="33" spans="1:73" s="17" customFormat="1" ht="18.75">
      <c r="A33" s="38">
        <v>34</v>
      </c>
      <c r="B33" s="39"/>
      <c r="C33" s="40"/>
      <c r="D33" s="41"/>
      <c r="E33" s="41"/>
      <c r="F33" s="40"/>
      <c r="G33" s="41"/>
      <c r="H33" s="40"/>
      <c r="I33" s="41"/>
      <c r="J33" s="41"/>
      <c r="K33" s="41"/>
      <c r="L33" s="38"/>
      <c r="M33" s="41"/>
      <c r="N33" s="54"/>
      <c r="O33" s="38"/>
      <c r="P33" s="38"/>
      <c r="Q33" s="69"/>
      <c r="R33" s="48"/>
      <c r="S33" s="48"/>
      <c r="T33" s="54"/>
      <c r="U33" s="48"/>
      <c r="V33" s="54"/>
      <c r="W33" s="54"/>
      <c r="X33" s="48"/>
      <c r="Y33" s="38"/>
      <c r="Z33" s="40"/>
      <c r="AA33" s="40"/>
      <c r="AB33" s="40"/>
      <c r="AC33" s="41"/>
      <c r="AD33" s="44"/>
      <c r="AE33" s="41"/>
      <c r="AF33" s="41"/>
      <c r="AG33" s="43"/>
      <c r="AH33" s="43"/>
      <c r="AI33" s="43"/>
      <c r="AJ33" s="38"/>
      <c r="AK33" s="38"/>
      <c r="AL33" s="38"/>
      <c r="AM33" s="38"/>
      <c r="AN33" s="51"/>
      <c r="AO33" s="44"/>
      <c r="AP33" s="44"/>
      <c r="AQ33" s="44"/>
      <c r="AR33" s="38"/>
      <c r="AS33" s="38"/>
      <c r="AT33" s="38"/>
      <c r="AU33" s="38"/>
      <c r="AV33" s="38"/>
      <c r="AW33" s="38"/>
      <c r="AX33" s="38"/>
      <c r="AY33" s="44"/>
      <c r="AZ33" s="44"/>
      <c r="BA33" s="44"/>
      <c r="BB33" s="38"/>
      <c r="BC33" s="38"/>
      <c r="BD33" s="38"/>
      <c r="BE33" s="38"/>
      <c r="BF33" s="38"/>
      <c r="BG33" s="38"/>
      <c r="BH33" s="38"/>
      <c r="BI33" s="65"/>
      <c r="BJ33" s="60"/>
      <c r="BK33" s="60"/>
      <c r="BL33" s="38"/>
      <c r="BM33" s="42"/>
      <c r="BN33" s="42"/>
      <c r="BO33" s="68"/>
      <c r="BP33" s="55"/>
      <c r="BQ33" s="52"/>
      <c r="BR33" s="55"/>
      <c r="BS33" s="52"/>
      <c r="BT33" s="38"/>
      <c r="BU33" s="38"/>
    </row>
    <row r="34" spans="1:73" s="27" customFormat="1" ht="18.75">
      <c r="A34" s="45">
        <v>35</v>
      </c>
      <c r="B34" s="39"/>
      <c r="C34" s="40"/>
      <c r="D34" s="41"/>
      <c r="E34" s="41"/>
      <c r="F34" s="40"/>
      <c r="G34" s="41"/>
      <c r="H34" s="40"/>
      <c r="I34" s="41"/>
      <c r="J34" s="41"/>
      <c r="K34" s="41"/>
      <c r="L34" s="38"/>
      <c r="M34" s="41"/>
      <c r="N34" s="63"/>
      <c r="O34" s="38"/>
      <c r="P34" s="38"/>
      <c r="Q34" s="69"/>
      <c r="R34" s="62"/>
      <c r="S34" s="62"/>
      <c r="T34" s="69"/>
      <c r="U34" s="48"/>
      <c r="V34" s="69"/>
      <c r="W34" s="69"/>
      <c r="X34" s="48"/>
      <c r="Y34" s="38"/>
      <c r="Z34" s="40"/>
      <c r="AA34" s="40"/>
      <c r="AB34" s="40"/>
      <c r="AC34" s="41"/>
      <c r="AD34" s="44"/>
      <c r="AE34" s="41"/>
      <c r="AF34" s="41"/>
      <c r="AG34" s="43"/>
      <c r="AH34" s="43"/>
      <c r="AI34" s="43"/>
      <c r="AJ34" s="38"/>
      <c r="AK34" s="38"/>
      <c r="AL34" s="38"/>
      <c r="AM34" s="38"/>
      <c r="AN34" s="51"/>
      <c r="AO34" s="44"/>
      <c r="AP34" s="44"/>
      <c r="AQ34" s="44"/>
      <c r="AR34" s="38"/>
      <c r="AS34" s="38"/>
      <c r="AT34" s="38"/>
      <c r="AU34" s="38"/>
      <c r="AV34" s="38"/>
      <c r="AW34" s="38"/>
      <c r="AX34" s="38"/>
      <c r="AY34" s="44"/>
      <c r="AZ34" s="44"/>
      <c r="BA34" s="44"/>
      <c r="BB34" s="38"/>
      <c r="BC34" s="38"/>
      <c r="BD34" s="38"/>
      <c r="BE34" s="38"/>
      <c r="BF34" s="38"/>
      <c r="BG34" s="38"/>
      <c r="BH34" s="38"/>
      <c r="BI34" s="65"/>
      <c r="BJ34" s="38"/>
      <c r="BK34" s="38"/>
      <c r="BL34" s="38"/>
      <c r="BM34" s="42"/>
      <c r="BN34" s="42"/>
      <c r="BO34" s="68"/>
      <c r="BP34" s="55"/>
      <c r="BQ34" s="52"/>
      <c r="BR34" s="55"/>
      <c r="BS34" s="52"/>
      <c r="BT34" s="38"/>
      <c r="BU34" s="38"/>
    </row>
    <row r="35" spans="1:73" s="17" customFormat="1" ht="18.75">
      <c r="A35" s="38">
        <v>36</v>
      </c>
      <c r="B35" s="39"/>
      <c r="C35" s="40"/>
      <c r="D35" s="41"/>
      <c r="E35" s="41"/>
      <c r="F35" s="40"/>
      <c r="G35" s="41"/>
      <c r="H35" s="40"/>
      <c r="I35" s="41"/>
      <c r="J35" s="41"/>
      <c r="K35" s="41"/>
      <c r="L35" s="38"/>
      <c r="M35" s="41"/>
      <c r="N35" s="63"/>
      <c r="O35" s="38"/>
      <c r="P35" s="38"/>
      <c r="Q35" s="63"/>
      <c r="R35" s="48"/>
      <c r="S35" s="48"/>
      <c r="T35" s="54"/>
      <c r="U35" s="48"/>
      <c r="V35" s="54"/>
      <c r="W35" s="54"/>
      <c r="X35" s="48"/>
      <c r="Y35" s="38"/>
      <c r="Z35" s="40"/>
      <c r="AA35" s="40"/>
      <c r="AB35" s="40"/>
      <c r="AC35" s="41"/>
      <c r="AD35" s="44"/>
      <c r="AE35" s="41"/>
      <c r="AF35" s="41"/>
      <c r="AG35" s="43"/>
      <c r="AH35" s="43"/>
      <c r="AI35" s="43"/>
      <c r="AJ35" s="38"/>
      <c r="AK35" s="38"/>
      <c r="AL35" s="38"/>
      <c r="AM35" s="38"/>
      <c r="AN35" s="51"/>
      <c r="AO35" s="44"/>
      <c r="AP35" s="44"/>
      <c r="AQ35" s="44"/>
      <c r="AR35" s="38"/>
      <c r="AS35" s="38"/>
      <c r="AT35" s="38"/>
      <c r="AU35" s="38"/>
      <c r="AV35" s="38"/>
      <c r="AW35" s="38"/>
      <c r="AX35" s="38"/>
      <c r="AY35" s="44"/>
      <c r="AZ35" s="44"/>
      <c r="BA35" s="44"/>
      <c r="BB35" s="38"/>
      <c r="BC35" s="38"/>
      <c r="BD35" s="38"/>
      <c r="BE35" s="38"/>
      <c r="BF35" s="38"/>
      <c r="BG35" s="38"/>
      <c r="BH35" s="38"/>
      <c r="BI35" s="65"/>
      <c r="BJ35" s="38"/>
      <c r="BK35" s="38"/>
      <c r="BL35" s="38"/>
      <c r="BM35" s="38"/>
      <c r="BN35" s="38"/>
      <c r="BO35" s="68"/>
      <c r="BP35" s="55"/>
      <c r="BQ35" s="52"/>
      <c r="BR35" s="55"/>
      <c r="BS35" s="52"/>
      <c r="BT35" s="38"/>
      <c r="BU35" s="38"/>
    </row>
    <row r="36" spans="1:73" s="17" customFormat="1" ht="18.75">
      <c r="A36" s="45">
        <v>37</v>
      </c>
      <c r="B36" s="39"/>
      <c r="C36" s="40"/>
      <c r="D36" s="41"/>
      <c r="E36" s="41"/>
      <c r="F36" s="40"/>
      <c r="G36" s="41"/>
      <c r="H36" s="40"/>
      <c r="I36" s="41"/>
      <c r="J36" s="41"/>
      <c r="K36" s="41"/>
      <c r="L36" s="38"/>
      <c r="M36" s="41"/>
      <c r="N36" s="63"/>
      <c r="O36" s="38"/>
      <c r="P36" s="38"/>
      <c r="Q36" s="69"/>
      <c r="R36" s="48"/>
      <c r="S36" s="48"/>
      <c r="T36" s="54"/>
      <c r="U36" s="48"/>
      <c r="V36" s="54"/>
      <c r="W36" s="54"/>
      <c r="X36" s="48"/>
      <c r="Y36" s="38"/>
      <c r="Z36" s="40"/>
      <c r="AA36" s="40"/>
      <c r="AB36" s="40"/>
      <c r="AC36" s="41"/>
      <c r="AD36" s="44"/>
      <c r="AE36" s="41"/>
      <c r="AF36" s="41"/>
      <c r="AG36" s="43"/>
      <c r="AH36" s="43"/>
      <c r="AI36" s="43"/>
      <c r="AJ36" s="38"/>
      <c r="AK36" s="38"/>
      <c r="AL36" s="38"/>
      <c r="AM36" s="38"/>
      <c r="AN36" s="51"/>
      <c r="AO36" s="44"/>
      <c r="AP36" s="44"/>
      <c r="AQ36" s="44"/>
      <c r="AR36" s="38"/>
      <c r="AS36" s="38"/>
      <c r="AT36" s="38"/>
      <c r="AU36" s="38"/>
      <c r="AV36" s="38"/>
      <c r="AW36" s="38"/>
      <c r="AX36" s="38"/>
      <c r="AY36" s="44"/>
      <c r="AZ36" s="44"/>
      <c r="BA36" s="44"/>
      <c r="BB36" s="38"/>
      <c r="BC36" s="38"/>
      <c r="BD36" s="38"/>
      <c r="BE36" s="38"/>
      <c r="BF36" s="38"/>
      <c r="BG36" s="38"/>
      <c r="BH36" s="38"/>
      <c r="BI36" s="65"/>
      <c r="BJ36" s="38"/>
      <c r="BK36" s="38"/>
      <c r="BL36" s="38"/>
      <c r="BM36" s="38"/>
      <c r="BN36" s="42"/>
      <c r="BO36" s="68"/>
      <c r="BP36" s="55"/>
      <c r="BQ36" s="52"/>
      <c r="BR36" s="55"/>
      <c r="BS36" s="52"/>
      <c r="BT36" s="38"/>
      <c r="BU36" s="38"/>
    </row>
    <row r="37" spans="1:73" s="1" customFormat="1" ht="18.75">
      <c r="A37" s="38">
        <v>38</v>
      </c>
      <c r="B37" s="40"/>
      <c r="C37" s="40"/>
      <c r="D37" s="41"/>
      <c r="E37" s="41"/>
      <c r="F37" s="40"/>
      <c r="G37" s="41"/>
      <c r="H37" s="40"/>
      <c r="I37" s="41"/>
      <c r="J37" s="41"/>
      <c r="K37" s="41"/>
      <c r="L37" s="38"/>
      <c r="M37" s="41"/>
      <c r="N37" s="63"/>
      <c r="O37" s="38"/>
      <c r="P37" s="38"/>
      <c r="Q37" s="63"/>
      <c r="R37" s="44"/>
      <c r="S37" s="44"/>
      <c r="T37" s="63"/>
      <c r="U37" s="48"/>
      <c r="V37" s="63"/>
      <c r="W37" s="63"/>
      <c r="X37" s="48"/>
      <c r="Y37" s="38"/>
      <c r="Z37" s="40"/>
      <c r="AA37" s="40"/>
      <c r="AB37" s="40"/>
      <c r="AC37" s="41"/>
      <c r="AD37" s="44"/>
      <c r="AE37" s="44"/>
      <c r="AF37" s="41"/>
      <c r="AG37" s="41"/>
      <c r="AH37" s="43"/>
      <c r="AI37" s="43"/>
      <c r="AJ37" s="38"/>
      <c r="AK37" s="38"/>
      <c r="AL37" s="38"/>
      <c r="AM37" s="38"/>
      <c r="AN37" s="51"/>
      <c r="AO37" s="44"/>
      <c r="AP37" s="44"/>
      <c r="AQ37" s="44"/>
      <c r="AR37" s="38"/>
      <c r="AS37" s="38"/>
      <c r="AT37" s="38"/>
      <c r="AU37" s="38"/>
      <c r="AV37" s="38"/>
      <c r="AW37" s="38"/>
      <c r="AX37" s="38"/>
      <c r="AY37" s="44"/>
      <c r="AZ37" s="44"/>
      <c r="BA37" s="44"/>
      <c r="BB37" s="38"/>
      <c r="BC37" s="38"/>
      <c r="BD37" s="38"/>
      <c r="BE37" s="38"/>
      <c r="BF37" s="38"/>
      <c r="BG37" s="38"/>
      <c r="BH37" s="38"/>
      <c r="BI37" s="65"/>
      <c r="BJ37" s="60"/>
      <c r="BK37" s="60"/>
      <c r="BL37" s="60"/>
      <c r="BM37" s="38"/>
      <c r="BN37" s="42"/>
      <c r="BO37" s="68"/>
      <c r="BP37" s="55"/>
      <c r="BQ37" s="52"/>
      <c r="BR37" s="55"/>
      <c r="BS37" s="52"/>
      <c r="BT37" s="38"/>
      <c r="BU37" s="38"/>
    </row>
    <row r="38" spans="1:73" s="17" customFormat="1" ht="18.75">
      <c r="A38" s="45">
        <v>39</v>
      </c>
      <c r="B38" s="39"/>
      <c r="C38" s="40"/>
      <c r="D38" s="41"/>
      <c r="E38" s="41"/>
      <c r="F38" s="40"/>
      <c r="G38" s="41"/>
      <c r="H38" s="40"/>
      <c r="I38" s="41"/>
      <c r="J38" s="41"/>
      <c r="K38" s="41"/>
      <c r="L38" s="38"/>
      <c r="M38" s="41"/>
      <c r="N38" s="63"/>
      <c r="O38" s="38"/>
      <c r="P38" s="38"/>
      <c r="Q38" s="69"/>
      <c r="R38" s="48"/>
      <c r="S38" s="48"/>
      <c r="T38" s="38"/>
      <c r="U38" s="48"/>
      <c r="V38" s="54"/>
      <c r="W38" s="54"/>
      <c r="X38" s="48"/>
      <c r="Y38" s="38"/>
      <c r="Z38" s="40"/>
      <c r="AA38" s="40"/>
      <c r="AB38" s="40"/>
      <c r="AC38" s="41"/>
      <c r="AD38" s="44"/>
      <c r="AE38" s="41"/>
      <c r="AF38" s="41"/>
      <c r="AG38" s="43"/>
      <c r="AH38" s="43"/>
      <c r="AI38" s="38"/>
      <c r="AJ38" s="38"/>
      <c r="AK38" s="38"/>
      <c r="AL38" s="38"/>
      <c r="AM38" s="38"/>
      <c r="AN38" s="51"/>
      <c r="AO38" s="44"/>
      <c r="AP38" s="44"/>
      <c r="AQ38" s="44"/>
      <c r="AR38" s="38"/>
      <c r="AS38" s="38"/>
      <c r="AT38" s="38"/>
      <c r="AU38" s="38"/>
      <c r="AV38" s="38"/>
      <c r="AW38" s="38"/>
      <c r="AX38" s="38"/>
      <c r="AY38" s="44"/>
      <c r="AZ38" s="44"/>
      <c r="BA38" s="44"/>
      <c r="BB38" s="38"/>
      <c r="BC38" s="38"/>
      <c r="BD38" s="38"/>
      <c r="BE38" s="38"/>
      <c r="BF38" s="38"/>
      <c r="BG38" s="38"/>
      <c r="BH38" s="38"/>
      <c r="BI38" s="65"/>
      <c r="BJ38" s="38"/>
      <c r="BK38" s="38"/>
      <c r="BL38" s="38"/>
      <c r="BM38" s="42"/>
      <c r="BN38" s="42"/>
      <c r="BO38" s="68"/>
      <c r="BP38" s="55"/>
      <c r="BQ38" s="52"/>
      <c r="BR38" s="55"/>
      <c r="BS38" s="52"/>
      <c r="BT38" s="38"/>
      <c r="BU38" s="38"/>
    </row>
    <row r="39" spans="1:73" s="28" customFormat="1" ht="18.75">
      <c r="A39" s="38">
        <v>40</v>
      </c>
      <c r="B39" s="39"/>
      <c r="C39" s="40"/>
      <c r="D39" s="41"/>
      <c r="E39" s="41"/>
      <c r="F39" s="40"/>
      <c r="G39" s="41"/>
      <c r="H39" s="40"/>
      <c r="I39" s="41"/>
      <c r="J39" s="41"/>
      <c r="K39" s="41"/>
      <c r="L39" s="38"/>
      <c r="M39" s="41"/>
      <c r="N39" s="54"/>
      <c r="O39" s="38"/>
      <c r="P39" s="38"/>
      <c r="Q39" s="69"/>
      <c r="R39" s="48"/>
      <c r="S39" s="48"/>
      <c r="T39" s="63"/>
      <c r="U39" s="48"/>
      <c r="V39" s="54"/>
      <c r="W39" s="54"/>
      <c r="X39" s="48"/>
      <c r="Y39" s="38"/>
      <c r="Z39" s="40"/>
      <c r="AA39" s="40"/>
      <c r="AB39" s="40"/>
      <c r="AC39" s="41"/>
      <c r="AD39" s="44"/>
      <c r="AE39" s="41"/>
      <c r="AF39" s="41"/>
      <c r="AG39" s="43"/>
      <c r="AH39" s="63"/>
      <c r="AI39" s="38"/>
      <c r="AJ39" s="38"/>
      <c r="AK39" s="38"/>
      <c r="AL39" s="38"/>
      <c r="AM39" s="38"/>
      <c r="AN39" s="51"/>
      <c r="AO39" s="44"/>
      <c r="AP39" s="44"/>
      <c r="AQ39" s="44"/>
      <c r="AR39" s="38"/>
      <c r="AS39" s="38"/>
      <c r="AT39" s="38"/>
      <c r="AU39" s="38"/>
      <c r="AV39" s="38"/>
      <c r="AW39" s="38"/>
      <c r="AX39" s="38"/>
      <c r="AY39" s="44"/>
      <c r="AZ39" s="44"/>
      <c r="BA39" s="44"/>
      <c r="BB39" s="38"/>
      <c r="BC39" s="38"/>
      <c r="BD39" s="38"/>
      <c r="BE39" s="38"/>
      <c r="BF39" s="38"/>
      <c r="BG39" s="38"/>
      <c r="BH39" s="38"/>
      <c r="BI39" s="65"/>
      <c r="BJ39" s="38"/>
      <c r="BK39" s="38"/>
      <c r="BL39" s="38"/>
      <c r="BM39" s="42"/>
      <c r="BN39" s="42"/>
      <c r="BO39" s="68"/>
      <c r="BP39" s="55"/>
      <c r="BQ39" s="52"/>
      <c r="BR39" s="55"/>
      <c r="BS39" s="52"/>
      <c r="BT39" s="38"/>
      <c r="BU39" s="38"/>
    </row>
    <row r="40" spans="1:73" s="17" customFormat="1" ht="18.75">
      <c r="A40" s="45">
        <v>41</v>
      </c>
      <c r="B40" s="49"/>
      <c r="C40" s="38"/>
      <c r="D40" s="38"/>
      <c r="E40" s="38"/>
      <c r="F40" s="38"/>
      <c r="G40" s="42"/>
      <c r="H40" s="38"/>
      <c r="I40" s="62"/>
      <c r="J40" s="41"/>
      <c r="K40" s="38"/>
      <c r="L40" s="38"/>
      <c r="M40" s="62"/>
      <c r="N40" s="63"/>
      <c r="O40" s="38"/>
      <c r="P40" s="38"/>
      <c r="Q40" s="69"/>
      <c r="R40" s="48"/>
      <c r="S40" s="48"/>
      <c r="T40" s="63"/>
      <c r="U40" s="48"/>
      <c r="V40" s="54"/>
      <c r="W40" s="54"/>
      <c r="X40" s="48"/>
      <c r="Y40" s="38"/>
      <c r="Z40" s="38"/>
      <c r="AA40" s="38"/>
      <c r="AB40" s="38"/>
      <c r="AC40" s="38"/>
      <c r="AD40" s="44"/>
      <c r="AE40" s="50"/>
      <c r="AF40" s="44"/>
      <c r="AG40" s="63"/>
      <c r="AH40" s="63"/>
      <c r="AI40" s="38"/>
      <c r="AJ40" s="38"/>
      <c r="AK40" s="38"/>
      <c r="AL40" s="38"/>
      <c r="AM40" s="38"/>
      <c r="AN40" s="51"/>
      <c r="AO40" s="44"/>
      <c r="AP40" s="44"/>
      <c r="AQ40" s="44"/>
      <c r="AR40" s="38"/>
      <c r="AS40" s="38"/>
      <c r="AT40" s="38"/>
      <c r="AU40" s="38"/>
      <c r="AV40" s="38"/>
      <c r="AW40" s="38"/>
      <c r="AX40" s="38"/>
      <c r="AY40" s="44"/>
      <c r="AZ40" s="44"/>
      <c r="BA40" s="44"/>
      <c r="BB40" s="38"/>
      <c r="BC40" s="38"/>
      <c r="BD40" s="38"/>
      <c r="BE40" s="38"/>
      <c r="BF40" s="38"/>
      <c r="BG40" s="38"/>
      <c r="BH40" s="38"/>
      <c r="BI40" s="65"/>
      <c r="BJ40" s="38"/>
      <c r="BK40" s="38"/>
      <c r="BL40" s="38"/>
      <c r="BM40" s="42"/>
      <c r="BN40" s="42"/>
      <c r="BO40" s="68"/>
      <c r="BP40" s="55"/>
      <c r="BQ40" s="52"/>
      <c r="BR40" s="55"/>
      <c r="BS40" s="52"/>
      <c r="BT40" s="38"/>
      <c r="BU40" s="38"/>
    </row>
    <row r="41" spans="1:73" s="1" customFormat="1" ht="18.75">
      <c r="A41" s="38">
        <v>42</v>
      </c>
      <c r="B41" s="39"/>
      <c r="C41" s="40"/>
      <c r="D41" s="41"/>
      <c r="E41" s="41"/>
      <c r="F41" s="40"/>
      <c r="G41" s="41"/>
      <c r="H41" s="40"/>
      <c r="I41" s="41"/>
      <c r="J41" s="41"/>
      <c r="K41" s="41"/>
      <c r="L41" s="38"/>
      <c r="M41" s="41"/>
      <c r="N41" s="54"/>
      <c r="O41" s="38"/>
      <c r="P41" s="38"/>
      <c r="Q41" s="69"/>
      <c r="R41" s="48"/>
      <c r="S41" s="48"/>
      <c r="T41" s="54"/>
      <c r="U41" s="48"/>
      <c r="V41" s="54"/>
      <c r="W41" s="54"/>
      <c r="X41" s="48"/>
      <c r="Y41" s="38"/>
      <c r="Z41" s="40"/>
      <c r="AA41" s="40"/>
      <c r="AB41" s="40"/>
      <c r="AC41" s="41"/>
      <c r="AD41" s="44"/>
      <c r="AE41" s="41"/>
      <c r="AF41" s="41"/>
      <c r="AG41" s="43"/>
      <c r="AH41" s="43"/>
      <c r="AI41" s="43"/>
      <c r="AJ41" s="38"/>
      <c r="AK41" s="38"/>
      <c r="AL41" s="38"/>
      <c r="AM41" s="38"/>
      <c r="AN41" s="51"/>
      <c r="AO41" s="44"/>
      <c r="AP41" s="44"/>
      <c r="AQ41" s="44"/>
      <c r="AR41" s="38"/>
      <c r="AS41" s="38"/>
      <c r="AT41" s="38"/>
      <c r="AU41" s="38"/>
      <c r="AV41" s="38"/>
      <c r="AW41" s="38"/>
      <c r="AX41" s="38"/>
      <c r="AY41" s="44"/>
      <c r="AZ41" s="44"/>
      <c r="BA41" s="44"/>
      <c r="BB41" s="38"/>
      <c r="BC41" s="38"/>
      <c r="BD41" s="38"/>
      <c r="BE41" s="38"/>
      <c r="BF41" s="38"/>
      <c r="BG41" s="38"/>
      <c r="BH41" s="38"/>
      <c r="BI41" s="65"/>
      <c r="BJ41" s="38"/>
      <c r="BK41" s="38"/>
      <c r="BL41" s="38"/>
      <c r="BM41" s="42"/>
      <c r="BN41" s="42"/>
      <c r="BO41" s="68"/>
      <c r="BP41" s="55"/>
      <c r="BQ41" s="52"/>
      <c r="BR41" s="55"/>
      <c r="BS41" s="52"/>
      <c r="BT41" s="38"/>
      <c r="BU41" s="38"/>
    </row>
    <row r="42" spans="1:73" s="14" customFormat="1" ht="18.75">
      <c r="A42" s="45">
        <v>43</v>
      </c>
      <c r="B42" s="52"/>
      <c r="C42" s="38"/>
      <c r="D42" s="38"/>
      <c r="E42" s="38"/>
      <c r="F42" s="38"/>
      <c r="G42" s="38"/>
      <c r="H42" s="38"/>
      <c r="I42" s="44"/>
      <c r="J42" s="41"/>
      <c r="K42" s="38"/>
      <c r="L42" s="38"/>
      <c r="M42" s="44"/>
      <c r="N42" s="70"/>
      <c r="O42" s="38"/>
      <c r="P42" s="38"/>
      <c r="Q42" s="63"/>
      <c r="R42" s="53"/>
      <c r="S42" s="48"/>
      <c r="T42" s="63"/>
      <c r="U42" s="53"/>
      <c r="V42" s="70"/>
      <c r="W42" s="70"/>
      <c r="X42" s="53"/>
      <c r="Y42" s="38"/>
      <c r="Z42" s="38"/>
      <c r="AA42" s="38"/>
      <c r="AB42" s="38"/>
      <c r="AC42" s="38"/>
      <c r="AD42" s="44"/>
      <c r="AE42" s="38"/>
      <c r="AF42" s="44"/>
      <c r="AG42" s="63"/>
      <c r="AH42" s="63"/>
      <c r="AI42" s="38"/>
      <c r="AJ42" s="38"/>
      <c r="AK42" s="38"/>
      <c r="AL42" s="38"/>
      <c r="AM42" s="38"/>
      <c r="AN42" s="51"/>
      <c r="AO42" s="44"/>
      <c r="AP42" s="44"/>
      <c r="AQ42" s="44"/>
      <c r="AR42" s="38"/>
      <c r="AS42" s="38"/>
      <c r="AT42" s="38"/>
      <c r="AU42" s="38"/>
      <c r="AV42" s="38"/>
      <c r="AW42" s="38"/>
      <c r="AX42" s="38"/>
      <c r="AY42" s="44"/>
      <c r="AZ42" s="44"/>
      <c r="BA42" s="44"/>
      <c r="BB42" s="38"/>
      <c r="BC42" s="38"/>
      <c r="BD42" s="38"/>
      <c r="BE42" s="38"/>
      <c r="BF42" s="38"/>
      <c r="BG42" s="38"/>
      <c r="BH42" s="38"/>
      <c r="BI42" s="65"/>
      <c r="BJ42" s="38"/>
      <c r="BK42" s="38"/>
      <c r="BL42" s="38"/>
      <c r="BM42" s="38"/>
      <c r="BN42" s="42"/>
      <c r="BO42" s="68"/>
      <c r="BP42" s="55"/>
      <c r="BQ42" s="52"/>
      <c r="BR42" s="55"/>
      <c r="BS42" s="52"/>
      <c r="BT42" s="38"/>
      <c r="BU42" s="38"/>
    </row>
    <row r="43" spans="1:73" s="17" customFormat="1" ht="18.75">
      <c r="A43" s="38">
        <v>44</v>
      </c>
      <c r="B43" s="39"/>
      <c r="C43" s="40"/>
      <c r="D43" s="41"/>
      <c r="E43" s="41"/>
      <c r="F43" s="40"/>
      <c r="G43" s="41"/>
      <c r="H43" s="40"/>
      <c r="I43" s="41"/>
      <c r="J43" s="41"/>
      <c r="K43" s="42"/>
      <c r="L43" s="38"/>
      <c r="M43" s="41"/>
      <c r="N43" s="63"/>
      <c r="O43" s="38"/>
      <c r="P43" s="38"/>
      <c r="Q43" s="69"/>
      <c r="R43" s="48"/>
      <c r="S43" s="48"/>
      <c r="T43" s="38"/>
      <c r="U43" s="48"/>
      <c r="V43" s="54"/>
      <c r="W43" s="54"/>
      <c r="X43" s="48"/>
      <c r="Y43" s="38"/>
      <c r="Z43" s="40"/>
      <c r="AA43" s="40"/>
      <c r="AB43" s="40"/>
      <c r="AC43" s="41"/>
      <c r="AD43" s="44"/>
      <c r="AE43" s="41"/>
      <c r="AF43" s="41"/>
      <c r="AG43" s="43"/>
      <c r="AH43" s="43"/>
      <c r="AI43" s="38"/>
      <c r="AJ43" s="38"/>
      <c r="AK43" s="38"/>
      <c r="AL43" s="38"/>
      <c r="AM43" s="38"/>
      <c r="AN43" s="51"/>
      <c r="AO43" s="44"/>
      <c r="AP43" s="44"/>
      <c r="AQ43" s="44"/>
      <c r="AR43" s="38"/>
      <c r="AS43" s="38"/>
      <c r="AT43" s="38"/>
      <c r="AU43" s="38"/>
      <c r="AV43" s="38"/>
      <c r="AW43" s="38"/>
      <c r="AX43" s="38"/>
      <c r="AY43" s="44"/>
      <c r="AZ43" s="38"/>
      <c r="BA43" s="44"/>
      <c r="BB43" s="38"/>
      <c r="BC43" s="38"/>
      <c r="BD43" s="38"/>
      <c r="BE43" s="38"/>
      <c r="BF43" s="38"/>
      <c r="BG43" s="38"/>
      <c r="BH43" s="38"/>
      <c r="BI43" s="65"/>
      <c r="BJ43" s="38"/>
      <c r="BK43" s="38"/>
      <c r="BL43" s="38"/>
      <c r="BM43" s="42"/>
      <c r="BN43" s="71"/>
      <c r="BO43" s="65"/>
      <c r="BP43" s="55"/>
      <c r="BQ43" s="52"/>
      <c r="BR43" s="55"/>
      <c r="BS43" s="52"/>
      <c r="BT43" s="38"/>
      <c r="BU43" s="38"/>
    </row>
    <row r="44" spans="1:73" s="17" customFormat="1" ht="18.75">
      <c r="A44" s="45">
        <v>45</v>
      </c>
      <c r="B44" s="39"/>
      <c r="C44" s="40"/>
      <c r="D44" s="41"/>
      <c r="E44" s="41"/>
      <c r="F44" s="40"/>
      <c r="G44" s="41"/>
      <c r="H44" s="40"/>
      <c r="I44" s="41"/>
      <c r="J44" s="41"/>
      <c r="K44" s="41"/>
      <c r="L44" s="38"/>
      <c r="M44" s="41"/>
      <c r="N44" s="54"/>
      <c r="O44" s="38"/>
      <c r="P44" s="38"/>
      <c r="Q44" s="69"/>
      <c r="R44" s="48"/>
      <c r="S44" s="48"/>
      <c r="T44" s="54"/>
      <c r="U44" s="48"/>
      <c r="V44" s="54"/>
      <c r="W44" s="54"/>
      <c r="X44" s="48"/>
      <c r="Y44" s="38"/>
      <c r="Z44" s="40"/>
      <c r="AA44" s="40"/>
      <c r="AB44" s="40"/>
      <c r="AC44" s="41"/>
      <c r="AD44" s="44"/>
      <c r="AE44" s="41"/>
      <c r="AF44" s="41"/>
      <c r="AG44" s="43"/>
      <c r="AH44" s="43"/>
      <c r="AI44" s="43"/>
      <c r="AJ44" s="38"/>
      <c r="AK44" s="38"/>
      <c r="AL44" s="38"/>
      <c r="AM44" s="38"/>
      <c r="AN44" s="51"/>
      <c r="AO44" s="44"/>
      <c r="AP44" s="44"/>
      <c r="AQ44" s="44"/>
      <c r="AR44" s="38"/>
      <c r="AS44" s="38"/>
      <c r="AT44" s="38"/>
      <c r="AU44" s="38"/>
      <c r="AV44" s="38"/>
      <c r="AW44" s="38"/>
      <c r="AX44" s="38"/>
      <c r="AY44" s="44"/>
      <c r="AZ44" s="44"/>
      <c r="BA44" s="44"/>
      <c r="BB44" s="38"/>
      <c r="BC44" s="38"/>
      <c r="BD44" s="38"/>
      <c r="BE44" s="38"/>
      <c r="BF44" s="38"/>
      <c r="BG44" s="38"/>
      <c r="BH44" s="38"/>
      <c r="BI44" s="65"/>
      <c r="BJ44" s="38"/>
      <c r="BK44" s="38"/>
      <c r="BL44" s="38"/>
      <c r="BM44" s="42"/>
      <c r="BN44" s="42"/>
      <c r="BO44" s="68"/>
      <c r="BP44" s="55"/>
      <c r="BQ44" s="52"/>
      <c r="BR44" s="55"/>
      <c r="BS44" s="52"/>
      <c r="BT44" s="38"/>
      <c r="BU44" s="38"/>
    </row>
    <row r="45" spans="1:73" s="14" customFormat="1" ht="18.75">
      <c r="A45" s="38">
        <v>46</v>
      </c>
      <c r="B45" s="49"/>
      <c r="C45" s="38"/>
      <c r="D45" s="38"/>
      <c r="E45" s="38"/>
      <c r="F45" s="38"/>
      <c r="G45" s="42"/>
      <c r="H45" s="38"/>
      <c r="I45" s="62"/>
      <c r="J45" s="41"/>
      <c r="K45" s="42"/>
      <c r="L45" s="38"/>
      <c r="M45" s="62"/>
      <c r="N45" s="63"/>
      <c r="O45" s="38"/>
      <c r="P45" s="38"/>
      <c r="Q45" s="69"/>
      <c r="R45" s="48"/>
      <c r="S45" s="48"/>
      <c r="T45" s="63"/>
      <c r="U45" s="48"/>
      <c r="V45" s="54"/>
      <c r="W45" s="54"/>
      <c r="X45" s="48"/>
      <c r="Y45" s="38"/>
      <c r="Z45" s="38"/>
      <c r="AA45" s="38"/>
      <c r="AB45" s="38"/>
      <c r="AC45" s="38"/>
      <c r="AD45" s="44"/>
      <c r="AE45" s="42"/>
      <c r="AF45" s="44"/>
      <c r="AG45" s="63"/>
      <c r="AH45" s="63"/>
      <c r="AI45" s="38"/>
      <c r="AJ45" s="38"/>
      <c r="AK45" s="38"/>
      <c r="AL45" s="38"/>
      <c r="AM45" s="38"/>
      <c r="AN45" s="51"/>
      <c r="AO45" s="44"/>
      <c r="AP45" s="44"/>
      <c r="AQ45" s="44"/>
      <c r="AR45" s="38"/>
      <c r="AS45" s="38"/>
      <c r="AT45" s="38"/>
      <c r="AU45" s="38"/>
      <c r="AV45" s="38"/>
      <c r="AW45" s="38"/>
      <c r="AX45" s="38"/>
      <c r="AY45" s="44"/>
      <c r="AZ45" s="44"/>
      <c r="BA45" s="44"/>
      <c r="BB45" s="38"/>
      <c r="BC45" s="38"/>
      <c r="BD45" s="38"/>
      <c r="BE45" s="38"/>
      <c r="BF45" s="38"/>
      <c r="BG45" s="38"/>
      <c r="BH45" s="38"/>
      <c r="BI45" s="65"/>
      <c r="BJ45" s="38"/>
      <c r="BK45" s="38"/>
      <c r="BL45" s="38"/>
      <c r="BM45" s="42"/>
      <c r="BN45" s="42"/>
      <c r="BO45" s="68"/>
      <c r="BP45" s="55"/>
      <c r="BQ45" s="52"/>
      <c r="BR45" s="55"/>
      <c r="BS45" s="52"/>
      <c r="BT45" s="38"/>
      <c r="BU45" s="38"/>
    </row>
    <row r="46" spans="1:73" s="29" customFormat="1" ht="18.75">
      <c r="A46" s="45">
        <v>47</v>
      </c>
      <c r="B46" s="39"/>
      <c r="C46" s="40"/>
      <c r="D46" s="41"/>
      <c r="E46" s="41"/>
      <c r="F46" s="40"/>
      <c r="G46" s="41"/>
      <c r="H46" s="40"/>
      <c r="I46" s="41"/>
      <c r="J46" s="41"/>
      <c r="K46" s="41"/>
      <c r="L46" s="38"/>
      <c r="M46" s="41"/>
      <c r="N46" s="63"/>
      <c r="O46" s="38"/>
      <c r="P46" s="38"/>
      <c r="Q46" s="63"/>
      <c r="R46" s="44"/>
      <c r="S46" s="44"/>
      <c r="T46" s="63"/>
      <c r="U46" s="44"/>
      <c r="V46" s="63"/>
      <c r="W46" s="63"/>
      <c r="X46" s="44"/>
      <c r="Y46" s="38"/>
      <c r="Z46" s="40"/>
      <c r="AA46" s="40"/>
      <c r="AB46" s="40"/>
      <c r="AC46" s="41"/>
      <c r="AD46" s="44"/>
      <c r="AE46" s="41"/>
      <c r="AF46" s="41"/>
      <c r="AG46" s="43"/>
      <c r="AH46" s="43"/>
      <c r="AI46" s="43"/>
      <c r="AJ46" s="38"/>
      <c r="AK46" s="38"/>
      <c r="AL46" s="38"/>
      <c r="AM46" s="38"/>
      <c r="AN46" s="51"/>
      <c r="AO46" s="44"/>
      <c r="AP46" s="44"/>
      <c r="AQ46" s="44"/>
      <c r="AR46" s="38"/>
      <c r="AS46" s="38"/>
      <c r="AT46" s="38"/>
      <c r="AU46" s="38"/>
      <c r="AV46" s="38"/>
      <c r="AW46" s="38"/>
      <c r="AX46" s="38"/>
      <c r="AY46" s="44"/>
      <c r="AZ46" s="44"/>
      <c r="BA46" s="44"/>
      <c r="BB46" s="38"/>
      <c r="BC46" s="38"/>
      <c r="BD46" s="38"/>
      <c r="BE46" s="38"/>
      <c r="BF46" s="38"/>
      <c r="BG46" s="38"/>
      <c r="BH46" s="38"/>
      <c r="BI46" s="65"/>
      <c r="BJ46" s="38"/>
      <c r="BK46" s="38"/>
      <c r="BL46" s="38"/>
      <c r="BM46" s="38"/>
      <c r="BN46" s="42"/>
      <c r="BO46" s="68"/>
      <c r="BP46" s="55"/>
      <c r="BQ46" s="52"/>
      <c r="BR46" s="55"/>
      <c r="BS46" s="52"/>
      <c r="BT46" s="38"/>
      <c r="BU46" s="38"/>
    </row>
    <row r="47" spans="1:73" s="30" customFormat="1" ht="18.75">
      <c r="A47" s="38">
        <v>48</v>
      </c>
      <c r="B47" s="39"/>
      <c r="C47" s="40"/>
      <c r="D47" s="41"/>
      <c r="E47" s="41"/>
      <c r="F47" s="40"/>
      <c r="G47" s="41"/>
      <c r="H47" s="40"/>
      <c r="I47" s="41"/>
      <c r="J47" s="41"/>
      <c r="K47" s="41"/>
      <c r="L47" s="38"/>
      <c r="M47" s="41"/>
      <c r="N47" s="63"/>
      <c r="O47" s="38"/>
      <c r="P47" s="38"/>
      <c r="Q47" s="63"/>
      <c r="R47" s="44"/>
      <c r="S47" s="44"/>
      <c r="T47" s="63"/>
      <c r="U47" s="44"/>
      <c r="V47" s="63"/>
      <c r="W47" s="63"/>
      <c r="X47" s="44"/>
      <c r="Y47" s="38"/>
      <c r="Z47" s="40"/>
      <c r="AA47" s="40"/>
      <c r="AB47" s="40"/>
      <c r="AC47" s="41"/>
      <c r="AD47" s="44"/>
      <c r="AE47" s="41"/>
      <c r="AF47" s="41"/>
      <c r="AG47" s="43"/>
      <c r="AH47" s="43"/>
      <c r="AI47" s="43"/>
      <c r="AJ47" s="43"/>
      <c r="AK47" s="38"/>
      <c r="AL47" s="38"/>
      <c r="AM47" s="38"/>
      <c r="AN47" s="51"/>
      <c r="AO47" s="44"/>
      <c r="AP47" s="44"/>
      <c r="AQ47" s="44"/>
      <c r="AR47" s="38"/>
      <c r="AS47" s="38"/>
      <c r="AT47" s="38"/>
      <c r="AU47" s="38"/>
      <c r="AV47" s="38"/>
      <c r="AW47" s="38"/>
      <c r="AX47" s="38"/>
      <c r="AY47" s="44"/>
      <c r="AZ47" s="44"/>
      <c r="BA47" s="44"/>
      <c r="BB47" s="38"/>
      <c r="BC47" s="38"/>
      <c r="BD47" s="38"/>
      <c r="BE47" s="38"/>
      <c r="BF47" s="38"/>
      <c r="BG47" s="38"/>
      <c r="BH47" s="38"/>
      <c r="BI47" s="65"/>
      <c r="BJ47" s="38"/>
      <c r="BK47" s="38"/>
      <c r="BL47" s="38"/>
      <c r="BM47" s="38"/>
      <c r="BN47" s="38"/>
      <c r="BO47" s="68"/>
      <c r="BP47" s="55"/>
      <c r="BQ47" s="52"/>
      <c r="BR47" s="55"/>
      <c r="BS47" s="52"/>
      <c r="BT47" s="38"/>
      <c r="BU47" s="38"/>
    </row>
    <row r="48" spans="1:73" s="17" customFormat="1" ht="18.75">
      <c r="A48" s="45">
        <v>49</v>
      </c>
      <c r="B48" s="49"/>
      <c r="C48" s="38"/>
      <c r="D48" s="38"/>
      <c r="E48" s="38"/>
      <c r="F48" s="38"/>
      <c r="G48" s="42"/>
      <c r="H48" s="38"/>
      <c r="I48" s="62"/>
      <c r="J48" s="41"/>
      <c r="K48" s="42"/>
      <c r="L48" s="38"/>
      <c r="M48" s="62"/>
      <c r="N48" s="54"/>
      <c r="O48" s="38"/>
      <c r="P48" s="38"/>
      <c r="Q48" s="69"/>
      <c r="R48" s="48"/>
      <c r="S48" s="48"/>
      <c r="T48" s="63"/>
      <c r="U48" s="48"/>
      <c r="V48" s="54"/>
      <c r="W48" s="54"/>
      <c r="X48" s="48"/>
      <c r="Y48" s="38"/>
      <c r="Z48" s="38"/>
      <c r="AA48" s="38"/>
      <c r="AB48" s="38"/>
      <c r="AC48" s="38"/>
      <c r="AD48" s="44"/>
      <c r="AE48" s="42"/>
      <c r="AF48" s="44"/>
      <c r="AG48" s="63"/>
      <c r="AH48" s="63"/>
      <c r="AI48" s="38"/>
      <c r="AJ48" s="38"/>
      <c r="AK48" s="38"/>
      <c r="AL48" s="38"/>
      <c r="AM48" s="38"/>
      <c r="AN48" s="51"/>
      <c r="AO48" s="44"/>
      <c r="AP48" s="44"/>
      <c r="AQ48" s="44"/>
      <c r="AR48" s="38"/>
      <c r="AS48" s="38"/>
      <c r="AT48" s="38"/>
      <c r="AU48" s="38"/>
      <c r="AV48" s="38"/>
      <c r="AW48" s="38"/>
      <c r="AX48" s="38"/>
      <c r="AY48" s="44"/>
      <c r="AZ48" s="44"/>
      <c r="BA48" s="44"/>
      <c r="BB48" s="38"/>
      <c r="BC48" s="38"/>
      <c r="BD48" s="38"/>
      <c r="BE48" s="38"/>
      <c r="BF48" s="38"/>
      <c r="BG48" s="38"/>
      <c r="BH48" s="38"/>
      <c r="BI48" s="65"/>
      <c r="BJ48" s="38"/>
      <c r="BK48" s="38"/>
      <c r="BL48" s="38"/>
      <c r="BM48" s="42"/>
      <c r="BN48" s="42"/>
      <c r="BO48" s="68"/>
      <c r="BP48" s="55"/>
      <c r="BQ48" s="52"/>
      <c r="BR48" s="55"/>
      <c r="BS48" s="52"/>
      <c r="BT48" s="38"/>
      <c r="BU48" s="38"/>
    </row>
    <row r="49" spans="1:73" s="17" customFormat="1" ht="18.75">
      <c r="A49" s="38">
        <v>50</v>
      </c>
      <c r="B49" s="49"/>
      <c r="C49" s="38"/>
      <c r="D49" s="38"/>
      <c r="E49" s="38"/>
      <c r="F49" s="38"/>
      <c r="G49" s="42"/>
      <c r="H49" s="38"/>
      <c r="I49" s="62"/>
      <c r="J49" s="41"/>
      <c r="K49" s="42"/>
      <c r="L49" s="38"/>
      <c r="M49" s="62"/>
      <c r="N49" s="63"/>
      <c r="O49" s="38"/>
      <c r="P49" s="38"/>
      <c r="Q49" s="69"/>
      <c r="R49" s="48"/>
      <c r="S49" s="48"/>
      <c r="T49" s="63"/>
      <c r="U49" s="48"/>
      <c r="V49" s="54"/>
      <c r="W49" s="54"/>
      <c r="X49" s="48"/>
      <c r="Y49" s="38"/>
      <c r="Z49" s="38"/>
      <c r="AA49" s="38"/>
      <c r="AB49" s="38"/>
      <c r="AC49" s="38"/>
      <c r="AD49" s="44"/>
      <c r="AE49" s="42"/>
      <c r="AF49" s="44"/>
      <c r="AG49" s="63"/>
      <c r="AH49" s="63"/>
      <c r="AI49" s="38"/>
      <c r="AJ49" s="38"/>
      <c r="AK49" s="38"/>
      <c r="AL49" s="38"/>
      <c r="AM49" s="38"/>
      <c r="AN49" s="51"/>
      <c r="AO49" s="44"/>
      <c r="AP49" s="44"/>
      <c r="AQ49" s="44"/>
      <c r="AR49" s="38"/>
      <c r="AS49" s="38"/>
      <c r="AT49" s="38"/>
      <c r="AU49" s="38"/>
      <c r="AV49" s="38"/>
      <c r="AW49" s="38"/>
      <c r="AX49" s="38"/>
      <c r="AY49" s="44"/>
      <c r="AZ49" s="44"/>
      <c r="BA49" s="44"/>
      <c r="BB49" s="38"/>
      <c r="BC49" s="38"/>
      <c r="BD49" s="38"/>
      <c r="BE49" s="38"/>
      <c r="BF49" s="38"/>
      <c r="BG49" s="38"/>
      <c r="BH49" s="38"/>
      <c r="BI49" s="65"/>
      <c r="BJ49" s="38"/>
      <c r="BK49" s="38"/>
      <c r="BL49" s="38"/>
      <c r="BM49" s="42"/>
      <c r="BN49" s="42"/>
      <c r="BO49" s="68"/>
      <c r="BP49" s="55"/>
      <c r="BQ49" s="52"/>
      <c r="BR49" s="55"/>
      <c r="BS49" s="52"/>
      <c r="BT49" s="38"/>
      <c r="BU49" s="38"/>
    </row>
    <row r="50" spans="1:73" s="14" customFormat="1" ht="18.75">
      <c r="A50" s="45">
        <v>51</v>
      </c>
      <c r="B50" s="39"/>
      <c r="C50" s="40"/>
      <c r="D50" s="41"/>
      <c r="E50" s="41"/>
      <c r="F50" s="40"/>
      <c r="G50" s="41"/>
      <c r="H50" s="40"/>
      <c r="I50" s="41"/>
      <c r="J50" s="41"/>
      <c r="K50" s="41"/>
      <c r="L50" s="38"/>
      <c r="M50" s="41"/>
      <c r="N50" s="54"/>
      <c r="O50" s="38"/>
      <c r="P50" s="38"/>
      <c r="Q50" s="69"/>
      <c r="R50" s="48"/>
      <c r="S50" s="48"/>
      <c r="T50" s="54"/>
      <c r="U50" s="48"/>
      <c r="V50" s="54"/>
      <c r="W50" s="54"/>
      <c r="X50" s="48"/>
      <c r="Y50" s="38"/>
      <c r="Z50" s="40"/>
      <c r="AA50" s="40"/>
      <c r="AB50" s="40"/>
      <c r="AC50" s="41"/>
      <c r="AD50" s="44"/>
      <c r="AE50" s="41"/>
      <c r="AF50" s="41"/>
      <c r="AG50" s="43"/>
      <c r="AH50" s="43"/>
      <c r="AI50" s="43"/>
      <c r="AJ50" s="38"/>
      <c r="AK50" s="38"/>
      <c r="AL50" s="38"/>
      <c r="AM50" s="38"/>
      <c r="AN50" s="51"/>
      <c r="AO50" s="44"/>
      <c r="AP50" s="44"/>
      <c r="AQ50" s="44"/>
      <c r="AR50" s="38"/>
      <c r="AS50" s="38"/>
      <c r="AT50" s="38"/>
      <c r="AU50" s="38"/>
      <c r="AV50" s="38"/>
      <c r="AW50" s="38"/>
      <c r="AX50" s="38"/>
      <c r="AY50" s="44"/>
      <c r="AZ50" s="44"/>
      <c r="BA50" s="44"/>
      <c r="BB50" s="38"/>
      <c r="BC50" s="38"/>
      <c r="BD50" s="38"/>
      <c r="BE50" s="38"/>
      <c r="BF50" s="38"/>
      <c r="BG50" s="38"/>
      <c r="BH50" s="38"/>
      <c r="BI50" s="65"/>
      <c r="BJ50" s="38"/>
      <c r="BK50" s="38"/>
      <c r="BL50" s="38"/>
      <c r="BM50" s="42"/>
      <c r="BN50" s="42"/>
      <c r="BO50" s="68"/>
      <c r="BP50" s="55"/>
      <c r="BQ50" s="52"/>
      <c r="BR50" s="55"/>
      <c r="BS50" s="52"/>
      <c r="BT50" s="38"/>
      <c r="BU50" s="38"/>
    </row>
    <row r="51" spans="1:73" s="19" customFormat="1" ht="18.75">
      <c r="A51" s="38">
        <v>52</v>
      </c>
      <c r="B51" s="39"/>
      <c r="C51" s="40"/>
      <c r="D51" s="41"/>
      <c r="E51" s="41"/>
      <c r="F51" s="40"/>
      <c r="G51" s="41"/>
      <c r="H51" s="40"/>
      <c r="I51" s="41"/>
      <c r="J51" s="41"/>
      <c r="K51" s="41"/>
      <c r="L51" s="38"/>
      <c r="M51" s="41"/>
      <c r="N51" s="54"/>
      <c r="O51" s="38"/>
      <c r="P51" s="38"/>
      <c r="Q51" s="69"/>
      <c r="R51" s="48"/>
      <c r="S51" s="48"/>
      <c r="T51" s="54"/>
      <c r="U51" s="48"/>
      <c r="V51" s="54"/>
      <c r="W51" s="54"/>
      <c r="X51" s="48"/>
      <c r="Y51" s="38"/>
      <c r="Z51" s="40"/>
      <c r="AA51" s="40"/>
      <c r="AB51" s="40"/>
      <c r="AC51" s="41"/>
      <c r="AD51" s="44"/>
      <c r="AE51" s="41"/>
      <c r="AF51" s="41"/>
      <c r="AG51" s="43"/>
      <c r="AH51" s="43"/>
      <c r="AI51" s="43"/>
      <c r="AJ51" s="38"/>
      <c r="AK51" s="38"/>
      <c r="AL51" s="38"/>
      <c r="AM51" s="38"/>
      <c r="AN51" s="51"/>
      <c r="AO51" s="44"/>
      <c r="AP51" s="44"/>
      <c r="AQ51" s="44"/>
      <c r="AR51" s="38"/>
      <c r="AS51" s="38"/>
      <c r="AT51" s="38"/>
      <c r="AU51" s="38"/>
      <c r="AV51" s="38"/>
      <c r="AW51" s="38"/>
      <c r="AX51" s="38"/>
      <c r="AY51" s="44"/>
      <c r="AZ51" s="44"/>
      <c r="BA51" s="44"/>
      <c r="BB51" s="38"/>
      <c r="BC51" s="38"/>
      <c r="BD51" s="38"/>
      <c r="BE51" s="38"/>
      <c r="BF51" s="38"/>
      <c r="BG51" s="38"/>
      <c r="BH51" s="38"/>
      <c r="BI51" s="65"/>
      <c r="BJ51" s="38"/>
      <c r="BK51" s="38"/>
      <c r="BL51" s="38"/>
      <c r="BM51" s="42"/>
      <c r="BN51" s="42"/>
      <c r="BO51" s="68"/>
      <c r="BP51" s="55"/>
      <c r="BQ51" s="52"/>
      <c r="BR51" s="55"/>
      <c r="BS51" s="52"/>
      <c r="BT51" s="38"/>
      <c r="BU51" s="38"/>
    </row>
    <row r="52" spans="1:73" s="14" customFormat="1" ht="18.75">
      <c r="A52" s="45">
        <v>53</v>
      </c>
      <c r="B52" s="39"/>
      <c r="C52" s="40"/>
      <c r="D52" s="41"/>
      <c r="E52" s="41"/>
      <c r="F52" s="40"/>
      <c r="G52" s="41"/>
      <c r="H52" s="40"/>
      <c r="I52" s="41"/>
      <c r="J52" s="41"/>
      <c r="K52" s="41"/>
      <c r="L52" s="38"/>
      <c r="M52" s="41"/>
      <c r="N52" s="54"/>
      <c r="O52" s="38"/>
      <c r="P52" s="38"/>
      <c r="Q52" s="69"/>
      <c r="R52" s="48"/>
      <c r="S52" s="48"/>
      <c r="T52" s="54"/>
      <c r="U52" s="48"/>
      <c r="V52" s="54"/>
      <c r="W52" s="54"/>
      <c r="X52" s="48"/>
      <c r="Y52" s="38"/>
      <c r="Z52" s="40"/>
      <c r="AA52" s="40"/>
      <c r="AB52" s="40"/>
      <c r="AC52" s="41"/>
      <c r="AD52" s="44"/>
      <c r="AE52" s="41"/>
      <c r="AF52" s="41"/>
      <c r="AG52" s="43"/>
      <c r="AH52" s="43"/>
      <c r="AI52" s="43"/>
      <c r="AJ52" s="38"/>
      <c r="AK52" s="38"/>
      <c r="AL52" s="38"/>
      <c r="AM52" s="38"/>
      <c r="AN52" s="51"/>
      <c r="AO52" s="44"/>
      <c r="AP52" s="44"/>
      <c r="AQ52" s="44"/>
      <c r="AR52" s="38"/>
      <c r="AS52" s="38"/>
      <c r="AT52" s="38"/>
      <c r="AU52" s="38"/>
      <c r="AV52" s="38"/>
      <c r="AW52" s="38"/>
      <c r="AX52" s="38"/>
      <c r="AY52" s="44"/>
      <c r="AZ52" s="44"/>
      <c r="BA52" s="44"/>
      <c r="BB52" s="38"/>
      <c r="BC52" s="38"/>
      <c r="BD52" s="38"/>
      <c r="BE52" s="38"/>
      <c r="BF52" s="38"/>
      <c r="BG52" s="38"/>
      <c r="BH52" s="38"/>
      <c r="BI52" s="65"/>
      <c r="BJ52" s="38"/>
      <c r="BK52" s="38"/>
      <c r="BL52" s="38"/>
      <c r="BM52" s="42"/>
      <c r="BN52" s="42"/>
      <c r="BO52" s="68"/>
      <c r="BP52" s="55"/>
      <c r="BQ52" s="52"/>
      <c r="BR52" s="55"/>
      <c r="BS52" s="52"/>
      <c r="BT52" s="38"/>
      <c r="BU52" s="38"/>
    </row>
    <row r="53" spans="1:73" s="17" customFormat="1" ht="18.75">
      <c r="A53" s="38">
        <v>54</v>
      </c>
      <c r="B53" s="39"/>
      <c r="C53" s="40"/>
      <c r="D53" s="41"/>
      <c r="E53" s="41"/>
      <c r="F53" s="40"/>
      <c r="G53" s="41"/>
      <c r="H53" s="40"/>
      <c r="I53" s="41"/>
      <c r="J53" s="41"/>
      <c r="K53" s="41"/>
      <c r="L53" s="38"/>
      <c r="M53" s="41"/>
      <c r="N53" s="63"/>
      <c r="O53" s="38"/>
      <c r="P53" s="38"/>
      <c r="Q53" s="63"/>
      <c r="R53" s="44"/>
      <c r="S53" s="44"/>
      <c r="T53" s="63"/>
      <c r="U53" s="44"/>
      <c r="V53" s="63"/>
      <c r="W53" s="63"/>
      <c r="X53" s="44"/>
      <c r="Y53" s="38"/>
      <c r="Z53" s="40"/>
      <c r="AA53" s="40"/>
      <c r="AB53" s="40"/>
      <c r="AC53" s="41"/>
      <c r="AD53" s="44"/>
      <c r="AE53" s="41"/>
      <c r="AF53" s="41"/>
      <c r="AG53" s="43"/>
      <c r="AH53" s="43"/>
      <c r="AI53" s="43"/>
      <c r="AJ53" s="38"/>
      <c r="AK53" s="38"/>
      <c r="AL53" s="38"/>
      <c r="AM53" s="38"/>
      <c r="AN53" s="51"/>
      <c r="AO53" s="44"/>
      <c r="AP53" s="44"/>
      <c r="AQ53" s="44"/>
      <c r="AR53" s="38"/>
      <c r="AS53" s="38"/>
      <c r="AT53" s="38"/>
      <c r="AU53" s="38"/>
      <c r="AV53" s="38"/>
      <c r="AW53" s="38"/>
      <c r="AX53" s="38"/>
      <c r="AY53" s="44"/>
      <c r="AZ53" s="44"/>
      <c r="BA53" s="44"/>
      <c r="BB53" s="38"/>
      <c r="BC53" s="38"/>
      <c r="BD53" s="38"/>
      <c r="BE53" s="38"/>
      <c r="BF53" s="38"/>
      <c r="BG53" s="38"/>
      <c r="BH53" s="38"/>
      <c r="BI53" s="65"/>
      <c r="BJ53" s="38"/>
      <c r="BK53" s="38"/>
      <c r="BL53" s="38"/>
      <c r="BM53" s="38"/>
      <c r="BN53" s="38"/>
      <c r="BO53" s="68"/>
      <c r="BP53" s="55"/>
      <c r="BQ53" s="52"/>
      <c r="BR53" s="55"/>
      <c r="BS53" s="52"/>
      <c r="BT53" s="38"/>
      <c r="BU53" s="38"/>
    </row>
    <row r="54" spans="1:73" s="17" customFormat="1" ht="18.75">
      <c r="A54" s="45">
        <v>55</v>
      </c>
      <c r="B54" s="39"/>
      <c r="C54" s="40"/>
      <c r="D54" s="41"/>
      <c r="E54" s="41"/>
      <c r="F54" s="40"/>
      <c r="G54" s="41"/>
      <c r="H54" s="40"/>
      <c r="I54" s="41"/>
      <c r="J54" s="41"/>
      <c r="K54" s="41"/>
      <c r="L54" s="38"/>
      <c r="M54" s="41"/>
      <c r="N54" s="63"/>
      <c r="O54" s="38"/>
      <c r="P54" s="38"/>
      <c r="Q54" s="63"/>
      <c r="R54" s="44"/>
      <c r="S54" s="44"/>
      <c r="T54" s="63"/>
      <c r="U54" s="44"/>
      <c r="V54" s="63"/>
      <c r="W54" s="63"/>
      <c r="X54" s="44"/>
      <c r="Y54" s="38"/>
      <c r="Z54" s="40"/>
      <c r="AA54" s="40"/>
      <c r="AB54" s="40"/>
      <c r="AC54" s="41"/>
      <c r="AD54" s="44"/>
      <c r="AE54" s="41"/>
      <c r="AF54" s="41"/>
      <c r="AG54" s="43"/>
      <c r="AH54" s="43"/>
      <c r="AI54" s="43"/>
      <c r="AJ54" s="38"/>
      <c r="AK54" s="38"/>
      <c r="AL54" s="38"/>
      <c r="AM54" s="38"/>
      <c r="AN54" s="51"/>
      <c r="AO54" s="44"/>
      <c r="AP54" s="44"/>
      <c r="AQ54" s="44"/>
      <c r="AR54" s="38"/>
      <c r="AS54" s="38"/>
      <c r="AT54" s="38"/>
      <c r="AU54" s="38"/>
      <c r="AV54" s="38"/>
      <c r="AW54" s="38"/>
      <c r="AX54" s="38"/>
      <c r="AY54" s="44"/>
      <c r="AZ54" s="44"/>
      <c r="BA54" s="44"/>
      <c r="BB54" s="38"/>
      <c r="BC54" s="38"/>
      <c r="BD54" s="38"/>
      <c r="BE54" s="38"/>
      <c r="BF54" s="38"/>
      <c r="BG54" s="38"/>
      <c r="BH54" s="38"/>
      <c r="BI54" s="65"/>
      <c r="BJ54" s="38"/>
      <c r="BK54" s="38"/>
      <c r="BL54" s="38"/>
      <c r="BM54" s="38"/>
      <c r="BN54" s="38"/>
      <c r="BO54" s="68"/>
      <c r="BP54" s="55"/>
      <c r="BQ54" s="52"/>
      <c r="BR54" s="55"/>
      <c r="BS54" s="52"/>
      <c r="BT54" s="38"/>
      <c r="BU54" s="38"/>
    </row>
    <row r="55" spans="1:73" s="14" customFormat="1" ht="18.75">
      <c r="A55" s="38">
        <v>56</v>
      </c>
      <c r="B55" s="52"/>
      <c r="C55" s="38"/>
      <c r="D55" s="38"/>
      <c r="E55" s="38"/>
      <c r="F55" s="38"/>
      <c r="G55" s="38"/>
      <c r="H55" s="38"/>
      <c r="I55" s="44"/>
      <c r="J55" s="41"/>
      <c r="K55" s="38"/>
      <c r="L55" s="38"/>
      <c r="M55" s="44"/>
      <c r="N55" s="63"/>
      <c r="O55" s="38"/>
      <c r="P55" s="38"/>
      <c r="Q55" s="63"/>
      <c r="R55" s="53"/>
      <c r="S55" s="53"/>
      <c r="T55" s="63"/>
      <c r="U55" s="53"/>
      <c r="V55" s="70"/>
      <c r="W55" s="70"/>
      <c r="X55" s="53"/>
      <c r="Y55" s="38"/>
      <c r="Z55" s="38"/>
      <c r="AA55" s="38"/>
      <c r="AB55" s="38"/>
      <c r="AC55" s="38"/>
      <c r="AD55" s="44"/>
      <c r="AE55" s="38"/>
      <c r="AF55" s="44"/>
      <c r="AG55" s="63"/>
      <c r="AH55" s="38"/>
      <c r="AI55" s="38"/>
      <c r="AJ55" s="38"/>
      <c r="AK55" s="38"/>
      <c r="AL55" s="38"/>
      <c r="AM55" s="38"/>
      <c r="AN55" s="51"/>
      <c r="AO55" s="44"/>
      <c r="AP55" s="44"/>
      <c r="AQ55" s="44"/>
      <c r="AR55" s="38"/>
      <c r="AS55" s="38"/>
      <c r="AT55" s="38"/>
      <c r="AU55" s="38"/>
      <c r="AV55" s="38"/>
      <c r="AW55" s="38"/>
      <c r="AX55" s="38"/>
      <c r="AY55" s="44"/>
      <c r="AZ55" s="44"/>
      <c r="BA55" s="44"/>
      <c r="BB55" s="38"/>
      <c r="BC55" s="38"/>
      <c r="BD55" s="38"/>
      <c r="BE55" s="38"/>
      <c r="BF55" s="38"/>
      <c r="BG55" s="38"/>
      <c r="BH55" s="38"/>
      <c r="BI55" s="65"/>
      <c r="BJ55" s="38"/>
      <c r="BK55" s="38"/>
      <c r="BL55" s="38"/>
      <c r="BM55" s="38"/>
      <c r="BN55" s="42"/>
      <c r="BO55" s="68"/>
      <c r="BP55" s="55"/>
      <c r="BQ55" s="52"/>
      <c r="BR55" s="55"/>
      <c r="BS55" s="52"/>
      <c r="BT55" s="38"/>
      <c r="BU55" s="38"/>
    </row>
    <row r="56" spans="1:73" s="17" customFormat="1" ht="18.75">
      <c r="A56" s="45">
        <v>57</v>
      </c>
      <c r="B56" s="39"/>
      <c r="C56" s="40"/>
      <c r="D56" s="41"/>
      <c r="E56" s="41"/>
      <c r="F56" s="40"/>
      <c r="G56" s="41"/>
      <c r="H56" s="40"/>
      <c r="I56" s="41"/>
      <c r="J56" s="41"/>
      <c r="K56" s="41"/>
      <c r="L56" s="38"/>
      <c r="M56" s="41"/>
      <c r="N56" s="54"/>
      <c r="O56" s="38"/>
      <c r="P56" s="38"/>
      <c r="Q56" s="69"/>
      <c r="R56" s="48"/>
      <c r="S56" s="48"/>
      <c r="T56" s="54"/>
      <c r="U56" s="48"/>
      <c r="V56" s="54"/>
      <c r="W56" s="54"/>
      <c r="X56" s="48"/>
      <c r="Y56" s="38"/>
      <c r="Z56" s="40"/>
      <c r="AA56" s="40"/>
      <c r="AB56" s="40"/>
      <c r="AC56" s="41"/>
      <c r="AD56" s="44"/>
      <c r="AE56" s="41"/>
      <c r="AF56" s="41"/>
      <c r="AG56" s="43"/>
      <c r="AH56" s="43"/>
      <c r="AI56" s="43"/>
      <c r="AJ56" s="38"/>
      <c r="AK56" s="38"/>
      <c r="AL56" s="38"/>
      <c r="AM56" s="38"/>
      <c r="AN56" s="51"/>
      <c r="AO56" s="44"/>
      <c r="AP56" s="44"/>
      <c r="AQ56" s="44"/>
      <c r="AR56" s="38"/>
      <c r="AS56" s="38"/>
      <c r="AT56" s="38"/>
      <c r="AU56" s="38"/>
      <c r="AV56" s="38"/>
      <c r="AW56" s="38"/>
      <c r="AX56" s="38"/>
      <c r="AY56" s="44"/>
      <c r="AZ56" s="44"/>
      <c r="BA56" s="44"/>
      <c r="BB56" s="38"/>
      <c r="BC56" s="38"/>
      <c r="BD56" s="38"/>
      <c r="BE56" s="38"/>
      <c r="BF56" s="38"/>
      <c r="BG56" s="38"/>
      <c r="BH56" s="38"/>
      <c r="BI56" s="65"/>
      <c r="BJ56" s="38"/>
      <c r="BK56" s="38"/>
      <c r="BL56" s="38"/>
      <c r="BM56" s="42"/>
      <c r="BN56" s="42"/>
      <c r="BO56" s="68"/>
      <c r="BP56" s="55"/>
      <c r="BQ56" s="52"/>
      <c r="BR56" s="55"/>
      <c r="BS56" s="52"/>
      <c r="BT56" s="38"/>
      <c r="BU56" s="38"/>
    </row>
    <row r="57" spans="1:73" s="17" customFormat="1" ht="18.75">
      <c r="A57" s="38">
        <v>58</v>
      </c>
      <c r="B57" s="49"/>
      <c r="C57" s="38"/>
      <c r="D57" s="38"/>
      <c r="E57" s="38"/>
      <c r="F57" s="38"/>
      <c r="G57" s="42"/>
      <c r="H57" s="38"/>
      <c r="I57" s="62"/>
      <c r="J57" s="41"/>
      <c r="K57" s="42"/>
      <c r="L57" s="38"/>
      <c r="M57" s="62"/>
      <c r="N57" s="63"/>
      <c r="O57" s="38"/>
      <c r="P57" s="38"/>
      <c r="Q57" s="63"/>
      <c r="R57" s="44"/>
      <c r="S57" s="44"/>
      <c r="T57" s="63"/>
      <c r="U57" s="44"/>
      <c r="V57" s="63"/>
      <c r="W57" s="63"/>
      <c r="X57" s="44"/>
      <c r="Y57" s="38"/>
      <c r="Z57" s="38"/>
      <c r="AA57" s="38"/>
      <c r="AB57" s="38"/>
      <c r="AC57" s="38"/>
      <c r="AD57" s="44"/>
      <c r="AE57" s="42"/>
      <c r="AF57" s="44"/>
      <c r="AG57" s="63"/>
      <c r="AH57" s="63"/>
      <c r="AI57" s="38"/>
      <c r="AJ57" s="38"/>
      <c r="AK57" s="38"/>
      <c r="AL57" s="38"/>
      <c r="AM57" s="38"/>
      <c r="AN57" s="51"/>
      <c r="AO57" s="44"/>
      <c r="AP57" s="44"/>
      <c r="AQ57" s="44"/>
      <c r="AR57" s="38"/>
      <c r="AS57" s="38"/>
      <c r="AT57" s="38"/>
      <c r="AU57" s="38"/>
      <c r="AV57" s="38"/>
      <c r="AW57" s="38"/>
      <c r="AX57" s="38"/>
      <c r="AY57" s="44"/>
      <c r="AZ57" s="44"/>
      <c r="BA57" s="44"/>
      <c r="BB57" s="38"/>
      <c r="BC57" s="38"/>
      <c r="BD57" s="38"/>
      <c r="BE57" s="38"/>
      <c r="BF57" s="38"/>
      <c r="BG57" s="38"/>
      <c r="BH57" s="38"/>
      <c r="BI57" s="65"/>
      <c r="BJ57" s="38"/>
      <c r="BK57" s="38"/>
      <c r="BL57" s="38"/>
      <c r="BM57" s="38"/>
      <c r="BN57" s="38"/>
      <c r="BO57" s="68"/>
      <c r="BP57" s="55"/>
      <c r="BQ57" s="52"/>
      <c r="BR57" s="55"/>
      <c r="BS57" s="52"/>
      <c r="BT57" s="38"/>
      <c r="BU57" s="38"/>
    </row>
    <row r="58" spans="1:73" s="14" customFormat="1" ht="18.75">
      <c r="A58" s="45">
        <v>59</v>
      </c>
      <c r="B58" s="49"/>
      <c r="C58" s="38"/>
      <c r="D58" s="38"/>
      <c r="E58" s="38"/>
      <c r="F58" s="38"/>
      <c r="G58" s="42"/>
      <c r="H58" s="38"/>
      <c r="I58" s="62"/>
      <c r="J58" s="41"/>
      <c r="K58" s="42"/>
      <c r="L58" s="38"/>
      <c r="M58" s="62"/>
      <c r="N58" s="63"/>
      <c r="O58" s="38"/>
      <c r="P58" s="38"/>
      <c r="Q58" s="69"/>
      <c r="R58" s="48"/>
      <c r="S58" s="48"/>
      <c r="T58" s="63"/>
      <c r="U58" s="48"/>
      <c r="V58" s="54"/>
      <c r="W58" s="54"/>
      <c r="X58" s="48"/>
      <c r="Y58" s="38"/>
      <c r="Z58" s="38"/>
      <c r="AA58" s="38"/>
      <c r="AB58" s="38"/>
      <c r="AC58" s="38"/>
      <c r="AD58" s="44"/>
      <c r="AE58" s="42"/>
      <c r="AF58" s="44"/>
      <c r="AG58" s="63"/>
      <c r="AH58" s="63"/>
      <c r="AI58" s="38"/>
      <c r="AJ58" s="38"/>
      <c r="AK58" s="38"/>
      <c r="AL58" s="38"/>
      <c r="AM58" s="38"/>
      <c r="AN58" s="51"/>
      <c r="AO58" s="44"/>
      <c r="AP58" s="44"/>
      <c r="AQ58" s="44"/>
      <c r="AR58" s="38"/>
      <c r="AS58" s="38"/>
      <c r="AT58" s="38"/>
      <c r="AU58" s="38"/>
      <c r="AV58" s="38"/>
      <c r="AW58" s="38"/>
      <c r="AX58" s="38"/>
      <c r="AY58" s="44"/>
      <c r="AZ58" s="44"/>
      <c r="BA58" s="44"/>
      <c r="BB58" s="38"/>
      <c r="BC58" s="38"/>
      <c r="BD58" s="38"/>
      <c r="BE58" s="38"/>
      <c r="BF58" s="38"/>
      <c r="BG58" s="38"/>
      <c r="BH58" s="38"/>
      <c r="BI58" s="65"/>
      <c r="BJ58" s="38"/>
      <c r="BK58" s="38"/>
      <c r="BL58" s="38"/>
      <c r="BM58" s="42"/>
      <c r="BN58" s="42"/>
      <c r="BO58" s="68"/>
      <c r="BP58" s="55"/>
      <c r="BQ58" s="52"/>
      <c r="BR58" s="55"/>
      <c r="BS58" s="52"/>
      <c r="BT58" s="38"/>
      <c r="BU58" s="38"/>
    </row>
    <row r="59" spans="1:73" s="14" customFormat="1" ht="18.75">
      <c r="A59" s="38">
        <v>60</v>
      </c>
      <c r="B59" s="39"/>
      <c r="C59" s="40"/>
      <c r="D59" s="41"/>
      <c r="E59" s="41"/>
      <c r="F59" s="40"/>
      <c r="G59" s="41"/>
      <c r="H59" s="40"/>
      <c r="I59" s="41"/>
      <c r="J59" s="41"/>
      <c r="K59" s="41"/>
      <c r="L59" s="38"/>
      <c r="M59" s="41"/>
      <c r="N59" s="63"/>
      <c r="O59" s="38"/>
      <c r="P59" s="38"/>
      <c r="Q59" s="63"/>
      <c r="R59" s="44"/>
      <c r="S59" s="44"/>
      <c r="T59" s="63"/>
      <c r="U59" s="44"/>
      <c r="V59" s="63"/>
      <c r="W59" s="63"/>
      <c r="X59" s="44"/>
      <c r="Y59" s="38"/>
      <c r="Z59" s="40"/>
      <c r="AA59" s="40"/>
      <c r="AB59" s="40"/>
      <c r="AC59" s="41"/>
      <c r="AD59" s="44"/>
      <c r="AE59" s="41"/>
      <c r="AF59" s="41"/>
      <c r="AG59" s="43"/>
      <c r="AH59" s="43"/>
      <c r="AI59" s="43"/>
      <c r="AJ59" s="38"/>
      <c r="AK59" s="38"/>
      <c r="AL59" s="38"/>
      <c r="AM59" s="38"/>
      <c r="AN59" s="51"/>
      <c r="AO59" s="44"/>
      <c r="AP59" s="44"/>
      <c r="AQ59" s="44"/>
      <c r="AR59" s="38"/>
      <c r="AS59" s="38"/>
      <c r="AT59" s="38"/>
      <c r="AU59" s="38"/>
      <c r="AV59" s="38"/>
      <c r="AW59" s="38"/>
      <c r="AX59" s="38"/>
      <c r="AY59" s="44"/>
      <c r="AZ59" s="44"/>
      <c r="BA59" s="44"/>
      <c r="BB59" s="38"/>
      <c r="BC59" s="38"/>
      <c r="BD59" s="38"/>
      <c r="BE59" s="38"/>
      <c r="BF59" s="38"/>
      <c r="BG59" s="38"/>
      <c r="BH59" s="38"/>
      <c r="BI59" s="65"/>
      <c r="BJ59" s="38"/>
      <c r="BK59" s="38"/>
      <c r="BL59" s="38"/>
      <c r="BM59" s="38"/>
      <c r="BN59" s="38"/>
      <c r="BO59" s="68"/>
      <c r="BP59" s="55"/>
      <c r="BQ59" s="52"/>
      <c r="BR59" s="55"/>
      <c r="BS59" s="52"/>
      <c r="BT59" s="38"/>
      <c r="BU59" s="38"/>
    </row>
    <row r="60" spans="1:73" s="17" customFormat="1" ht="18.75">
      <c r="A60" s="45">
        <v>61</v>
      </c>
      <c r="B60" s="39"/>
      <c r="C60" s="40"/>
      <c r="D60" s="38"/>
      <c r="E60" s="41"/>
      <c r="F60" s="40"/>
      <c r="G60" s="41"/>
      <c r="H60" s="40"/>
      <c r="I60" s="62"/>
      <c r="J60" s="41"/>
      <c r="K60" s="41"/>
      <c r="L60" s="38"/>
      <c r="M60" s="41"/>
      <c r="N60" s="63"/>
      <c r="O60" s="38"/>
      <c r="P60" s="38"/>
      <c r="Q60" s="69"/>
      <c r="R60" s="48"/>
      <c r="S60" s="48"/>
      <c r="T60" s="63"/>
      <c r="U60" s="48"/>
      <c r="V60" s="54"/>
      <c r="W60" s="54"/>
      <c r="X60" s="48"/>
      <c r="Y60" s="38"/>
      <c r="Z60" s="40"/>
      <c r="AA60" s="40"/>
      <c r="AB60" s="40"/>
      <c r="AC60" s="41"/>
      <c r="AD60" s="44"/>
      <c r="AE60" s="41"/>
      <c r="AF60" s="41"/>
      <c r="AG60" s="43"/>
      <c r="AH60" s="63"/>
      <c r="AI60" s="43"/>
      <c r="AJ60" s="38"/>
      <c r="AK60" s="38"/>
      <c r="AL60" s="38"/>
      <c r="AM60" s="38"/>
      <c r="AN60" s="51"/>
      <c r="AO60" s="44"/>
      <c r="AP60" s="44"/>
      <c r="AQ60" s="44"/>
      <c r="AR60" s="38"/>
      <c r="AS60" s="38"/>
      <c r="AT60" s="38"/>
      <c r="AU60" s="38"/>
      <c r="AV60" s="38"/>
      <c r="AW60" s="38"/>
      <c r="AX60" s="38"/>
      <c r="AY60" s="44"/>
      <c r="AZ60" s="44"/>
      <c r="BA60" s="44"/>
      <c r="BB60" s="38"/>
      <c r="BC60" s="38"/>
      <c r="BD60" s="38"/>
      <c r="BE60" s="38"/>
      <c r="BF60" s="38"/>
      <c r="BG60" s="38"/>
      <c r="BH60" s="38"/>
      <c r="BI60" s="65"/>
      <c r="BJ60" s="38"/>
      <c r="BK60" s="38"/>
      <c r="BL60" s="38"/>
      <c r="BM60" s="42"/>
      <c r="BN60" s="42"/>
      <c r="BO60" s="68"/>
      <c r="BP60" s="55"/>
      <c r="BQ60" s="52"/>
      <c r="BR60" s="55"/>
      <c r="BS60" s="52"/>
      <c r="BT60" s="38"/>
      <c r="BU60" s="38"/>
    </row>
    <row r="61" spans="1:73" s="17" customFormat="1" ht="18.75">
      <c r="A61" s="38">
        <v>62</v>
      </c>
      <c r="B61" s="52"/>
      <c r="C61" s="38"/>
      <c r="D61" s="38"/>
      <c r="E61" s="38"/>
      <c r="F61" s="38"/>
      <c r="G61" s="38"/>
      <c r="H61" s="38"/>
      <c r="I61" s="44"/>
      <c r="J61" s="41"/>
      <c r="K61" s="38"/>
      <c r="L61" s="38"/>
      <c r="M61" s="44"/>
      <c r="N61" s="70"/>
      <c r="O61" s="38"/>
      <c r="P61" s="38"/>
      <c r="Q61" s="63"/>
      <c r="R61" s="53"/>
      <c r="S61" s="53"/>
      <c r="T61" s="63"/>
      <c r="U61" s="53"/>
      <c r="V61" s="70"/>
      <c r="W61" s="70"/>
      <c r="X61" s="53"/>
      <c r="Y61" s="38"/>
      <c r="Z61" s="38"/>
      <c r="AA61" s="38"/>
      <c r="AB61" s="38"/>
      <c r="AC61" s="38"/>
      <c r="AD61" s="44"/>
      <c r="AE61" s="38"/>
      <c r="AF61" s="44"/>
      <c r="AG61" s="63"/>
      <c r="AH61" s="63"/>
      <c r="AI61" s="38"/>
      <c r="AJ61" s="38"/>
      <c r="AK61" s="38"/>
      <c r="AL61" s="38"/>
      <c r="AM61" s="38"/>
      <c r="AN61" s="51"/>
      <c r="AO61" s="44"/>
      <c r="AP61" s="44"/>
      <c r="AQ61" s="44"/>
      <c r="AR61" s="38"/>
      <c r="AS61" s="38"/>
      <c r="AT61" s="38"/>
      <c r="AU61" s="38"/>
      <c r="AV61" s="38"/>
      <c r="AW61" s="38"/>
      <c r="AX61" s="38"/>
      <c r="AY61" s="44"/>
      <c r="AZ61" s="44"/>
      <c r="BA61" s="44"/>
      <c r="BB61" s="38"/>
      <c r="BC61" s="38"/>
      <c r="BD61" s="38"/>
      <c r="BE61" s="38"/>
      <c r="BF61" s="38"/>
      <c r="BG61" s="38"/>
      <c r="BH61" s="38"/>
      <c r="BI61" s="65"/>
      <c r="BJ61" s="38"/>
      <c r="BK61" s="38"/>
      <c r="BL61" s="38"/>
      <c r="BM61" s="38"/>
      <c r="BN61" s="38"/>
      <c r="BO61" s="68"/>
      <c r="BP61" s="55"/>
      <c r="BQ61" s="52"/>
      <c r="BR61" s="55"/>
      <c r="BS61" s="52"/>
      <c r="BT61" s="38"/>
      <c r="BU61" s="38"/>
    </row>
    <row r="62" spans="1:73" s="14" customFormat="1" ht="18.75">
      <c r="A62" s="45">
        <v>63</v>
      </c>
      <c r="B62" s="49"/>
      <c r="C62" s="38"/>
      <c r="D62" s="38"/>
      <c r="E62" s="38"/>
      <c r="F62" s="38"/>
      <c r="G62" s="42"/>
      <c r="H62" s="38"/>
      <c r="I62" s="62"/>
      <c r="J62" s="41"/>
      <c r="K62" s="42"/>
      <c r="L62" s="38"/>
      <c r="M62" s="62"/>
      <c r="N62" s="63"/>
      <c r="O62" s="38"/>
      <c r="P62" s="38"/>
      <c r="Q62" s="69"/>
      <c r="R62" s="48"/>
      <c r="S62" s="48"/>
      <c r="T62" s="63"/>
      <c r="U62" s="48"/>
      <c r="V62" s="54"/>
      <c r="W62" s="54"/>
      <c r="X62" s="48"/>
      <c r="Y62" s="38"/>
      <c r="Z62" s="38"/>
      <c r="AA62" s="38"/>
      <c r="AB62" s="38"/>
      <c r="AC62" s="38"/>
      <c r="AD62" s="44"/>
      <c r="AE62" s="42"/>
      <c r="AF62" s="44"/>
      <c r="AG62" s="63"/>
      <c r="AH62" s="63"/>
      <c r="AI62" s="38"/>
      <c r="AJ62" s="38"/>
      <c r="AK62" s="38"/>
      <c r="AL62" s="38"/>
      <c r="AM62" s="38"/>
      <c r="AN62" s="51"/>
      <c r="AO62" s="44"/>
      <c r="AP62" s="44"/>
      <c r="AQ62" s="44"/>
      <c r="AR62" s="38"/>
      <c r="AS62" s="38"/>
      <c r="AT62" s="38"/>
      <c r="AU62" s="38"/>
      <c r="AV62" s="38"/>
      <c r="AW62" s="38"/>
      <c r="AX62" s="38"/>
      <c r="AY62" s="44"/>
      <c r="AZ62" s="44"/>
      <c r="BA62" s="44"/>
      <c r="BB62" s="38"/>
      <c r="BC62" s="38"/>
      <c r="BD62" s="38"/>
      <c r="BE62" s="38"/>
      <c r="BF62" s="38"/>
      <c r="BG62" s="38"/>
      <c r="BH62" s="38"/>
      <c r="BI62" s="65"/>
      <c r="BJ62" s="38"/>
      <c r="BK62" s="38"/>
      <c r="BL62" s="38"/>
      <c r="BM62" s="42"/>
      <c r="BN62" s="42"/>
      <c r="BO62" s="68"/>
      <c r="BP62" s="55"/>
      <c r="BQ62" s="52"/>
      <c r="BR62" s="55"/>
      <c r="BS62" s="52"/>
      <c r="BT62" s="38"/>
      <c r="BU62" s="38"/>
    </row>
    <row r="63" spans="1:73" s="17" customFormat="1" ht="18.75">
      <c r="A63" s="38">
        <v>64</v>
      </c>
      <c r="B63" s="52"/>
      <c r="C63" s="38"/>
      <c r="D63" s="38"/>
      <c r="E63" s="38"/>
      <c r="F63" s="38"/>
      <c r="G63" s="38"/>
      <c r="H63" s="38"/>
      <c r="I63" s="44"/>
      <c r="J63" s="41"/>
      <c r="K63" s="38"/>
      <c r="L63" s="38"/>
      <c r="M63" s="44"/>
      <c r="N63" s="54"/>
      <c r="O63" s="38"/>
      <c r="P63" s="38"/>
      <c r="Q63" s="63"/>
      <c r="R63" s="53"/>
      <c r="S63" s="53"/>
      <c r="T63" s="63"/>
      <c r="U63" s="53"/>
      <c r="V63" s="70"/>
      <c r="W63" s="70"/>
      <c r="X63" s="53"/>
      <c r="Y63" s="38"/>
      <c r="Z63" s="38"/>
      <c r="AA63" s="38"/>
      <c r="AB63" s="38"/>
      <c r="AC63" s="38"/>
      <c r="AD63" s="44"/>
      <c r="AE63" s="38"/>
      <c r="AF63" s="44"/>
      <c r="AG63" s="63"/>
      <c r="AH63" s="38"/>
      <c r="AI63" s="38"/>
      <c r="AJ63" s="38"/>
      <c r="AK63" s="38"/>
      <c r="AL63" s="38"/>
      <c r="AM63" s="38"/>
      <c r="AN63" s="51"/>
      <c r="AO63" s="44"/>
      <c r="AP63" s="44"/>
      <c r="AQ63" s="44"/>
      <c r="AR63" s="38"/>
      <c r="AS63" s="38"/>
      <c r="AT63" s="38"/>
      <c r="AU63" s="38"/>
      <c r="AV63" s="38"/>
      <c r="AW63" s="38"/>
      <c r="AX63" s="38"/>
      <c r="AY63" s="44"/>
      <c r="AZ63" s="44"/>
      <c r="BA63" s="44"/>
      <c r="BB63" s="38"/>
      <c r="BC63" s="38"/>
      <c r="BD63" s="38"/>
      <c r="BE63" s="38"/>
      <c r="BF63" s="38"/>
      <c r="BG63" s="38"/>
      <c r="BH63" s="38"/>
      <c r="BI63" s="65"/>
      <c r="BJ63" s="38"/>
      <c r="BK63" s="38"/>
      <c r="BL63" s="38"/>
      <c r="BM63" s="38"/>
      <c r="BN63" s="38"/>
      <c r="BO63" s="68"/>
      <c r="BP63" s="55"/>
      <c r="BQ63" s="52"/>
      <c r="BR63" s="55"/>
      <c r="BS63" s="52"/>
      <c r="BT63" s="38"/>
      <c r="BU63" s="38"/>
    </row>
    <row r="64" spans="1:73" s="17" customFormat="1" ht="18.75">
      <c r="A64" s="38">
        <v>66</v>
      </c>
      <c r="B64" s="49"/>
      <c r="C64" s="38"/>
      <c r="D64" s="38"/>
      <c r="E64" s="38"/>
      <c r="F64" s="38"/>
      <c r="G64" s="42"/>
      <c r="H64" s="38"/>
      <c r="I64" s="62"/>
      <c r="J64" s="41"/>
      <c r="K64" s="42"/>
      <c r="L64" s="38"/>
      <c r="M64" s="62"/>
      <c r="N64" s="63"/>
      <c r="O64" s="38"/>
      <c r="P64" s="38"/>
      <c r="Q64" s="69"/>
      <c r="R64" s="48"/>
      <c r="S64" s="48"/>
      <c r="T64" s="63"/>
      <c r="U64" s="48"/>
      <c r="V64" s="54"/>
      <c r="W64" s="54"/>
      <c r="X64" s="48"/>
      <c r="Y64" s="38"/>
      <c r="Z64" s="38"/>
      <c r="AA64" s="38"/>
      <c r="AB64" s="38"/>
      <c r="AC64" s="38"/>
      <c r="AD64" s="44"/>
      <c r="AE64" s="42"/>
      <c r="AF64" s="44"/>
      <c r="AG64" s="63"/>
      <c r="AH64" s="63"/>
      <c r="AI64" s="38"/>
      <c r="AJ64" s="38"/>
      <c r="AK64" s="38"/>
      <c r="AL64" s="38"/>
      <c r="AM64" s="38"/>
      <c r="AN64" s="51"/>
      <c r="AO64" s="44"/>
      <c r="AP64" s="44"/>
      <c r="AQ64" s="44"/>
      <c r="AR64" s="38"/>
      <c r="AS64" s="38"/>
      <c r="AT64" s="38"/>
      <c r="AU64" s="38"/>
      <c r="AV64" s="38"/>
      <c r="AW64" s="38"/>
      <c r="AX64" s="38"/>
      <c r="AY64" s="44"/>
      <c r="AZ64" s="44"/>
      <c r="BA64" s="44"/>
      <c r="BB64" s="38"/>
      <c r="BC64" s="38"/>
      <c r="BD64" s="38"/>
      <c r="BE64" s="38"/>
      <c r="BF64" s="38"/>
      <c r="BG64" s="38"/>
      <c r="BH64" s="38"/>
      <c r="BI64" s="65"/>
      <c r="BJ64" s="38"/>
      <c r="BK64" s="38"/>
      <c r="BL64" s="38"/>
      <c r="BM64" s="42"/>
      <c r="BN64" s="42"/>
      <c r="BO64" s="68"/>
      <c r="BP64" s="55"/>
      <c r="BQ64" s="52"/>
      <c r="BR64" s="55"/>
      <c r="BS64" s="52"/>
      <c r="BT64" s="38"/>
      <c r="BU64" s="38"/>
    </row>
    <row r="65" spans="1:73" s="17" customFormat="1" ht="18.75">
      <c r="A65" s="45">
        <v>67</v>
      </c>
      <c r="B65" s="49"/>
      <c r="C65" s="38"/>
      <c r="D65" s="38"/>
      <c r="E65" s="38"/>
      <c r="F65" s="38"/>
      <c r="G65" s="42"/>
      <c r="H65" s="38"/>
      <c r="I65" s="62"/>
      <c r="J65" s="41"/>
      <c r="K65" s="42"/>
      <c r="L65" s="38"/>
      <c r="M65" s="62"/>
      <c r="N65" s="54"/>
      <c r="O65" s="38"/>
      <c r="P65" s="38"/>
      <c r="Q65" s="69"/>
      <c r="R65" s="48"/>
      <c r="S65" s="48"/>
      <c r="T65" s="63"/>
      <c r="U65" s="48"/>
      <c r="V65" s="54"/>
      <c r="W65" s="54"/>
      <c r="X65" s="48"/>
      <c r="Y65" s="38"/>
      <c r="Z65" s="38"/>
      <c r="AA65" s="38"/>
      <c r="AB65" s="38"/>
      <c r="AC65" s="38"/>
      <c r="AD65" s="44"/>
      <c r="AE65" s="42"/>
      <c r="AF65" s="44"/>
      <c r="AG65" s="63"/>
      <c r="AH65" s="63"/>
      <c r="AI65" s="38"/>
      <c r="AJ65" s="38"/>
      <c r="AK65" s="38"/>
      <c r="AL65" s="38"/>
      <c r="AM65" s="38"/>
      <c r="AN65" s="51"/>
      <c r="AO65" s="44"/>
      <c r="AP65" s="44"/>
      <c r="AQ65" s="44"/>
      <c r="AR65" s="38"/>
      <c r="AS65" s="38"/>
      <c r="AT65" s="38"/>
      <c r="AU65" s="38"/>
      <c r="AV65" s="38"/>
      <c r="AW65" s="38"/>
      <c r="AX65" s="38"/>
      <c r="AY65" s="44"/>
      <c r="AZ65" s="44"/>
      <c r="BA65" s="44"/>
      <c r="BB65" s="38"/>
      <c r="BC65" s="38"/>
      <c r="BD65" s="38"/>
      <c r="BE65" s="38"/>
      <c r="BF65" s="38"/>
      <c r="BG65" s="38"/>
      <c r="BH65" s="38"/>
      <c r="BI65" s="65"/>
      <c r="BJ65" s="38"/>
      <c r="BK65" s="38"/>
      <c r="BL65" s="38"/>
      <c r="BM65" s="42"/>
      <c r="BN65" s="42"/>
      <c r="BO65" s="68"/>
      <c r="BP65" s="55"/>
      <c r="BQ65" s="52"/>
      <c r="BR65" s="55"/>
      <c r="BS65" s="52"/>
      <c r="BT65" s="38"/>
      <c r="BU65" s="38"/>
    </row>
    <row r="66" spans="1:73" s="17" customFormat="1" ht="18.75">
      <c r="A66" s="38">
        <v>68</v>
      </c>
      <c r="B66" s="39"/>
      <c r="C66" s="40"/>
      <c r="D66" s="41"/>
      <c r="E66" s="41"/>
      <c r="F66" s="40"/>
      <c r="G66" s="41"/>
      <c r="H66" s="40"/>
      <c r="I66" s="41"/>
      <c r="J66" s="41"/>
      <c r="K66" s="41"/>
      <c r="L66" s="38"/>
      <c r="M66" s="41"/>
      <c r="N66" s="63"/>
      <c r="O66" s="38"/>
      <c r="P66" s="38"/>
      <c r="Q66" s="63"/>
      <c r="R66" s="44"/>
      <c r="S66" s="44"/>
      <c r="T66" s="63"/>
      <c r="U66" s="44"/>
      <c r="V66" s="63"/>
      <c r="W66" s="63"/>
      <c r="X66" s="44"/>
      <c r="Y66" s="38"/>
      <c r="Z66" s="38"/>
      <c r="AA66" s="38"/>
      <c r="AB66" s="38"/>
      <c r="AC66" s="41"/>
      <c r="AD66" s="44"/>
      <c r="AE66" s="41"/>
      <c r="AF66" s="41"/>
      <c r="AG66" s="43"/>
      <c r="AH66" s="63"/>
      <c r="AI66" s="38"/>
      <c r="AJ66" s="38"/>
      <c r="AK66" s="38"/>
      <c r="AL66" s="38"/>
      <c r="AM66" s="38"/>
      <c r="AN66" s="51"/>
      <c r="AO66" s="44"/>
      <c r="AP66" s="44"/>
      <c r="AQ66" s="44"/>
      <c r="AR66" s="38"/>
      <c r="AS66" s="38"/>
      <c r="AT66" s="38"/>
      <c r="AU66" s="38"/>
      <c r="AV66" s="38"/>
      <c r="AW66" s="38"/>
      <c r="AX66" s="38"/>
      <c r="AY66" s="44"/>
      <c r="AZ66" s="44"/>
      <c r="BA66" s="44"/>
      <c r="BB66" s="38"/>
      <c r="BC66" s="38"/>
      <c r="BD66" s="38"/>
      <c r="BE66" s="38"/>
      <c r="BF66" s="38"/>
      <c r="BG66" s="38"/>
      <c r="BH66" s="38"/>
      <c r="BI66" s="65"/>
      <c r="BJ66" s="38"/>
      <c r="BK66" s="38"/>
      <c r="BL66" s="38"/>
      <c r="BM66" s="38"/>
      <c r="BN66" s="38"/>
      <c r="BO66" s="68"/>
      <c r="BP66" s="55"/>
      <c r="BQ66" s="52"/>
      <c r="BR66" s="55"/>
      <c r="BS66" s="52"/>
      <c r="BT66" s="38"/>
      <c r="BU66" s="38"/>
    </row>
    <row r="67" spans="1:73" s="17" customFormat="1" ht="18.75">
      <c r="A67" s="45">
        <v>69</v>
      </c>
      <c r="B67" s="49"/>
      <c r="C67" s="38"/>
      <c r="D67" s="38"/>
      <c r="E67" s="38"/>
      <c r="F67" s="38"/>
      <c r="G67" s="42"/>
      <c r="H67" s="38"/>
      <c r="I67" s="62"/>
      <c r="J67" s="41"/>
      <c r="K67" s="42"/>
      <c r="L67" s="38"/>
      <c r="M67" s="62"/>
      <c r="N67" s="54"/>
      <c r="O67" s="38"/>
      <c r="P67" s="38"/>
      <c r="Q67" s="69"/>
      <c r="R67" s="48"/>
      <c r="S67" s="48"/>
      <c r="T67" s="63"/>
      <c r="U67" s="48"/>
      <c r="V67" s="54"/>
      <c r="W67" s="54"/>
      <c r="X67" s="48"/>
      <c r="Y67" s="38"/>
      <c r="Z67" s="38"/>
      <c r="AA67" s="38"/>
      <c r="AB67" s="38"/>
      <c r="AC67" s="38"/>
      <c r="AD67" s="44"/>
      <c r="AE67" s="42"/>
      <c r="AF67" s="44"/>
      <c r="AG67" s="63"/>
      <c r="AH67" s="63"/>
      <c r="AI67" s="38"/>
      <c r="AJ67" s="38"/>
      <c r="AK67" s="38"/>
      <c r="AL67" s="38"/>
      <c r="AM67" s="38"/>
      <c r="AN67" s="51"/>
      <c r="AO67" s="44"/>
      <c r="AP67" s="44"/>
      <c r="AQ67" s="44"/>
      <c r="AR67" s="38"/>
      <c r="AS67" s="38"/>
      <c r="AT67" s="38"/>
      <c r="AU67" s="38"/>
      <c r="AV67" s="38"/>
      <c r="AW67" s="38"/>
      <c r="AX67" s="38"/>
      <c r="AY67" s="44"/>
      <c r="AZ67" s="44"/>
      <c r="BA67" s="44"/>
      <c r="BB67" s="38"/>
      <c r="BC67" s="38"/>
      <c r="BD67" s="38"/>
      <c r="BE67" s="38"/>
      <c r="BF67" s="38"/>
      <c r="BG67" s="38"/>
      <c r="BH67" s="38"/>
      <c r="BI67" s="65"/>
      <c r="BJ67" s="38"/>
      <c r="BK67" s="38"/>
      <c r="BL67" s="38"/>
      <c r="BM67" s="42"/>
      <c r="BN67" s="42"/>
      <c r="BO67" s="68"/>
      <c r="BP67" s="55"/>
      <c r="BQ67" s="52"/>
      <c r="BR67" s="55"/>
      <c r="BS67" s="52"/>
      <c r="BT67" s="38"/>
      <c r="BU67" s="38"/>
    </row>
    <row r="68" spans="1:73" s="17" customFormat="1" ht="18.75">
      <c r="A68" s="45">
        <v>71</v>
      </c>
      <c r="B68" s="49"/>
      <c r="C68" s="38"/>
      <c r="D68" s="38"/>
      <c r="E68" s="38"/>
      <c r="F68" s="38"/>
      <c r="G68" s="42"/>
      <c r="H68" s="38"/>
      <c r="I68" s="62"/>
      <c r="J68" s="41"/>
      <c r="K68" s="42"/>
      <c r="L68" s="38"/>
      <c r="M68" s="62"/>
      <c r="N68" s="54"/>
      <c r="O68" s="38"/>
      <c r="P68" s="38"/>
      <c r="Q68" s="69"/>
      <c r="R68" s="48"/>
      <c r="S68" s="48"/>
      <c r="T68" s="63"/>
      <c r="U68" s="48"/>
      <c r="V68" s="54"/>
      <c r="W68" s="54"/>
      <c r="X68" s="48"/>
      <c r="Y68" s="38"/>
      <c r="Z68" s="38"/>
      <c r="AA68" s="38"/>
      <c r="AB68" s="38"/>
      <c r="AC68" s="38"/>
      <c r="AD68" s="44"/>
      <c r="AE68" s="42"/>
      <c r="AF68" s="44"/>
      <c r="AG68" s="63"/>
      <c r="AH68" s="63"/>
      <c r="AI68" s="38"/>
      <c r="AJ68" s="38"/>
      <c r="AK68" s="38"/>
      <c r="AL68" s="38"/>
      <c r="AM68" s="38"/>
      <c r="AN68" s="51"/>
      <c r="AO68" s="44"/>
      <c r="AP68" s="44"/>
      <c r="AQ68" s="44"/>
      <c r="AR68" s="38"/>
      <c r="AS68" s="38"/>
      <c r="AT68" s="38"/>
      <c r="AU68" s="38"/>
      <c r="AV68" s="38"/>
      <c r="AW68" s="38"/>
      <c r="AX68" s="38"/>
      <c r="AY68" s="44"/>
      <c r="AZ68" s="44"/>
      <c r="BA68" s="44"/>
      <c r="BB68" s="38"/>
      <c r="BC68" s="38"/>
      <c r="BD68" s="38"/>
      <c r="BE68" s="38"/>
      <c r="BF68" s="38"/>
      <c r="BG68" s="38"/>
      <c r="BH68" s="38"/>
      <c r="BI68" s="65"/>
      <c r="BJ68" s="38"/>
      <c r="BK68" s="38"/>
      <c r="BL68" s="38"/>
      <c r="BM68" s="42"/>
      <c r="BN68" s="42"/>
      <c r="BO68" s="68"/>
      <c r="BP68" s="55"/>
      <c r="BQ68" s="52"/>
      <c r="BR68" s="55"/>
      <c r="BS68" s="52"/>
      <c r="BT68" s="38"/>
      <c r="BU68" s="38"/>
    </row>
    <row r="69" spans="1:73" s="14" customFormat="1" ht="18.75">
      <c r="A69" s="38">
        <v>74</v>
      </c>
      <c r="B69" s="52"/>
      <c r="C69" s="38"/>
      <c r="D69" s="38"/>
      <c r="E69" s="38"/>
      <c r="F69" s="38"/>
      <c r="G69" s="38"/>
      <c r="H69" s="38"/>
      <c r="I69" s="44"/>
      <c r="J69" s="41"/>
      <c r="K69" s="38"/>
      <c r="L69" s="38"/>
      <c r="M69" s="44"/>
      <c r="N69" s="63"/>
      <c r="O69" s="38"/>
      <c r="P69" s="38"/>
      <c r="Q69" s="63"/>
      <c r="R69" s="53"/>
      <c r="S69" s="53"/>
      <c r="T69" s="63"/>
      <c r="U69" s="53"/>
      <c r="V69" s="70"/>
      <c r="W69" s="70"/>
      <c r="X69" s="53"/>
      <c r="Y69" s="38"/>
      <c r="Z69" s="38"/>
      <c r="AA69" s="38"/>
      <c r="AB69" s="38"/>
      <c r="AC69" s="38"/>
      <c r="AD69" s="44"/>
      <c r="AE69" s="38"/>
      <c r="AF69" s="44"/>
      <c r="AG69" s="63"/>
      <c r="AH69" s="63"/>
      <c r="AI69" s="38"/>
      <c r="AJ69" s="38"/>
      <c r="AK69" s="38"/>
      <c r="AL69" s="38"/>
      <c r="AM69" s="38"/>
      <c r="AN69" s="51"/>
      <c r="AO69" s="44"/>
      <c r="AP69" s="44"/>
      <c r="AQ69" s="44"/>
      <c r="AR69" s="38"/>
      <c r="AS69" s="38"/>
      <c r="AT69" s="38"/>
      <c r="AU69" s="38"/>
      <c r="AV69" s="38"/>
      <c r="AW69" s="38"/>
      <c r="AX69" s="38"/>
      <c r="AY69" s="44"/>
      <c r="AZ69" s="44"/>
      <c r="BA69" s="44"/>
      <c r="BB69" s="38"/>
      <c r="BC69" s="38"/>
      <c r="BD69" s="38"/>
      <c r="BE69" s="38"/>
      <c r="BF69" s="38"/>
      <c r="BG69" s="38"/>
      <c r="BH69" s="38"/>
      <c r="BI69" s="65"/>
      <c r="BJ69" s="38"/>
      <c r="BK69" s="38"/>
      <c r="BL69" s="38"/>
      <c r="BM69" s="38"/>
      <c r="BN69" s="38"/>
      <c r="BO69" s="42"/>
      <c r="BP69" s="55"/>
      <c r="BQ69" s="42"/>
      <c r="BR69" s="55"/>
      <c r="BS69" s="42"/>
      <c r="BT69" s="38"/>
      <c r="BU69" s="38"/>
    </row>
    <row r="70" spans="1:73" s="17" customFormat="1" ht="18.75">
      <c r="A70" s="38">
        <v>76</v>
      </c>
      <c r="B70" s="49"/>
      <c r="C70" s="38"/>
      <c r="D70" s="38"/>
      <c r="E70" s="38"/>
      <c r="F70" s="38"/>
      <c r="G70" s="42"/>
      <c r="H70" s="38"/>
      <c r="I70" s="62"/>
      <c r="J70" s="41"/>
      <c r="K70" s="42"/>
      <c r="L70" s="38"/>
      <c r="M70" s="62"/>
      <c r="N70" s="54"/>
      <c r="O70" s="38"/>
      <c r="P70" s="38"/>
      <c r="Q70" s="69"/>
      <c r="R70" s="48"/>
      <c r="S70" s="48"/>
      <c r="T70" s="63"/>
      <c r="U70" s="48"/>
      <c r="V70" s="54"/>
      <c r="W70" s="54"/>
      <c r="X70" s="48"/>
      <c r="Y70" s="38"/>
      <c r="Z70" s="38"/>
      <c r="AA70" s="38"/>
      <c r="AB70" s="38"/>
      <c r="AC70" s="38"/>
      <c r="AD70" s="44"/>
      <c r="AE70" s="42"/>
      <c r="AF70" s="44"/>
      <c r="AG70" s="63"/>
      <c r="AH70" s="63"/>
      <c r="AI70" s="38"/>
      <c r="AJ70" s="38"/>
      <c r="AK70" s="38"/>
      <c r="AL70" s="38"/>
      <c r="AM70" s="38"/>
      <c r="AN70" s="51"/>
      <c r="AO70" s="44"/>
      <c r="AP70" s="44"/>
      <c r="AQ70" s="44"/>
      <c r="AR70" s="38"/>
      <c r="AS70" s="38"/>
      <c r="AT70" s="38"/>
      <c r="AU70" s="38"/>
      <c r="AV70" s="38"/>
      <c r="AW70" s="38"/>
      <c r="AX70" s="38"/>
      <c r="AY70" s="44"/>
      <c r="AZ70" s="44"/>
      <c r="BA70" s="44"/>
      <c r="BB70" s="38"/>
      <c r="BC70" s="38"/>
      <c r="BD70" s="38"/>
      <c r="BE70" s="38"/>
      <c r="BF70" s="38"/>
      <c r="BG70" s="38"/>
      <c r="BH70" s="38"/>
      <c r="BI70" s="65"/>
      <c r="BJ70" s="38"/>
      <c r="BK70" s="38"/>
      <c r="BL70" s="38"/>
      <c r="BM70" s="42"/>
      <c r="BN70" s="42"/>
      <c r="BO70" s="42"/>
      <c r="BP70" s="55"/>
      <c r="BQ70" s="42"/>
      <c r="BR70" s="42"/>
      <c r="BS70" s="42"/>
      <c r="BT70" s="38"/>
      <c r="BU70" s="38"/>
    </row>
    <row r="71" spans="1:73" s="14" customFormat="1" ht="18.75">
      <c r="A71" s="45">
        <v>77</v>
      </c>
      <c r="B71" s="49"/>
      <c r="C71" s="38"/>
      <c r="D71" s="38"/>
      <c r="E71" s="42"/>
      <c r="F71" s="38"/>
      <c r="G71" s="42"/>
      <c r="H71" s="38"/>
      <c r="I71" s="62"/>
      <c r="J71" s="41"/>
      <c r="K71" s="38"/>
      <c r="L71" s="38"/>
      <c r="M71" s="62"/>
      <c r="N71" s="54"/>
      <c r="O71" s="38"/>
      <c r="P71" s="38"/>
      <c r="Q71" s="69"/>
      <c r="R71" s="48"/>
      <c r="S71" s="48"/>
      <c r="T71" s="63"/>
      <c r="U71" s="48"/>
      <c r="V71" s="54"/>
      <c r="W71" s="54"/>
      <c r="X71" s="48"/>
      <c r="Y71" s="38"/>
      <c r="Z71" s="38"/>
      <c r="AA71" s="38"/>
      <c r="AB71" s="38"/>
      <c r="AC71" s="38"/>
      <c r="AD71" s="44"/>
      <c r="AE71" s="42"/>
      <c r="AF71" s="44"/>
      <c r="AG71" s="63"/>
      <c r="AH71" s="63"/>
      <c r="AI71" s="38"/>
      <c r="AJ71" s="38"/>
      <c r="AK71" s="38"/>
      <c r="AL71" s="38"/>
      <c r="AM71" s="38"/>
      <c r="AN71" s="44"/>
      <c r="AO71" s="44"/>
      <c r="AP71" s="44"/>
      <c r="AQ71" s="44"/>
      <c r="AR71" s="38"/>
      <c r="AS71" s="38"/>
      <c r="AT71" s="38"/>
      <c r="AU71" s="38"/>
      <c r="AV71" s="38"/>
      <c r="AW71" s="38"/>
      <c r="AX71" s="38"/>
      <c r="AY71" s="44"/>
      <c r="AZ71" s="44"/>
      <c r="BA71" s="44"/>
      <c r="BB71" s="38"/>
      <c r="BC71" s="38"/>
      <c r="BD71" s="38"/>
      <c r="BE71" s="38"/>
      <c r="BF71" s="38"/>
      <c r="BG71" s="38"/>
      <c r="BH71" s="38"/>
      <c r="BI71" s="65"/>
      <c r="BJ71" s="38"/>
      <c r="BK71" s="38"/>
      <c r="BL71" s="38"/>
      <c r="BM71" s="42"/>
      <c r="BN71" s="42"/>
      <c r="BO71" s="42"/>
      <c r="BP71" s="55"/>
      <c r="BQ71" s="42"/>
      <c r="BR71" s="42"/>
      <c r="BS71" s="42"/>
      <c r="BT71" s="38"/>
      <c r="BU71" s="38"/>
    </row>
    <row r="72" spans="1:73" s="17" customFormat="1" ht="18.75">
      <c r="A72" s="38">
        <v>78</v>
      </c>
      <c r="B72" s="39"/>
      <c r="C72" s="40"/>
      <c r="D72" s="38"/>
      <c r="E72" s="42"/>
      <c r="F72" s="40"/>
      <c r="G72" s="41"/>
      <c r="H72" s="40"/>
      <c r="I72" s="41"/>
      <c r="J72" s="41"/>
      <c r="K72" s="38"/>
      <c r="L72" s="38"/>
      <c r="M72" s="41"/>
      <c r="N72" s="63"/>
      <c r="O72" s="38"/>
      <c r="P72" s="38"/>
      <c r="Q72" s="69"/>
      <c r="R72" s="48"/>
      <c r="S72" s="48"/>
      <c r="T72" s="63"/>
      <c r="U72" s="48"/>
      <c r="V72" s="54"/>
      <c r="W72" s="54"/>
      <c r="X72" s="48"/>
      <c r="Y72" s="38"/>
      <c r="Z72" s="40"/>
      <c r="AA72" s="40"/>
      <c r="AB72" s="40"/>
      <c r="AC72" s="41"/>
      <c r="AD72" s="44"/>
      <c r="AE72" s="41"/>
      <c r="AF72" s="41"/>
      <c r="AG72" s="43"/>
      <c r="AH72" s="63"/>
      <c r="AI72" s="38"/>
      <c r="AJ72" s="38"/>
      <c r="AK72" s="38"/>
      <c r="AL72" s="38"/>
      <c r="AM72" s="38"/>
      <c r="AN72" s="44"/>
      <c r="AO72" s="44"/>
      <c r="AP72" s="44"/>
      <c r="AQ72" s="44"/>
      <c r="AR72" s="38"/>
      <c r="AS72" s="38"/>
      <c r="AT72" s="38"/>
      <c r="AU72" s="38"/>
      <c r="AV72" s="38"/>
      <c r="AW72" s="38"/>
      <c r="AX72" s="38"/>
      <c r="AY72" s="44"/>
      <c r="AZ72" s="44"/>
      <c r="BA72" s="44"/>
      <c r="BB72" s="38"/>
      <c r="BC72" s="38"/>
      <c r="BD72" s="38"/>
      <c r="BE72" s="38"/>
      <c r="BF72" s="38"/>
      <c r="BG72" s="38"/>
      <c r="BH72" s="38"/>
      <c r="BI72" s="65"/>
      <c r="BJ72" s="38"/>
      <c r="BK72" s="38"/>
      <c r="BL72" s="38"/>
      <c r="BM72" s="42"/>
      <c r="BN72" s="42"/>
      <c r="BO72" s="42"/>
      <c r="BP72" s="55"/>
      <c r="BQ72" s="52"/>
      <c r="BR72" s="55"/>
      <c r="BS72" s="42"/>
      <c r="BT72" s="38"/>
      <c r="BU72" s="38"/>
    </row>
    <row r="73" spans="1:73" s="17" customFormat="1" ht="18.75">
      <c r="A73" s="45">
        <v>79</v>
      </c>
      <c r="B73" s="49"/>
      <c r="C73" s="38"/>
      <c r="D73" s="38"/>
      <c r="E73" s="38"/>
      <c r="F73" s="38"/>
      <c r="G73" s="42"/>
      <c r="H73" s="38"/>
      <c r="I73" s="62"/>
      <c r="J73" s="41"/>
      <c r="K73" s="42"/>
      <c r="L73" s="38"/>
      <c r="M73" s="62"/>
      <c r="N73" s="54"/>
      <c r="O73" s="38"/>
      <c r="P73" s="38"/>
      <c r="Q73" s="69"/>
      <c r="R73" s="48"/>
      <c r="S73" s="48"/>
      <c r="T73" s="63"/>
      <c r="U73" s="48"/>
      <c r="V73" s="54"/>
      <c r="W73" s="54"/>
      <c r="X73" s="48"/>
      <c r="Y73" s="38"/>
      <c r="Z73" s="38"/>
      <c r="AA73" s="38"/>
      <c r="AB73" s="38"/>
      <c r="AC73" s="38"/>
      <c r="AD73" s="44"/>
      <c r="AE73" s="42"/>
      <c r="AF73" s="44"/>
      <c r="AG73" s="63"/>
      <c r="AH73" s="63"/>
      <c r="AI73" s="38"/>
      <c r="AJ73" s="38"/>
      <c r="AK73" s="38"/>
      <c r="AL73" s="38"/>
      <c r="AM73" s="38"/>
      <c r="AN73" s="44"/>
      <c r="AO73" s="44"/>
      <c r="AP73" s="44"/>
      <c r="AQ73" s="44"/>
      <c r="AR73" s="38"/>
      <c r="AS73" s="38"/>
      <c r="AT73" s="38"/>
      <c r="AU73" s="38"/>
      <c r="AV73" s="38"/>
      <c r="AW73" s="38"/>
      <c r="AX73" s="38"/>
      <c r="AY73" s="44"/>
      <c r="AZ73" s="44"/>
      <c r="BA73" s="44"/>
      <c r="BB73" s="38"/>
      <c r="BC73" s="38"/>
      <c r="BD73" s="38"/>
      <c r="BE73" s="38"/>
      <c r="BF73" s="38"/>
      <c r="BG73" s="38"/>
      <c r="BH73" s="38"/>
      <c r="BI73" s="65"/>
      <c r="BJ73" s="38"/>
      <c r="BK73" s="38"/>
      <c r="BL73" s="38"/>
      <c r="BM73" s="42"/>
      <c r="BN73" s="42"/>
      <c r="BO73" s="42"/>
      <c r="BP73" s="55"/>
      <c r="BQ73" s="42"/>
      <c r="BR73" s="42"/>
      <c r="BS73" s="42"/>
      <c r="BT73" s="38"/>
      <c r="BU73" s="38"/>
    </row>
    <row r="74" spans="1:73" s="17" customFormat="1" ht="18.75">
      <c r="A74" s="38">
        <v>80</v>
      </c>
      <c r="B74" s="49"/>
      <c r="C74" s="38"/>
      <c r="D74" s="38"/>
      <c r="E74" s="38"/>
      <c r="F74" s="38"/>
      <c r="G74" s="42"/>
      <c r="H74" s="38"/>
      <c r="I74" s="62"/>
      <c r="J74" s="41"/>
      <c r="K74" s="42"/>
      <c r="L74" s="38"/>
      <c r="M74" s="62"/>
      <c r="N74" s="54"/>
      <c r="O74" s="38"/>
      <c r="P74" s="38"/>
      <c r="Q74" s="69"/>
      <c r="R74" s="48"/>
      <c r="S74" s="48"/>
      <c r="T74" s="63"/>
      <c r="U74" s="48"/>
      <c r="V74" s="54"/>
      <c r="W74" s="54"/>
      <c r="X74" s="48"/>
      <c r="Y74" s="38"/>
      <c r="Z74" s="38"/>
      <c r="AA74" s="38"/>
      <c r="AB74" s="38"/>
      <c r="AC74" s="38"/>
      <c r="AD74" s="44"/>
      <c r="AE74" s="42"/>
      <c r="AF74" s="44"/>
      <c r="AG74" s="63"/>
      <c r="AH74" s="63"/>
      <c r="AI74" s="38"/>
      <c r="AJ74" s="38"/>
      <c r="AK74" s="38"/>
      <c r="AL74" s="38"/>
      <c r="AM74" s="38"/>
      <c r="AN74" s="51"/>
      <c r="AO74" s="44"/>
      <c r="AP74" s="44"/>
      <c r="AQ74" s="44"/>
      <c r="AR74" s="38"/>
      <c r="AS74" s="38"/>
      <c r="AT74" s="38"/>
      <c r="AU74" s="38"/>
      <c r="AV74" s="38"/>
      <c r="AW74" s="38"/>
      <c r="AX74" s="38"/>
      <c r="AY74" s="44"/>
      <c r="AZ74" s="44"/>
      <c r="BA74" s="44"/>
      <c r="BB74" s="38"/>
      <c r="BC74" s="38"/>
      <c r="BD74" s="38"/>
      <c r="BE74" s="38"/>
      <c r="BF74" s="38"/>
      <c r="BG74" s="38"/>
      <c r="BH74" s="38"/>
      <c r="BI74" s="65"/>
      <c r="BJ74" s="38"/>
      <c r="BK74" s="38"/>
      <c r="BL74" s="38"/>
      <c r="BM74" s="42"/>
      <c r="BN74" s="42"/>
      <c r="BO74" s="68"/>
      <c r="BP74" s="55"/>
      <c r="BQ74" s="52"/>
      <c r="BR74" s="55"/>
      <c r="BS74" s="52"/>
      <c r="BT74" s="38"/>
      <c r="BU74" s="38"/>
    </row>
    <row r="75" spans="1:73" s="17" customFormat="1" ht="18.75">
      <c r="A75" s="45">
        <v>81</v>
      </c>
      <c r="B75" s="49"/>
      <c r="C75" s="38"/>
      <c r="D75" s="38"/>
      <c r="E75" s="38"/>
      <c r="F75" s="38"/>
      <c r="G75" s="42"/>
      <c r="H75" s="38"/>
      <c r="I75" s="62"/>
      <c r="J75" s="41"/>
      <c r="K75" s="42"/>
      <c r="L75" s="38"/>
      <c r="M75" s="62"/>
      <c r="N75" s="63"/>
      <c r="O75" s="38"/>
      <c r="P75" s="38"/>
      <c r="Q75" s="69"/>
      <c r="R75" s="48"/>
      <c r="S75" s="48"/>
      <c r="T75" s="63"/>
      <c r="U75" s="48"/>
      <c r="V75" s="54"/>
      <c r="W75" s="54"/>
      <c r="X75" s="48"/>
      <c r="Y75" s="38"/>
      <c r="Z75" s="38"/>
      <c r="AA75" s="38"/>
      <c r="AB75" s="38"/>
      <c r="AC75" s="38"/>
      <c r="AD75" s="44"/>
      <c r="AE75" s="42"/>
      <c r="AF75" s="44"/>
      <c r="AG75" s="63"/>
      <c r="AH75" s="63"/>
      <c r="AI75" s="38"/>
      <c r="AJ75" s="38"/>
      <c r="AK75" s="38"/>
      <c r="AL75" s="38"/>
      <c r="AM75" s="38"/>
      <c r="AN75" s="51"/>
      <c r="AO75" s="44"/>
      <c r="AP75" s="44"/>
      <c r="AQ75" s="44"/>
      <c r="AR75" s="38"/>
      <c r="AS75" s="38"/>
      <c r="AT75" s="38"/>
      <c r="AU75" s="38"/>
      <c r="AV75" s="38"/>
      <c r="AW75" s="38"/>
      <c r="AX75" s="38"/>
      <c r="AY75" s="44"/>
      <c r="AZ75" s="44"/>
      <c r="BA75" s="44"/>
      <c r="BB75" s="38"/>
      <c r="BC75" s="38"/>
      <c r="BD75" s="38"/>
      <c r="BE75" s="38"/>
      <c r="BF75" s="38"/>
      <c r="BG75" s="38"/>
      <c r="BH75" s="38"/>
      <c r="BI75" s="65"/>
      <c r="BJ75" s="38"/>
      <c r="BK75" s="38"/>
      <c r="BL75" s="38"/>
      <c r="BM75" s="42"/>
      <c r="BN75" s="42"/>
      <c r="BO75" s="68"/>
      <c r="BP75" s="55"/>
      <c r="BQ75" s="52"/>
      <c r="BR75" s="55"/>
      <c r="BS75" s="52"/>
      <c r="BT75" s="38"/>
      <c r="BU75" s="38"/>
    </row>
    <row r="76" spans="1:73" s="14" customFormat="1" ht="18.75">
      <c r="A76" s="38">
        <v>82</v>
      </c>
      <c r="B76" s="39"/>
      <c r="C76" s="40"/>
      <c r="D76" s="38"/>
      <c r="E76" s="41"/>
      <c r="F76" s="40"/>
      <c r="G76" s="41"/>
      <c r="H76" s="40"/>
      <c r="I76" s="62"/>
      <c r="J76" s="41"/>
      <c r="K76" s="48"/>
      <c r="L76" s="38"/>
      <c r="M76" s="41"/>
      <c r="N76" s="54"/>
      <c r="O76" s="38"/>
      <c r="P76" s="38"/>
      <c r="Q76" s="69"/>
      <c r="R76" s="48"/>
      <c r="S76" s="48"/>
      <c r="T76" s="63"/>
      <c r="U76" s="48"/>
      <c r="V76" s="54"/>
      <c r="W76" s="54"/>
      <c r="X76" s="48"/>
      <c r="Y76" s="38"/>
      <c r="Z76" s="40"/>
      <c r="AA76" s="40"/>
      <c r="AB76" s="40"/>
      <c r="AC76" s="41"/>
      <c r="AD76" s="44"/>
      <c r="AE76" s="41"/>
      <c r="AF76" s="41"/>
      <c r="AG76" s="43"/>
      <c r="AH76" s="63"/>
      <c r="AI76" s="43"/>
      <c r="AJ76" s="38"/>
      <c r="AK76" s="38"/>
      <c r="AL76" s="38"/>
      <c r="AM76" s="38"/>
      <c r="AN76" s="51"/>
      <c r="AO76" s="44"/>
      <c r="AP76" s="44"/>
      <c r="AQ76" s="44"/>
      <c r="AR76" s="38"/>
      <c r="AS76" s="38"/>
      <c r="AT76" s="38"/>
      <c r="AU76" s="38"/>
      <c r="AV76" s="38"/>
      <c r="AW76" s="38"/>
      <c r="AX76" s="38"/>
      <c r="AY76" s="44"/>
      <c r="AZ76" s="44"/>
      <c r="BA76" s="44"/>
      <c r="BB76" s="38"/>
      <c r="BC76" s="38"/>
      <c r="BD76" s="38"/>
      <c r="BE76" s="38"/>
      <c r="BF76" s="38"/>
      <c r="BG76" s="38"/>
      <c r="BH76" s="38"/>
      <c r="BI76" s="65"/>
      <c r="BJ76" s="38"/>
      <c r="BK76" s="38"/>
      <c r="BL76" s="38"/>
      <c r="BM76" s="42"/>
      <c r="BN76" s="42"/>
      <c r="BO76" s="68"/>
      <c r="BP76" s="55"/>
      <c r="BQ76" s="68"/>
      <c r="BR76" s="55"/>
      <c r="BS76" s="52"/>
      <c r="BT76" s="38"/>
      <c r="BU76" s="38"/>
    </row>
    <row r="77" spans="1:73" ht="18.75">
      <c r="A77" s="38">
        <v>84</v>
      </c>
      <c r="B77" s="52"/>
      <c r="C77" s="38"/>
      <c r="D77" s="38"/>
      <c r="E77" s="38"/>
      <c r="F77" s="38"/>
      <c r="G77" s="38"/>
      <c r="H77" s="38"/>
      <c r="I77" s="44"/>
      <c r="J77" s="41"/>
      <c r="K77" s="38"/>
      <c r="L77" s="38"/>
      <c r="M77" s="44"/>
      <c r="N77" s="63"/>
      <c r="O77" s="38"/>
      <c r="P77" s="38"/>
      <c r="Q77" s="63"/>
      <c r="R77" s="44"/>
      <c r="S77" s="44"/>
      <c r="T77" s="63"/>
      <c r="U77" s="44"/>
      <c r="V77" s="63"/>
      <c r="W77" s="63"/>
      <c r="X77" s="44"/>
      <c r="Y77" s="38"/>
      <c r="Z77" s="38"/>
      <c r="AA77" s="38"/>
      <c r="AB77" s="38"/>
      <c r="AC77" s="38"/>
      <c r="AD77" s="44"/>
      <c r="AE77" s="38"/>
      <c r="AF77" s="44"/>
      <c r="AG77" s="63"/>
      <c r="AH77" s="63"/>
      <c r="AI77" s="38"/>
      <c r="AJ77" s="38"/>
      <c r="AK77" s="38"/>
      <c r="AL77" s="38"/>
      <c r="AM77" s="38"/>
      <c r="AN77" s="51"/>
      <c r="AO77" s="44"/>
      <c r="AP77" s="44"/>
      <c r="AQ77" s="44"/>
      <c r="AR77" s="38"/>
      <c r="AS77" s="38"/>
      <c r="AT77" s="38"/>
      <c r="AU77" s="38"/>
      <c r="AV77" s="38"/>
      <c r="AW77" s="38"/>
      <c r="AX77" s="38"/>
      <c r="AY77" s="44"/>
      <c r="AZ77" s="44"/>
      <c r="BA77" s="44"/>
      <c r="BB77" s="38"/>
      <c r="BC77" s="38"/>
      <c r="BD77" s="38"/>
      <c r="BE77" s="38"/>
      <c r="BF77" s="38"/>
      <c r="BG77" s="38"/>
      <c r="BH77" s="38"/>
      <c r="BI77" s="65"/>
      <c r="BJ77" s="38"/>
      <c r="BK77" s="38"/>
      <c r="BL77" s="38"/>
      <c r="BM77" s="38"/>
      <c r="BN77" s="38"/>
      <c r="BO77" s="68"/>
      <c r="BP77" s="55"/>
      <c r="BQ77" s="52"/>
      <c r="BR77" s="55"/>
      <c r="BS77" s="52"/>
      <c r="BT77" s="38"/>
      <c r="BU77" s="38"/>
    </row>
    <row r="78" spans="1:73" ht="18.75">
      <c r="A78" s="38">
        <v>85</v>
      </c>
      <c r="B78" s="52"/>
      <c r="C78" s="38"/>
      <c r="D78" s="38"/>
      <c r="E78" s="38"/>
      <c r="F78" s="38"/>
      <c r="G78" s="38"/>
      <c r="H78" s="38"/>
      <c r="I78" s="44"/>
      <c r="J78" s="41"/>
      <c r="K78" s="38"/>
      <c r="L78" s="38"/>
      <c r="M78" s="44"/>
      <c r="N78" s="63"/>
      <c r="O78" s="38"/>
      <c r="P78" s="38"/>
      <c r="Q78" s="63"/>
      <c r="R78" s="44"/>
      <c r="S78" s="44"/>
      <c r="T78" s="63"/>
      <c r="U78" s="44"/>
      <c r="V78" s="63"/>
      <c r="W78" s="63"/>
      <c r="X78" s="44"/>
      <c r="Y78" s="38"/>
      <c r="Z78" s="38"/>
      <c r="AA78" s="38"/>
      <c r="AB78" s="38"/>
      <c r="AC78" s="38"/>
      <c r="AD78" s="44"/>
      <c r="AE78" s="38"/>
      <c r="AF78" s="44"/>
      <c r="AG78" s="63"/>
      <c r="AH78" s="63"/>
      <c r="AI78" s="38"/>
      <c r="AJ78" s="38"/>
      <c r="AK78" s="38"/>
      <c r="AL78" s="38"/>
      <c r="AM78" s="38"/>
      <c r="AN78" s="51"/>
      <c r="AO78" s="44"/>
      <c r="AP78" s="44"/>
      <c r="AQ78" s="44"/>
      <c r="AR78" s="38"/>
      <c r="AS78" s="38"/>
      <c r="AT78" s="38"/>
      <c r="AU78" s="38"/>
      <c r="AV78" s="38"/>
      <c r="AW78" s="38"/>
      <c r="AX78" s="38"/>
      <c r="AY78" s="44"/>
      <c r="AZ78" s="44"/>
      <c r="BA78" s="44"/>
      <c r="BB78" s="38"/>
      <c r="BC78" s="38"/>
      <c r="BD78" s="38"/>
      <c r="BE78" s="38"/>
      <c r="BF78" s="38"/>
      <c r="BG78" s="38"/>
      <c r="BH78" s="38"/>
      <c r="BI78" s="65"/>
      <c r="BJ78" s="38"/>
      <c r="BK78" s="38"/>
      <c r="BL78" s="38"/>
      <c r="BM78" s="38"/>
      <c r="BN78" s="38"/>
      <c r="BO78" s="68"/>
      <c r="BP78" s="55"/>
      <c r="BQ78" s="52"/>
      <c r="BR78" s="55"/>
      <c r="BS78" s="52"/>
      <c r="BT78" s="38"/>
      <c r="BU78" s="38"/>
    </row>
    <row r="79" spans="1:73" ht="18.75">
      <c r="A79" s="38">
        <v>86</v>
      </c>
      <c r="B79" s="52"/>
      <c r="C79" s="38"/>
      <c r="D79" s="38"/>
      <c r="E79" s="38"/>
      <c r="F79" s="38"/>
      <c r="G79" s="38"/>
      <c r="H79" s="38"/>
      <c r="I79" s="44"/>
      <c r="J79" s="41"/>
      <c r="K79" s="38"/>
      <c r="L79" s="38"/>
      <c r="M79" s="44"/>
      <c r="N79" s="63"/>
      <c r="O79" s="38"/>
      <c r="P79" s="38"/>
      <c r="Q79" s="63"/>
      <c r="R79" s="44"/>
      <c r="S79" s="44"/>
      <c r="T79" s="63"/>
      <c r="U79" s="44"/>
      <c r="V79" s="63"/>
      <c r="W79" s="63"/>
      <c r="X79" s="44"/>
      <c r="Y79" s="38"/>
      <c r="Z79" s="38"/>
      <c r="AA79" s="38"/>
      <c r="AB79" s="38"/>
      <c r="AC79" s="38"/>
      <c r="AD79" s="44"/>
      <c r="AE79" s="38"/>
      <c r="AF79" s="44"/>
      <c r="AG79" s="63"/>
      <c r="AH79" s="63"/>
      <c r="AI79" s="38"/>
      <c r="AJ79" s="38"/>
      <c r="AK79" s="38"/>
      <c r="AL79" s="38"/>
      <c r="AM79" s="38"/>
      <c r="AN79" s="51"/>
      <c r="AO79" s="44"/>
      <c r="AP79" s="44"/>
      <c r="AQ79" s="44"/>
      <c r="AR79" s="38"/>
      <c r="AS79" s="38"/>
      <c r="AT79" s="38"/>
      <c r="AU79" s="38"/>
      <c r="AV79" s="38"/>
      <c r="AW79" s="38"/>
      <c r="AX79" s="38"/>
      <c r="AY79" s="44"/>
      <c r="AZ79" s="44"/>
      <c r="BA79" s="44"/>
      <c r="BB79" s="38"/>
      <c r="BC79" s="38"/>
      <c r="BD79" s="38"/>
      <c r="BE79" s="38"/>
      <c r="BF79" s="38"/>
      <c r="BG79" s="38"/>
      <c r="BH79" s="38"/>
      <c r="BI79" s="65"/>
      <c r="BJ79" s="38"/>
      <c r="BK79" s="38"/>
      <c r="BL79" s="38"/>
      <c r="BM79" s="38"/>
      <c r="BN79" s="38"/>
      <c r="BO79" s="68"/>
      <c r="BP79" s="55"/>
      <c r="BQ79" s="52"/>
      <c r="BR79" s="55"/>
      <c r="BS79" s="52"/>
      <c r="BT79" s="38"/>
      <c r="BU79" s="38"/>
    </row>
    <row r="80" spans="1:73" ht="18.75">
      <c r="A80" s="38">
        <v>87</v>
      </c>
      <c r="B80" s="52"/>
      <c r="C80" s="38"/>
      <c r="D80" s="38"/>
      <c r="E80" s="38"/>
      <c r="F80" s="38"/>
      <c r="G80" s="38"/>
      <c r="H80" s="38"/>
      <c r="I80" s="44"/>
      <c r="J80" s="41"/>
      <c r="K80" s="38"/>
      <c r="L80" s="38"/>
      <c r="M80" s="44"/>
      <c r="N80" s="63"/>
      <c r="O80" s="38"/>
      <c r="P80" s="38"/>
      <c r="Q80" s="63"/>
      <c r="R80" s="44"/>
      <c r="S80" s="44"/>
      <c r="T80" s="63"/>
      <c r="U80" s="44"/>
      <c r="V80" s="63"/>
      <c r="W80" s="63"/>
      <c r="X80" s="44"/>
      <c r="Y80" s="38"/>
      <c r="Z80" s="38"/>
      <c r="AA80" s="38"/>
      <c r="AB80" s="38"/>
      <c r="AC80" s="38"/>
      <c r="AD80" s="44"/>
      <c r="AE80" s="38"/>
      <c r="AF80" s="44"/>
      <c r="AG80" s="63"/>
      <c r="AH80" s="63"/>
      <c r="AI80" s="38"/>
      <c r="AJ80" s="38"/>
      <c r="AK80" s="38"/>
      <c r="AL80" s="38"/>
      <c r="AM80" s="38"/>
      <c r="AN80" s="51"/>
      <c r="AO80" s="44"/>
      <c r="AP80" s="44"/>
      <c r="AQ80" s="44"/>
      <c r="AR80" s="38"/>
      <c r="AS80" s="38"/>
      <c r="AT80" s="38"/>
      <c r="AU80" s="38"/>
      <c r="AV80" s="38"/>
      <c r="AW80" s="38"/>
      <c r="AX80" s="38"/>
      <c r="AY80" s="44"/>
      <c r="AZ80" s="44"/>
      <c r="BA80" s="44"/>
      <c r="BB80" s="38"/>
      <c r="BC80" s="38"/>
      <c r="BD80" s="38"/>
      <c r="BE80" s="38"/>
      <c r="BF80" s="38"/>
      <c r="BG80" s="38"/>
      <c r="BH80" s="38"/>
      <c r="BI80" s="65"/>
      <c r="BJ80" s="38"/>
      <c r="BK80" s="38"/>
      <c r="BL80" s="38"/>
      <c r="BM80" s="38"/>
      <c r="BN80" s="38"/>
      <c r="BO80" s="68"/>
      <c r="BP80" s="55"/>
      <c r="BQ80" s="52"/>
      <c r="BR80" s="55"/>
      <c r="BS80" s="52"/>
      <c r="BT80" s="38"/>
      <c r="BU80" s="38"/>
    </row>
    <row r="81" spans="1:73" ht="18.75">
      <c r="A81" s="38">
        <v>88</v>
      </c>
      <c r="B81" s="52"/>
      <c r="C81" s="38"/>
      <c r="D81" s="38"/>
      <c r="E81" s="38"/>
      <c r="F81" s="38"/>
      <c r="G81" s="38"/>
      <c r="H81" s="38"/>
      <c r="I81" s="44"/>
      <c r="J81" s="41"/>
      <c r="K81" s="38"/>
      <c r="L81" s="38"/>
      <c r="M81" s="44"/>
      <c r="N81" s="63"/>
      <c r="O81" s="38"/>
      <c r="P81" s="38"/>
      <c r="Q81" s="63"/>
      <c r="R81" s="44"/>
      <c r="S81" s="44"/>
      <c r="T81" s="63"/>
      <c r="U81" s="44"/>
      <c r="V81" s="63"/>
      <c r="W81" s="63"/>
      <c r="X81" s="44"/>
      <c r="Y81" s="38"/>
      <c r="Z81" s="38"/>
      <c r="AA81" s="38"/>
      <c r="AB81" s="38"/>
      <c r="AC81" s="38"/>
      <c r="AD81" s="44"/>
      <c r="AE81" s="38"/>
      <c r="AF81" s="44"/>
      <c r="AG81" s="63"/>
      <c r="AH81" s="63"/>
      <c r="AI81" s="38"/>
      <c r="AJ81" s="38"/>
      <c r="AK81" s="38"/>
      <c r="AL81" s="38"/>
      <c r="AM81" s="38"/>
      <c r="AN81" s="51"/>
      <c r="AO81" s="44"/>
      <c r="AP81" s="44"/>
      <c r="AQ81" s="44"/>
      <c r="AR81" s="38"/>
      <c r="AS81" s="38"/>
      <c r="AT81" s="38"/>
      <c r="AU81" s="38"/>
      <c r="AV81" s="38"/>
      <c r="AW81" s="38"/>
      <c r="AX81" s="38"/>
      <c r="AY81" s="44"/>
      <c r="AZ81" s="44"/>
      <c r="BA81" s="44"/>
      <c r="BB81" s="38"/>
      <c r="BC81" s="38"/>
      <c r="BD81" s="38"/>
      <c r="BE81" s="38"/>
      <c r="BF81" s="38"/>
      <c r="BG81" s="38"/>
      <c r="BH81" s="38"/>
      <c r="BI81" s="65"/>
      <c r="BJ81" s="38"/>
      <c r="BK81" s="38"/>
      <c r="BL81" s="38"/>
      <c r="BM81" s="38"/>
      <c r="BN81" s="38"/>
      <c r="BO81" s="68"/>
      <c r="BP81" s="55"/>
      <c r="BQ81" s="52"/>
      <c r="BR81" s="55"/>
      <c r="BS81" s="52"/>
      <c r="BT81" s="38"/>
      <c r="BU81" s="38"/>
    </row>
    <row r="82" spans="1:73" ht="18.75">
      <c r="A82" s="38">
        <v>89</v>
      </c>
      <c r="B82" s="52"/>
      <c r="C82" s="38"/>
      <c r="D82" s="38"/>
      <c r="E82" s="38"/>
      <c r="F82" s="38"/>
      <c r="G82" s="38"/>
      <c r="H82" s="38"/>
      <c r="I82" s="44"/>
      <c r="J82" s="41"/>
      <c r="K82" s="38"/>
      <c r="L82" s="38"/>
      <c r="M82" s="44"/>
      <c r="N82" s="63"/>
      <c r="O82" s="38"/>
      <c r="P82" s="38"/>
      <c r="Q82" s="63"/>
      <c r="R82" s="44"/>
      <c r="S82" s="44"/>
      <c r="T82" s="63"/>
      <c r="U82" s="44"/>
      <c r="V82" s="63"/>
      <c r="W82" s="63"/>
      <c r="X82" s="44"/>
      <c r="Y82" s="38"/>
      <c r="Z82" s="38"/>
      <c r="AA82" s="38"/>
      <c r="AB82" s="38"/>
      <c r="AC82" s="38"/>
      <c r="AD82" s="44"/>
      <c r="AE82" s="38"/>
      <c r="AF82" s="44"/>
      <c r="AG82" s="63"/>
      <c r="AH82" s="63"/>
      <c r="AI82" s="38"/>
      <c r="AJ82" s="38"/>
      <c r="AK82" s="38"/>
      <c r="AL82" s="38"/>
      <c r="AM82" s="38"/>
      <c r="AN82" s="51"/>
      <c r="AO82" s="44"/>
      <c r="AP82" s="44"/>
      <c r="AQ82" s="44"/>
      <c r="AR82" s="38"/>
      <c r="AS82" s="38"/>
      <c r="AT82" s="38"/>
      <c r="AU82" s="38"/>
      <c r="AV82" s="38"/>
      <c r="AW82" s="38"/>
      <c r="AX82" s="38"/>
      <c r="AY82" s="44"/>
      <c r="AZ82" s="44"/>
      <c r="BA82" s="44"/>
      <c r="BB82" s="38"/>
      <c r="BC82" s="38"/>
      <c r="BD82" s="38"/>
      <c r="BE82" s="38"/>
      <c r="BF82" s="38"/>
      <c r="BG82" s="38"/>
      <c r="BH82" s="38"/>
      <c r="BI82" s="65"/>
      <c r="BJ82" s="38"/>
      <c r="BK82" s="38"/>
      <c r="BL82" s="38"/>
      <c r="BM82" s="38"/>
      <c r="BN82" s="38"/>
      <c r="BO82" s="68"/>
      <c r="BP82" s="55"/>
      <c r="BQ82" s="52"/>
      <c r="BR82" s="55"/>
      <c r="BS82" s="52"/>
      <c r="BT82" s="38"/>
      <c r="BU82" s="38"/>
    </row>
    <row r="83" spans="1:73" ht="18.75">
      <c r="A83" s="38">
        <v>90</v>
      </c>
      <c r="B83" s="52"/>
      <c r="C83" s="38"/>
      <c r="D83" s="38"/>
      <c r="E83" s="38"/>
      <c r="F83" s="38"/>
      <c r="G83" s="38"/>
      <c r="H83" s="38"/>
      <c r="I83" s="44"/>
      <c r="J83" s="41"/>
      <c r="K83" s="38"/>
      <c r="L83" s="38"/>
      <c r="M83" s="44"/>
      <c r="N83" s="63"/>
      <c r="O83" s="38"/>
      <c r="P83" s="38"/>
      <c r="Q83" s="63"/>
      <c r="R83" s="44"/>
      <c r="S83" s="44"/>
      <c r="T83" s="63"/>
      <c r="U83" s="44"/>
      <c r="V83" s="63"/>
      <c r="W83" s="63"/>
      <c r="X83" s="44"/>
      <c r="Y83" s="38"/>
      <c r="Z83" s="38"/>
      <c r="AA83" s="38"/>
      <c r="AB83" s="38"/>
      <c r="AC83" s="38"/>
      <c r="AD83" s="44"/>
      <c r="AE83" s="38"/>
      <c r="AF83" s="44"/>
      <c r="AG83" s="63"/>
      <c r="AH83" s="63"/>
      <c r="AI83" s="38"/>
      <c r="AJ83" s="38"/>
      <c r="AK83" s="38"/>
      <c r="AL83" s="38"/>
      <c r="AM83" s="38"/>
      <c r="AN83" s="51"/>
      <c r="AO83" s="44"/>
      <c r="AP83" s="44"/>
      <c r="AQ83" s="44"/>
      <c r="AR83" s="38"/>
      <c r="AS83" s="38"/>
      <c r="AT83" s="38"/>
      <c r="AU83" s="38"/>
      <c r="AV83" s="38"/>
      <c r="AW83" s="38"/>
      <c r="AX83" s="38"/>
      <c r="AY83" s="44"/>
      <c r="AZ83" s="44"/>
      <c r="BA83" s="44"/>
      <c r="BB83" s="38"/>
      <c r="BC83" s="38"/>
      <c r="BD83" s="38"/>
      <c r="BE83" s="38"/>
      <c r="BF83" s="38"/>
      <c r="BG83" s="38"/>
      <c r="BH83" s="38"/>
      <c r="BI83" s="65"/>
      <c r="BJ83" s="38"/>
      <c r="BK83" s="38"/>
      <c r="BL83" s="38"/>
      <c r="BM83" s="38"/>
      <c r="BN83" s="38"/>
      <c r="BO83" s="68"/>
      <c r="BP83" s="55"/>
      <c r="BQ83" s="52"/>
      <c r="BR83" s="55"/>
      <c r="BS83" s="52"/>
      <c r="BT83" s="38"/>
      <c r="BU83" s="38"/>
    </row>
    <row r="84" spans="1:73" ht="18.75">
      <c r="A84" s="38">
        <v>91</v>
      </c>
      <c r="B84" s="52"/>
      <c r="C84" s="38"/>
      <c r="D84" s="38"/>
      <c r="E84" s="38"/>
      <c r="F84" s="38"/>
      <c r="G84" s="38"/>
      <c r="H84" s="38"/>
      <c r="I84" s="44"/>
      <c r="J84" s="41"/>
      <c r="K84" s="38"/>
      <c r="L84" s="38"/>
      <c r="M84" s="44"/>
      <c r="N84" s="63"/>
      <c r="O84" s="38"/>
      <c r="P84" s="38"/>
      <c r="Q84" s="63"/>
      <c r="R84" s="44"/>
      <c r="S84" s="44"/>
      <c r="T84" s="63"/>
      <c r="U84" s="44"/>
      <c r="V84" s="63"/>
      <c r="W84" s="63"/>
      <c r="X84" s="44"/>
      <c r="Y84" s="38"/>
      <c r="Z84" s="38"/>
      <c r="AA84" s="38"/>
      <c r="AB84" s="38"/>
      <c r="AC84" s="38"/>
      <c r="AD84" s="44"/>
      <c r="AE84" s="38"/>
      <c r="AF84" s="44"/>
      <c r="AG84" s="63"/>
      <c r="AH84" s="63"/>
      <c r="AI84" s="38"/>
      <c r="AJ84" s="38"/>
      <c r="AK84" s="38"/>
      <c r="AL84" s="38"/>
      <c r="AM84" s="38"/>
      <c r="AN84" s="51"/>
      <c r="AO84" s="44"/>
      <c r="AP84" s="44"/>
      <c r="AQ84" s="44"/>
      <c r="AR84" s="38"/>
      <c r="AS84" s="38"/>
      <c r="AT84" s="38"/>
      <c r="AU84" s="38"/>
      <c r="AV84" s="38"/>
      <c r="AW84" s="38"/>
      <c r="AX84" s="38"/>
      <c r="AY84" s="44"/>
      <c r="AZ84" s="44"/>
      <c r="BA84" s="44"/>
      <c r="BB84" s="38"/>
      <c r="BC84" s="38"/>
      <c r="BD84" s="38"/>
      <c r="BE84" s="38"/>
      <c r="BF84" s="38"/>
      <c r="BG84" s="38"/>
      <c r="BH84" s="38"/>
      <c r="BI84" s="65"/>
      <c r="BJ84" s="38"/>
      <c r="BK84" s="38"/>
      <c r="BL84" s="38"/>
      <c r="BM84" s="38"/>
      <c r="BN84" s="38"/>
      <c r="BO84" s="68"/>
      <c r="BP84" s="55"/>
      <c r="BQ84" s="52"/>
      <c r="BR84" s="55"/>
      <c r="BS84" s="52"/>
      <c r="BT84" s="38"/>
      <c r="BU84" s="38"/>
    </row>
    <row r="85" spans="1:73" ht="18.75">
      <c r="A85" s="38">
        <v>92</v>
      </c>
      <c r="B85" s="52"/>
      <c r="C85" s="38"/>
      <c r="D85" s="38"/>
      <c r="E85" s="38"/>
      <c r="F85" s="38"/>
      <c r="G85" s="38"/>
      <c r="H85" s="38"/>
      <c r="I85" s="44"/>
      <c r="J85" s="41"/>
      <c r="K85" s="38"/>
      <c r="L85" s="38"/>
      <c r="M85" s="44"/>
      <c r="N85" s="63"/>
      <c r="O85" s="38"/>
      <c r="P85" s="38"/>
      <c r="Q85" s="63"/>
      <c r="R85" s="44"/>
      <c r="S85" s="44"/>
      <c r="T85" s="63"/>
      <c r="U85" s="44"/>
      <c r="V85" s="63"/>
      <c r="W85" s="63"/>
      <c r="X85" s="44"/>
      <c r="Y85" s="38"/>
      <c r="Z85" s="38"/>
      <c r="AA85" s="38"/>
      <c r="AB85" s="38"/>
      <c r="AC85" s="38"/>
      <c r="AD85" s="44"/>
      <c r="AE85" s="38"/>
      <c r="AF85" s="44"/>
      <c r="AG85" s="63"/>
      <c r="AH85" s="63"/>
      <c r="AI85" s="38"/>
      <c r="AJ85" s="38"/>
      <c r="AK85" s="38"/>
      <c r="AL85" s="38"/>
      <c r="AM85" s="38"/>
      <c r="AN85" s="51"/>
      <c r="AO85" s="44"/>
      <c r="AP85" s="44"/>
      <c r="AQ85" s="44"/>
      <c r="AR85" s="38"/>
      <c r="AS85" s="38"/>
      <c r="AT85" s="38"/>
      <c r="AU85" s="38"/>
      <c r="AV85" s="38"/>
      <c r="AW85" s="38"/>
      <c r="AX85" s="38"/>
      <c r="AY85" s="44"/>
      <c r="AZ85" s="44"/>
      <c r="BA85" s="44"/>
      <c r="BB85" s="38"/>
      <c r="BC85" s="38"/>
      <c r="BD85" s="38"/>
      <c r="BE85" s="38"/>
      <c r="BF85" s="38"/>
      <c r="BG85" s="38"/>
      <c r="BH85" s="38"/>
      <c r="BI85" s="65"/>
      <c r="BJ85" s="38"/>
      <c r="BK85" s="38"/>
      <c r="BL85" s="38"/>
      <c r="BM85" s="38"/>
      <c r="BN85" s="38"/>
      <c r="BO85" s="68"/>
      <c r="BP85" s="55"/>
      <c r="BQ85" s="52"/>
      <c r="BR85" s="55"/>
      <c r="BS85" s="52"/>
      <c r="BT85" s="38"/>
      <c r="BU85" s="38"/>
    </row>
    <row r="86" spans="1:73" ht="18.75">
      <c r="A86" s="38">
        <v>94</v>
      </c>
      <c r="B86" s="52"/>
      <c r="C86" s="38"/>
      <c r="D86" s="38"/>
      <c r="E86" s="38"/>
      <c r="F86" s="38"/>
      <c r="G86" s="38"/>
      <c r="H86" s="38"/>
      <c r="I86" s="44"/>
      <c r="J86" s="41"/>
      <c r="K86" s="38"/>
      <c r="L86" s="38"/>
      <c r="M86" s="44"/>
      <c r="N86" s="63"/>
      <c r="O86" s="38"/>
      <c r="P86" s="38"/>
      <c r="Q86" s="63"/>
      <c r="R86" s="44"/>
      <c r="S86" s="44"/>
      <c r="T86" s="63"/>
      <c r="U86" s="44"/>
      <c r="V86" s="63"/>
      <c r="W86" s="63"/>
      <c r="X86" s="44"/>
      <c r="Y86" s="38"/>
      <c r="Z86" s="38"/>
      <c r="AA86" s="38"/>
      <c r="AB86" s="38"/>
      <c r="AC86" s="38"/>
      <c r="AD86" s="44"/>
      <c r="AE86" s="38"/>
      <c r="AF86" s="44"/>
      <c r="AG86" s="63"/>
      <c r="AH86" s="63"/>
      <c r="AI86" s="38"/>
      <c r="AJ86" s="38"/>
      <c r="AK86" s="38"/>
      <c r="AL86" s="38"/>
      <c r="AM86" s="38"/>
      <c r="AN86" s="51"/>
      <c r="AO86" s="44"/>
      <c r="AP86" s="44"/>
      <c r="AQ86" s="44"/>
      <c r="AR86" s="38"/>
      <c r="AS86" s="38"/>
      <c r="AT86" s="38"/>
      <c r="AU86" s="38"/>
      <c r="AV86" s="38"/>
      <c r="AW86" s="38"/>
      <c r="AX86" s="38"/>
      <c r="AY86" s="44"/>
      <c r="AZ86" s="44"/>
      <c r="BA86" s="44"/>
      <c r="BB86" s="38"/>
      <c r="BC86" s="38"/>
      <c r="BD86" s="38"/>
      <c r="BE86" s="38"/>
      <c r="BF86" s="38"/>
      <c r="BG86" s="38"/>
      <c r="BH86" s="38"/>
      <c r="BI86" s="65"/>
      <c r="BJ86" s="38"/>
      <c r="BK86" s="38"/>
      <c r="BL86" s="38"/>
      <c r="BM86" s="38"/>
      <c r="BN86" s="38"/>
      <c r="BO86" s="68"/>
      <c r="BP86" s="55"/>
      <c r="BQ86" s="52"/>
      <c r="BR86" s="55"/>
      <c r="BS86" s="52"/>
      <c r="BT86" s="38"/>
      <c r="BU86" s="38"/>
    </row>
    <row r="87" spans="1:73" ht="18.75">
      <c r="A87" s="38">
        <v>95</v>
      </c>
      <c r="B87" s="52"/>
      <c r="C87" s="38"/>
      <c r="D87" s="38"/>
      <c r="E87" s="38"/>
      <c r="F87" s="38"/>
      <c r="G87" s="38"/>
      <c r="H87" s="38"/>
      <c r="I87" s="44"/>
      <c r="J87" s="41"/>
      <c r="K87" s="38"/>
      <c r="L87" s="38"/>
      <c r="M87" s="44"/>
      <c r="N87" s="63"/>
      <c r="O87" s="38"/>
      <c r="P87" s="38"/>
      <c r="Q87" s="63"/>
      <c r="R87" s="44"/>
      <c r="S87" s="44"/>
      <c r="T87" s="63"/>
      <c r="U87" s="44"/>
      <c r="V87" s="63"/>
      <c r="W87" s="63"/>
      <c r="X87" s="44"/>
      <c r="Y87" s="38"/>
      <c r="Z87" s="38"/>
      <c r="AA87" s="38"/>
      <c r="AB87" s="38"/>
      <c r="AC87" s="38"/>
      <c r="AD87" s="44"/>
      <c r="AE87" s="38"/>
      <c r="AF87" s="44"/>
      <c r="AG87" s="63"/>
      <c r="AH87" s="63"/>
      <c r="AI87" s="38"/>
      <c r="AJ87" s="38"/>
      <c r="AK87" s="38"/>
      <c r="AL87" s="38"/>
      <c r="AM87" s="38"/>
      <c r="AN87" s="51"/>
      <c r="AO87" s="44"/>
      <c r="AP87" s="44"/>
      <c r="AQ87" s="44"/>
      <c r="AR87" s="38"/>
      <c r="AS87" s="38"/>
      <c r="AT87" s="38"/>
      <c r="AU87" s="38"/>
      <c r="AV87" s="38"/>
      <c r="AW87" s="38"/>
      <c r="AX87" s="38"/>
      <c r="AY87" s="44"/>
      <c r="AZ87" s="44"/>
      <c r="BA87" s="44"/>
      <c r="BB87" s="38"/>
      <c r="BC87" s="38"/>
      <c r="BD87" s="38"/>
      <c r="BE87" s="38"/>
      <c r="BF87" s="38"/>
      <c r="BG87" s="38"/>
      <c r="BH87" s="38"/>
      <c r="BI87" s="65"/>
      <c r="BJ87" s="38"/>
      <c r="BK87" s="38"/>
      <c r="BL87" s="38"/>
      <c r="BM87" s="38"/>
      <c r="BN87" s="38"/>
      <c r="BO87" s="68"/>
      <c r="BP87" s="55"/>
      <c r="BQ87" s="52"/>
      <c r="BR87" s="55"/>
      <c r="BS87" s="52"/>
      <c r="BT87" s="38"/>
      <c r="BU87" s="38"/>
    </row>
    <row r="88" spans="1:73" ht="18.75">
      <c r="A88" s="38">
        <v>96</v>
      </c>
      <c r="B88" s="52"/>
      <c r="C88" s="38"/>
      <c r="D88" s="38"/>
      <c r="E88" s="38"/>
      <c r="F88" s="38"/>
      <c r="G88" s="38"/>
      <c r="H88" s="38"/>
      <c r="I88" s="44"/>
      <c r="J88" s="41"/>
      <c r="K88" s="38"/>
      <c r="L88" s="38"/>
      <c r="M88" s="44"/>
      <c r="N88" s="63"/>
      <c r="O88" s="38"/>
      <c r="P88" s="38"/>
      <c r="Q88" s="63"/>
      <c r="R88" s="44"/>
      <c r="S88" s="44"/>
      <c r="T88" s="63"/>
      <c r="U88" s="44"/>
      <c r="V88" s="63"/>
      <c r="W88" s="63"/>
      <c r="X88" s="44"/>
      <c r="Y88" s="38"/>
      <c r="Z88" s="38"/>
      <c r="AA88" s="38"/>
      <c r="AB88" s="38"/>
      <c r="AC88" s="38"/>
      <c r="AD88" s="44"/>
      <c r="AE88" s="38"/>
      <c r="AF88" s="44"/>
      <c r="AG88" s="63"/>
      <c r="AH88" s="63"/>
      <c r="AI88" s="38"/>
      <c r="AJ88" s="38"/>
      <c r="AK88" s="38"/>
      <c r="AL88" s="38"/>
      <c r="AM88" s="38"/>
      <c r="AN88" s="51"/>
      <c r="AO88" s="44"/>
      <c r="AP88" s="44"/>
      <c r="AQ88" s="44"/>
      <c r="AR88" s="38"/>
      <c r="AS88" s="38"/>
      <c r="AT88" s="38"/>
      <c r="AU88" s="38"/>
      <c r="AV88" s="38"/>
      <c r="AW88" s="38"/>
      <c r="AX88" s="38"/>
      <c r="AY88" s="44"/>
      <c r="AZ88" s="44"/>
      <c r="BA88" s="44"/>
      <c r="BB88" s="38"/>
      <c r="BC88" s="38"/>
      <c r="BD88" s="38"/>
      <c r="BE88" s="38"/>
      <c r="BF88" s="38"/>
      <c r="BG88" s="38"/>
      <c r="BH88" s="38"/>
      <c r="BI88" s="65"/>
      <c r="BJ88" s="38"/>
      <c r="BK88" s="38"/>
      <c r="BL88" s="38"/>
      <c r="BM88" s="38"/>
      <c r="BN88" s="38"/>
      <c r="BO88" s="68"/>
      <c r="BP88" s="55"/>
      <c r="BQ88" s="52"/>
      <c r="BR88" s="55"/>
      <c r="BS88" s="52"/>
      <c r="BT88" s="38"/>
      <c r="BU88" s="38"/>
    </row>
    <row r="89" spans="1:73" ht="18.75">
      <c r="A89" s="38">
        <v>97</v>
      </c>
      <c r="B89" s="52"/>
      <c r="C89" s="38"/>
      <c r="D89" s="38"/>
      <c r="E89" s="38"/>
      <c r="F89" s="38"/>
      <c r="G89" s="38"/>
      <c r="H89" s="38"/>
      <c r="I89" s="44"/>
      <c r="J89" s="41"/>
      <c r="K89" s="38"/>
      <c r="L89" s="38"/>
      <c r="M89" s="44"/>
      <c r="N89" s="63"/>
      <c r="O89" s="38"/>
      <c r="P89" s="38"/>
      <c r="Q89" s="63"/>
      <c r="R89" s="44"/>
      <c r="S89" s="44"/>
      <c r="T89" s="63"/>
      <c r="U89" s="44"/>
      <c r="V89" s="63"/>
      <c r="W89" s="63"/>
      <c r="X89" s="44"/>
      <c r="Y89" s="38"/>
      <c r="Z89" s="38"/>
      <c r="AA89" s="38"/>
      <c r="AB89" s="38"/>
      <c r="AC89" s="38"/>
      <c r="AD89" s="44"/>
      <c r="AE89" s="38"/>
      <c r="AF89" s="44"/>
      <c r="AG89" s="63"/>
      <c r="AH89" s="63"/>
      <c r="AI89" s="38"/>
      <c r="AJ89" s="38"/>
      <c r="AK89" s="38"/>
      <c r="AL89" s="38"/>
      <c r="AM89" s="38"/>
      <c r="AN89" s="51"/>
      <c r="AO89" s="44"/>
      <c r="AP89" s="44"/>
      <c r="AQ89" s="44"/>
      <c r="AR89" s="38"/>
      <c r="AS89" s="38"/>
      <c r="AT89" s="38"/>
      <c r="AU89" s="38"/>
      <c r="AV89" s="38"/>
      <c r="AW89" s="38"/>
      <c r="AX89" s="38"/>
      <c r="AY89" s="44"/>
      <c r="AZ89" s="44"/>
      <c r="BA89" s="44"/>
      <c r="BB89" s="38"/>
      <c r="BC89" s="38"/>
      <c r="BD89" s="38"/>
      <c r="BE89" s="38"/>
      <c r="BF89" s="38"/>
      <c r="BG89" s="38"/>
      <c r="BH89" s="38"/>
      <c r="BI89" s="65"/>
      <c r="BJ89" s="38"/>
      <c r="BK89" s="38"/>
      <c r="BL89" s="38"/>
      <c r="BM89" s="38"/>
      <c r="BN89" s="38"/>
      <c r="BO89" s="68"/>
      <c r="BP89" s="55"/>
      <c r="BQ89" s="52"/>
      <c r="BR89" s="55"/>
      <c r="BS89" s="52"/>
      <c r="BT89" s="38"/>
      <c r="BU89" s="38"/>
    </row>
    <row r="90" spans="1:73" ht="18.75">
      <c r="A90" s="38">
        <v>98</v>
      </c>
      <c r="B90" s="39"/>
      <c r="C90" s="45"/>
      <c r="D90" s="38"/>
      <c r="E90" s="45"/>
      <c r="F90" s="45"/>
      <c r="G90" s="45"/>
      <c r="H90" s="45"/>
      <c r="I90" s="41"/>
      <c r="J90" s="41"/>
      <c r="K90" s="38"/>
      <c r="L90" s="38"/>
      <c r="M90" s="41"/>
      <c r="N90" s="63"/>
      <c r="O90" s="38"/>
      <c r="P90" s="38"/>
      <c r="Q90" s="63"/>
      <c r="R90" s="44"/>
      <c r="S90" s="44"/>
      <c r="T90" s="63"/>
      <c r="U90" s="44"/>
      <c r="V90" s="63"/>
      <c r="W90" s="63"/>
      <c r="X90" s="44"/>
      <c r="Y90" s="38"/>
      <c r="Z90" s="45"/>
      <c r="AA90" s="45"/>
      <c r="AB90" s="45"/>
      <c r="AC90" s="45"/>
      <c r="AD90" s="44"/>
      <c r="AE90" s="45"/>
      <c r="AF90" s="41"/>
      <c r="AG90" s="43"/>
      <c r="AH90" s="63"/>
      <c r="AI90" s="38"/>
      <c r="AJ90" s="38"/>
      <c r="AK90" s="38"/>
      <c r="AL90" s="38"/>
      <c r="AM90" s="38"/>
      <c r="AN90" s="51"/>
      <c r="AO90" s="44"/>
      <c r="AP90" s="44"/>
      <c r="AQ90" s="44"/>
      <c r="AR90" s="38"/>
      <c r="AS90" s="38"/>
      <c r="AT90" s="38"/>
      <c r="AU90" s="38"/>
      <c r="AV90" s="38"/>
      <c r="AW90" s="38"/>
      <c r="AX90" s="38"/>
      <c r="AY90" s="44"/>
      <c r="AZ90" s="44"/>
      <c r="BA90" s="44"/>
      <c r="BB90" s="38"/>
      <c r="BC90" s="38"/>
      <c r="BD90" s="38"/>
      <c r="BE90" s="38"/>
      <c r="BF90" s="38"/>
      <c r="BG90" s="38"/>
      <c r="BH90" s="38"/>
      <c r="BI90" s="65"/>
      <c r="BJ90" s="38"/>
      <c r="BK90" s="38"/>
      <c r="BL90" s="38"/>
      <c r="BM90" s="38"/>
      <c r="BN90" s="38"/>
      <c r="BO90" s="68"/>
      <c r="BP90" s="55"/>
      <c r="BQ90" s="52"/>
      <c r="BR90" s="55"/>
      <c r="BS90" s="52"/>
      <c r="BT90" s="38"/>
      <c r="BU90" s="38"/>
    </row>
    <row r="91" spans="1:73" ht="18.75">
      <c r="A91" s="38">
        <v>99</v>
      </c>
      <c r="B91" s="52"/>
      <c r="C91" s="38"/>
      <c r="D91" s="38"/>
      <c r="E91" s="38"/>
      <c r="F91" s="38"/>
      <c r="G91" s="38"/>
      <c r="H91" s="38"/>
      <c r="I91" s="44"/>
      <c r="J91" s="41"/>
      <c r="K91" s="38"/>
      <c r="L91" s="38"/>
      <c r="M91" s="44"/>
      <c r="N91" s="63"/>
      <c r="O91" s="38"/>
      <c r="P91" s="38"/>
      <c r="Q91" s="63"/>
      <c r="R91" s="44"/>
      <c r="S91" s="44"/>
      <c r="T91" s="63"/>
      <c r="U91" s="44"/>
      <c r="V91" s="63"/>
      <c r="W91" s="63"/>
      <c r="X91" s="44"/>
      <c r="Y91" s="38"/>
      <c r="Z91" s="38"/>
      <c r="AA91" s="38"/>
      <c r="AB91" s="38"/>
      <c r="AC91" s="38"/>
      <c r="AD91" s="44"/>
      <c r="AE91" s="38"/>
      <c r="AF91" s="44"/>
      <c r="AG91" s="63"/>
      <c r="AH91" s="63"/>
      <c r="AI91" s="38"/>
      <c r="AJ91" s="38"/>
      <c r="AK91" s="38"/>
      <c r="AL91" s="38"/>
      <c r="AM91" s="38"/>
      <c r="AN91" s="51"/>
      <c r="AO91" s="44"/>
      <c r="AP91" s="44"/>
      <c r="AQ91" s="44"/>
      <c r="AR91" s="38"/>
      <c r="AS91" s="38"/>
      <c r="AT91" s="38"/>
      <c r="AU91" s="38"/>
      <c r="AV91" s="38"/>
      <c r="AW91" s="38"/>
      <c r="AX91" s="38"/>
      <c r="AY91" s="44"/>
      <c r="AZ91" s="44"/>
      <c r="BA91" s="44"/>
      <c r="BB91" s="38"/>
      <c r="BC91" s="38"/>
      <c r="BD91" s="38"/>
      <c r="BE91" s="38"/>
      <c r="BF91" s="38"/>
      <c r="BG91" s="38"/>
      <c r="BH91" s="38"/>
      <c r="BI91" s="65"/>
      <c r="BJ91" s="38"/>
      <c r="BK91" s="38"/>
      <c r="BL91" s="38"/>
      <c r="BM91" s="38"/>
      <c r="BN91" s="38"/>
      <c r="BO91" s="68"/>
      <c r="BP91" s="55"/>
      <c r="BQ91" s="52"/>
      <c r="BR91" s="55"/>
      <c r="BS91" s="52"/>
      <c r="BT91" s="38"/>
      <c r="BU91" s="38"/>
    </row>
    <row r="92" spans="1:73" ht="18.75">
      <c r="A92" s="38">
        <v>100</v>
      </c>
      <c r="B92" s="52"/>
      <c r="C92" s="38"/>
      <c r="D92" s="38"/>
      <c r="E92" s="38"/>
      <c r="F92" s="38"/>
      <c r="G92" s="38"/>
      <c r="H92" s="38"/>
      <c r="I92" s="44"/>
      <c r="J92" s="41"/>
      <c r="K92" s="38"/>
      <c r="L92" s="38"/>
      <c r="M92" s="44"/>
      <c r="N92" s="63"/>
      <c r="O92" s="38"/>
      <c r="P92" s="38"/>
      <c r="Q92" s="63"/>
      <c r="R92" s="44"/>
      <c r="S92" s="44"/>
      <c r="T92" s="63"/>
      <c r="U92" s="44"/>
      <c r="V92" s="63"/>
      <c r="W92" s="63"/>
      <c r="X92" s="44"/>
      <c r="Y92" s="38"/>
      <c r="Z92" s="38"/>
      <c r="AA92" s="38"/>
      <c r="AB92" s="38"/>
      <c r="AC92" s="38"/>
      <c r="AD92" s="44"/>
      <c r="AE92" s="38"/>
      <c r="AF92" s="44"/>
      <c r="AG92" s="63"/>
      <c r="AH92" s="63"/>
      <c r="AI92" s="38"/>
      <c r="AJ92" s="38"/>
      <c r="AK92" s="38"/>
      <c r="AL92" s="38"/>
      <c r="AM92" s="38"/>
      <c r="AN92" s="51"/>
      <c r="AO92" s="44"/>
      <c r="AP92" s="44"/>
      <c r="AQ92" s="44"/>
      <c r="AR92" s="38"/>
      <c r="AS92" s="38"/>
      <c r="AT92" s="38"/>
      <c r="AU92" s="38"/>
      <c r="AV92" s="38"/>
      <c r="AW92" s="38"/>
      <c r="AX92" s="38"/>
      <c r="AY92" s="44"/>
      <c r="AZ92" s="44"/>
      <c r="BA92" s="44"/>
      <c r="BB92" s="38"/>
      <c r="BC92" s="38"/>
      <c r="BD92" s="38"/>
      <c r="BE92" s="38"/>
      <c r="BF92" s="38"/>
      <c r="BG92" s="38"/>
      <c r="BH92" s="38"/>
      <c r="BI92" s="65"/>
      <c r="BJ92" s="38"/>
      <c r="BK92" s="38"/>
      <c r="BL92" s="38"/>
      <c r="BM92" s="38"/>
      <c r="BN92" s="38"/>
      <c r="BO92" s="68"/>
      <c r="BP92" s="55"/>
      <c r="BQ92" s="52"/>
      <c r="BR92" s="55"/>
      <c r="BS92" s="52"/>
      <c r="BT92" s="38"/>
      <c r="BU92" s="38"/>
    </row>
    <row r="93" spans="1:73" ht="18.75">
      <c r="A93" s="38">
        <v>101</v>
      </c>
      <c r="B93" s="52"/>
      <c r="C93" s="38"/>
      <c r="D93" s="38"/>
      <c r="E93" s="38"/>
      <c r="F93" s="38"/>
      <c r="G93" s="38"/>
      <c r="H93" s="38"/>
      <c r="I93" s="44"/>
      <c r="J93" s="41"/>
      <c r="K93" s="38"/>
      <c r="L93" s="38"/>
      <c r="M93" s="44"/>
      <c r="N93" s="63"/>
      <c r="O93" s="38"/>
      <c r="P93" s="38"/>
      <c r="Q93" s="63"/>
      <c r="R93" s="44"/>
      <c r="S93" s="44"/>
      <c r="T93" s="63"/>
      <c r="U93" s="44"/>
      <c r="V93" s="63"/>
      <c r="W93" s="63"/>
      <c r="X93" s="44"/>
      <c r="Y93" s="38"/>
      <c r="Z93" s="38"/>
      <c r="AA93" s="38"/>
      <c r="AB93" s="38"/>
      <c r="AC93" s="38"/>
      <c r="AD93" s="44"/>
      <c r="AE93" s="38"/>
      <c r="AF93" s="44"/>
      <c r="AG93" s="63"/>
      <c r="AH93" s="63"/>
      <c r="AI93" s="38"/>
      <c r="AJ93" s="38"/>
      <c r="AK93" s="38"/>
      <c r="AL93" s="38"/>
      <c r="AM93" s="38"/>
      <c r="AN93" s="51"/>
      <c r="AO93" s="44"/>
      <c r="AP93" s="44"/>
      <c r="AQ93" s="44"/>
      <c r="AR93" s="38"/>
      <c r="AS93" s="38"/>
      <c r="AT93" s="38"/>
      <c r="AU93" s="38"/>
      <c r="AV93" s="38"/>
      <c r="AW93" s="38"/>
      <c r="AX93" s="38"/>
      <c r="AY93" s="44"/>
      <c r="AZ93" s="44"/>
      <c r="BA93" s="44"/>
      <c r="BB93" s="38"/>
      <c r="BC93" s="38"/>
      <c r="BD93" s="38"/>
      <c r="BE93" s="38"/>
      <c r="BF93" s="38"/>
      <c r="BG93" s="38"/>
      <c r="BH93" s="38"/>
      <c r="BI93" s="65"/>
      <c r="BJ93" s="38"/>
      <c r="BK93" s="38"/>
      <c r="BL93" s="38"/>
      <c r="BM93" s="38"/>
      <c r="BN93" s="38"/>
      <c r="BO93" s="68"/>
      <c r="BP93" s="55"/>
      <c r="BQ93" s="52"/>
      <c r="BR93" s="55"/>
      <c r="BS93" s="52"/>
      <c r="BT93" s="38"/>
      <c r="BU93" s="38"/>
    </row>
    <row r="94" spans="1:73" ht="18.75">
      <c r="A94" s="38">
        <v>102</v>
      </c>
      <c r="B94" s="52"/>
      <c r="C94" s="38"/>
      <c r="D94" s="38"/>
      <c r="E94" s="38"/>
      <c r="F94" s="38"/>
      <c r="G94" s="38"/>
      <c r="H94" s="38"/>
      <c r="I94" s="44"/>
      <c r="J94" s="41"/>
      <c r="K94" s="38"/>
      <c r="L94" s="38"/>
      <c r="M94" s="44"/>
      <c r="N94" s="63"/>
      <c r="O94" s="38"/>
      <c r="P94" s="38"/>
      <c r="Q94" s="63"/>
      <c r="R94" s="44"/>
      <c r="S94" s="44"/>
      <c r="T94" s="63"/>
      <c r="U94" s="44"/>
      <c r="V94" s="63"/>
      <c r="W94" s="63"/>
      <c r="X94" s="44"/>
      <c r="Y94" s="38"/>
      <c r="Z94" s="38"/>
      <c r="AA94" s="38"/>
      <c r="AB94" s="38"/>
      <c r="AC94" s="38"/>
      <c r="AD94" s="44"/>
      <c r="AE94" s="38"/>
      <c r="AF94" s="44"/>
      <c r="AG94" s="63"/>
      <c r="AH94" s="63"/>
      <c r="AI94" s="38"/>
      <c r="AJ94" s="38"/>
      <c r="AK94" s="38"/>
      <c r="AL94" s="38"/>
      <c r="AM94" s="38"/>
      <c r="AN94" s="51"/>
      <c r="AO94" s="44"/>
      <c r="AP94" s="44"/>
      <c r="AQ94" s="44"/>
      <c r="AR94" s="38"/>
      <c r="AS94" s="38"/>
      <c r="AT94" s="38"/>
      <c r="AU94" s="38"/>
      <c r="AV94" s="38"/>
      <c r="AW94" s="38"/>
      <c r="AX94" s="38"/>
      <c r="AY94" s="44"/>
      <c r="AZ94" s="44"/>
      <c r="BA94" s="44"/>
      <c r="BB94" s="38"/>
      <c r="BC94" s="38"/>
      <c r="BD94" s="38"/>
      <c r="BE94" s="38"/>
      <c r="BF94" s="38"/>
      <c r="BG94" s="38"/>
      <c r="BH94" s="38"/>
      <c r="BI94" s="65"/>
      <c r="BJ94" s="38"/>
      <c r="BK94" s="38"/>
      <c r="BL94" s="38"/>
      <c r="BM94" s="38"/>
      <c r="BN94" s="38"/>
      <c r="BO94" s="68"/>
      <c r="BP94" s="55"/>
      <c r="BQ94" s="52"/>
      <c r="BR94" s="55"/>
      <c r="BS94" s="52"/>
      <c r="BT94" s="38"/>
      <c r="BU94" s="38"/>
    </row>
    <row r="95" spans="1:73" ht="18.75">
      <c r="A95" s="38">
        <v>103</v>
      </c>
      <c r="B95" s="52"/>
      <c r="C95" s="38"/>
      <c r="D95" s="38"/>
      <c r="E95" s="38"/>
      <c r="F95" s="38"/>
      <c r="G95" s="38"/>
      <c r="H95" s="38"/>
      <c r="I95" s="44"/>
      <c r="J95" s="41"/>
      <c r="K95" s="38"/>
      <c r="L95" s="38"/>
      <c r="M95" s="44"/>
      <c r="N95" s="63"/>
      <c r="O95" s="38"/>
      <c r="P95" s="38"/>
      <c r="Q95" s="63"/>
      <c r="R95" s="44"/>
      <c r="S95" s="44"/>
      <c r="T95" s="63"/>
      <c r="U95" s="44"/>
      <c r="V95" s="63"/>
      <c r="W95" s="63"/>
      <c r="X95" s="44"/>
      <c r="Y95" s="38"/>
      <c r="Z95" s="38"/>
      <c r="AA95" s="38"/>
      <c r="AB95" s="38"/>
      <c r="AC95" s="38"/>
      <c r="AD95" s="44"/>
      <c r="AE95" s="38"/>
      <c r="AF95" s="44"/>
      <c r="AG95" s="63"/>
      <c r="AH95" s="63"/>
      <c r="AI95" s="38"/>
      <c r="AJ95" s="38"/>
      <c r="AK95" s="38"/>
      <c r="AL95" s="38"/>
      <c r="AM95" s="38"/>
      <c r="AN95" s="51"/>
      <c r="AO95" s="44"/>
      <c r="AP95" s="44"/>
      <c r="AQ95" s="44"/>
      <c r="AR95" s="38"/>
      <c r="AS95" s="38"/>
      <c r="AT95" s="38"/>
      <c r="AU95" s="38"/>
      <c r="AV95" s="38"/>
      <c r="AW95" s="38"/>
      <c r="AX95" s="38"/>
      <c r="AY95" s="44"/>
      <c r="AZ95" s="44"/>
      <c r="BA95" s="44"/>
      <c r="BB95" s="38"/>
      <c r="BC95" s="38"/>
      <c r="BD95" s="38"/>
      <c r="BE95" s="38"/>
      <c r="BF95" s="38"/>
      <c r="BG95" s="38"/>
      <c r="BH95" s="38"/>
      <c r="BI95" s="65"/>
      <c r="BJ95" s="38"/>
      <c r="BK95" s="38"/>
      <c r="BL95" s="38"/>
      <c r="BM95" s="38"/>
      <c r="BN95" s="38"/>
      <c r="BO95" s="68"/>
      <c r="BP95" s="55"/>
      <c r="BQ95" s="52"/>
      <c r="BR95" s="55"/>
      <c r="BS95" s="52"/>
      <c r="BT95" s="38"/>
      <c r="BU95" s="38"/>
    </row>
    <row r="96" spans="1:73" ht="18.75">
      <c r="A96" s="38">
        <v>104</v>
      </c>
      <c r="B96" s="39"/>
      <c r="C96" s="40"/>
      <c r="D96" s="38"/>
      <c r="E96" s="41"/>
      <c r="F96" s="40"/>
      <c r="G96" s="41"/>
      <c r="H96" s="40"/>
      <c r="I96" s="41"/>
      <c r="J96" s="41"/>
      <c r="K96" s="42"/>
      <c r="L96" s="38"/>
      <c r="M96" s="41"/>
      <c r="N96" s="63"/>
      <c r="O96" s="38"/>
      <c r="P96" s="38"/>
      <c r="Q96" s="63"/>
      <c r="R96" s="44"/>
      <c r="S96" s="44"/>
      <c r="T96" s="63"/>
      <c r="U96" s="44"/>
      <c r="V96" s="63"/>
      <c r="W96" s="63"/>
      <c r="X96" s="44"/>
      <c r="Y96" s="38"/>
      <c r="Z96" s="40"/>
      <c r="AA96" s="40"/>
      <c r="AB96" s="40"/>
      <c r="AC96" s="41"/>
      <c r="AD96" s="44"/>
      <c r="AE96" s="41"/>
      <c r="AF96" s="41"/>
      <c r="AG96" s="43"/>
      <c r="AH96" s="63"/>
      <c r="AI96" s="43"/>
      <c r="AJ96" s="38"/>
      <c r="AK96" s="38"/>
      <c r="AL96" s="38"/>
      <c r="AM96" s="38"/>
      <c r="AN96" s="51"/>
      <c r="AO96" s="44"/>
      <c r="AP96" s="44"/>
      <c r="AQ96" s="44"/>
      <c r="AR96" s="38"/>
      <c r="AS96" s="38"/>
      <c r="AT96" s="38"/>
      <c r="AU96" s="38"/>
      <c r="AV96" s="38"/>
      <c r="AW96" s="38"/>
      <c r="AX96" s="38"/>
      <c r="AY96" s="44"/>
      <c r="AZ96" s="44"/>
      <c r="BA96" s="44"/>
      <c r="BB96" s="38"/>
      <c r="BC96" s="38"/>
      <c r="BD96" s="38"/>
      <c r="BE96" s="38"/>
      <c r="BF96" s="38"/>
      <c r="BG96" s="38"/>
      <c r="BH96" s="38"/>
      <c r="BI96" s="65"/>
      <c r="BJ96" s="38"/>
      <c r="BK96" s="38"/>
      <c r="BL96" s="38"/>
      <c r="BM96" s="38"/>
      <c r="BN96" s="38"/>
      <c r="BO96" s="68"/>
      <c r="BP96" s="55"/>
      <c r="BQ96" s="52"/>
      <c r="BR96" s="55"/>
      <c r="BS96" s="52"/>
      <c r="BT96" s="38"/>
      <c r="BU96" s="38"/>
    </row>
    <row r="97" spans="1:73" ht="18.75">
      <c r="A97" s="38"/>
      <c r="B97" s="52"/>
      <c r="C97" s="38"/>
      <c r="D97" s="38"/>
      <c r="E97" s="38"/>
      <c r="F97" s="38"/>
      <c r="G97" s="38"/>
      <c r="H97" s="38"/>
      <c r="I97" s="44"/>
      <c r="J97" s="41"/>
      <c r="K97" s="38"/>
      <c r="L97" s="38"/>
      <c r="M97" s="44"/>
      <c r="N97" s="63"/>
      <c r="O97" s="38"/>
      <c r="P97" s="38"/>
      <c r="Q97" s="63"/>
      <c r="R97" s="44"/>
      <c r="S97" s="44"/>
      <c r="T97" s="63"/>
      <c r="U97" s="44"/>
      <c r="V97" s="63"/>
      <c r="W97" s="63"/>
      <c r="X97" s="44"/>
      <c r="Y97" s="38"/>
      <c r="Z97" s="38"/>
      <c r="AA97" s="38"/>
      <c r="AB97" s="38"/>
      <c r="AC97" s="38"/>
      <c r="AD97" s="44"/>
      <c r="AE97" s="38"/>
      <c r="AF97" s="44"/>
      <c r="AG97" s="63"/>
      <c r="AH97" s="63"/>
      <c r="AI97" s="38"/>
      <c r="AJ97" s="38"/>
      <c r="AK97" s="38"/>
      <c r="AL97" s="38"/>
      <c r="AM97" s="38"/>
      <c r="AN97" s="51"/>
      <c r="AO97" s="44"/>
      <c r="AP97" s="44"/>
      <c r="AQ97" s="44"/>
      <c r="AR97" s="38"/>
      <c r="AS97" s="38"/>
      <c r="AT97" s="38"/>
      <c r="AU97" s="38"/>
      <c r="AV97" s="38"/>
      <c r="AW97" s="38"/>
      <c r="AX97" s="38"/>
      <c r="AY97" s="44"/>
      <c r="AZ97" s="44"/>
      <c r="BA97" s="44"/>
      <c r="BB97" s="38"/>
      <c r="BC97" s="38"/>
      <c r="BD97" s="38"/>
      <c r="BE97" s="38"/>
      <c r="BF97" s="38"/>
      <c r="BG97" s="38"/>
      <c r="BH97" s="38"/>
      <c r="BI97" s="65"/>
      <c r="BJ97" s="38"/>
      <c r="BK97" s="38"/>
      <c r="BL97" s="38"/>
      <c r="BM97" s="38"/>
      <c r="BN97" s="38"/>
      <c r="BO97" s="68"/>
      <c r="BP97" s="55"/>
      <c r="BQ97" s="52"/>
      <c r="BR97" s="55"/>
      <c r="BS97" s="52"/>
      <c r="BT97" s="38"/>
      <c r="BU97" s="38"/>
    </row>
    <row r="98" spans="1:73">
      <c r="A98" s="14"/>
      <c r="B98" s="7"/>
      <c r="C98" s="14"/>
      <c r="D98" s="11"/>
      <c r="E98" s="11"/>
      <c r="F98" s="14"/>
      <c r="G98" s="14"/>
      <c r="H98" s="14"/>
      <c r="I98" s="15"/>
      <c r="J98" s="15"/>
      <c r="K98" s="14"/>
      <c r="L98" s="14"/>
      <c r="M98" s="15"/>
      <c r="N98" s="16"/>
      <c r="O98" s="14"/>
      <c r="P98" s="15"/>
      <c r="Q98" s="14"/>
      <c r="R98" s="15"/>
      <c r="S98" s="16"/>
      <c r="T98" s="16"/>
      <c r="U98" s="14"/>
      <c r="V98" s="14"/>
      <c r="W98" s="11"/>
      <c r="X98" s="13"/>
      <c r="Y98" s="15"/>
      <c r="Z98" s="15"/>
      <c r="AA98" s="15"/>
      <c r="AB98" s="15"/>
      <c r="AC98" s="15"/>
      <c r="AD98" s="14"/>
      <c r="AE98" s="14"/>
      <c r="AF98" s="14"/>
      <c r="AG98" s="11"/>
      <c r="AH98" s="14"/>
      <c r="AI98" s="12"/>
      <c r="AJ98" s="15"/>
      <c r="AK98" s="15"/>
      <c r="AL98" s="15"/>
      <c r="AM98" s="15"/>
      <c r="AN98" s="14"/>
      <c r="AO98" s="14"/>
      <c r="AP98" s="14"/>
      <c r="AQ98" s="14"/>
      <c r="AR98" s="14"/>
      <c r="AS98" s="14"/>
      <c r="AT98" s="14"/>
      <c r="AU98" s="15"/>
      <c r="AV98" s="15"/>
      <c r="AW98" s="15"/>
      <c r="AX98" s="15"/>
      <c r="AY98" s="16"/>
      <c r="AZ98" s="15"/>
      <c r="BA98" s="16"/>
      <c r="BB98" s="16"/>
      <c r="BC98" s="15"/>
      <c r="BD98" s="14"/>
      <c r="BE98" s="8"/>
      <c r="BF98" s="4"/>
      <c r="BG98" s="8"/>
      <c r="BH98" s="14"/>
      <c r="BI98" s="14"/>
    </row>
    <row r="99" spans="1:73" ht="30" customHeight="1">
      <c r="A99" s="14"/>
      <c r="B99" s="7"/>
      <c r="C99" s="14"/>
      <c r="D99" s="11"/>
      <c r="E99" s="11"/>
      <c r="F99" s="14"/>
      <c r="G99" s="14"/>
      <c r="H99" s="14"/>
      <c r="I99" s="15"/>
      <c r="J99" s="15"/>
      <c r="K99" s="14"/>
      <c r="L99" s="14"/>
      <c r="M99" s="15"/>
      <c r="N99" s="16"/>
      <c r="O99" s="14"/>
      <c r="P99" s="15"/>
      <c r="Q99" s="14"/>
      <c r="R99" s="15"/>
      <c r="S99" s="16"/>
      <c r="T99" s="16"/>
      <c r="U99" s="14"/>
      <c r="V99" s="14"/>
      <c r="W99" s="11"/>
      <c r="X99" s="13"/>
      <c r="Y99" s="15"/>
      <c r="Z99" s="15"/>
      <c r="AA99" s="15"/>
      <c r="AB99" s="15"/>
      <c r="AC99" s="15"/>
      <c r="AD99" s="14"/>
      <c r="AE99" s="14"/>
      <c r="AF99" s="14"/>
      <c r="AG99" s="11"/>
      <c r="AH99" s="14"/>
      <c r="AI99" s="12"/>
      <c r="AJ99" s="15"/>
      <c r="AK99" s="15"/>
      <c r="AL99" s="15"/>
      <c r="AM99" s="15"/>
      <c r="AN99" s="14"/>
      <c r="AO99" s="14"/>
      <c r="AP99" s="14"/>
      <c r="AQ99" s="14"/>
      <c r="AR99" s="14"/>
      <c r="AS99" s="14"/>
      <c r="AT99" s="14"/>
      <c r="AU99" s="15"/>
      <c r="AV99" s="15"/>
      <c r="AW99" s="15"/>
      <c r="AX99" s="15"/>
      <c r="AY99" s="16"/>
      <c r="AZ99" s="15"/>
      <c r="BA99" s="16"/>
      <c r="BB99" s="16"/>
      <c r="BC99" s="15"/>
      <c r="BD99" s="14"/>
      <c r="BE99" s="18"/>
      <c r="BF99" s="4"/>
      <c r="BG99" s="8"/>
      <c r="BH99" s="14"/>
      <c r="BI99" s="14"/>
    </row>
    <row r="100" spans="1:73" ht="30" customHeight="1">
      <c r="A100" s="14"/>
      <c r="B100" s="7"/>
      <c r="C100" s="14"/>
      <c r="D100" s="11"/>
      <c r="E100" s="11"/>
      <c r="F100" s="14"/>
      <c r="G100" s="14"/>
      <c r="H100" s="14"/>
      <c r="I100" s="15"/>
      <c r="J100" s="15"/>
      <c r="K100" s="14"/>
      <c r="L100" s="14"/>
      <c r="M100" s="15"/>
      <c r="N100" s="16"/>
      <c r="O100" s="14"/>
      <c r="P100" s="15"/>
      <c r="Q100" s="14"/>
      <c r="R100" s="15"/>
      <c r="S100" s="16"/>
      <c r="T100" s="16"/>
      <c r="U100" s="14"/>
      <c r="V100" s="14"/>
      <c r="W100" s="11"/>
      <c r="X100" s="13"/>
      <c r="Y100" s="15"/>
      <c r="Z100" s="15"/>
      <c r="AA100" s="15"/>
      <c r="AB100" s="15"/>
      <c r="AC100" s="15"/>
      <c r="AD100" s="14"/>
      <c r="AE100" s="14"/>
      <c r="AF100" s="14"/>
      <c r="AG100" s="11"/>
      <c r="AH100" s="14"/>
      <c r="AI100" s="12"/>
      <c r="AJ100" s="15"/>
      <c r="AK100" s="15"/>
      <c r="AL100" s="15"/>
      <c r="AM100" s="15"/>
      <c r="AN100" s="14"/>
      <c r="AO100" s="14"/>
      <c r="AP100" s="14"/>
      <c r="AQ100" s="14"/>
      <c r="AR100" s="14"/>
      <c r="AS100" s="14"/>
      <c r="AT100" s="14"/>
      <c r="AU100" s="15"/>
      <c r="AV100" s="15"/>
      <c r="AW100" s="15"/>
      <c r="AX100" s="15"/>
      <c r="AY100" s="16"/>
      <c r="AZ100" s="15"/>
      <c r="BA100" s="16"/>
      <c r="BB100" s="16"/>
      <c r="BC100" s="15"/>
      <c r="BD100" s="14"/>
      <c r="BE100" s="8"/>
      <c r="BF100" s="4"/>
      <c r="BG100" s="8"/>
      <c r="BH100" s="14"/>
      <c r="BI100" s="14"/>
    </row>
    <row r="101" spans="1:73" ht="30" customHeight="1">
      <c r="A101" s="14"/>
      <c r="B101" s="7"/>
      <c r="C101" s="14"/>
      <c r="D101" s="11"/>
      <c r="E101" s="11"/>
      <c r="F101" s="14"/>
      <c r="G101" s="14"/>
      <c r="H101" s="14"/>
      <c r="I101" s="15"/>
      <c r="J101" s="15"/>
      <c r="K101" s="14"/>
      <c r="L101" s="14"/>
      <c r="M101" s="15"/>
      <c r="N101" s="16"/>
      <c r="O101" s="14"/>
      <c r="P101" s="15"/>
      <c r="Q101" s="14"/>
      <c r="R101" s="15"/>
      <c r="S101" s="16"/>
      <c r="T101" s="16"/>
      <c r="U101" s="14"/>
      <c r="V101" s="14"/>
      <c r="W101" s="11"/>
      <c r="X101" s="13"/>
      <c r="Y101" s="15"/>
      <c r="Z101" s="15"/>
      <c r="AA101" s="15"/>
      <c r="AB101" s="15"/>
      <c r="AC101" s="15"/>
      <c r="AD101" s="14"/>
      <c r="AE101" s="14"/>
      <c r="AF101" s="14"/>
      <c r="AG101" s="11"/>
      <c r="AH101" s="14"/>
      <c r="AI101" s="12"/>
      <c r="AJ101" s="15"/>
      <c r="AK101" s="15"/>
      <c r="AL101" s="15"/>
      <c r="AM101" s="15"/>
      <c r="AN101" s="14"/>
      <c r="AO101" s="14"/>
      <c r="AP101" s="14"/>
      <c r="AQ101" s="14"/>
      <c r="AR101" s="14"/>
      <c r="AS101" s="14"/>
      <c r="AT101" s="14"/>
      <c r="AU101" s="15"/>
      <c r="AV101" s="15"/>
      <c r="AW101" s="15"/>
      <c r="AX101" s="15"/>
      <c r="AY101" s="16"/>
      <c r="AZ101" s="15"/>
      <c r="BA101" s="16"/>
      <c r="BB101" s="16"/>
      <c r="BC101" s="15"/>
      <c r="BD101" s="14"/>
      <c r="BE101" s="8"/>
      <c r="BF101" s="4"/>
      <c r="BG101" s="8"/>
      <c r="BH101" s="14"/>
      <c r="BI101" s="14"/>
    </row>
    <row r="102" spans="1:73" ht="30" customHeight="1">
      <c r="A102" s="14"/>
      <c r="B102" s="7"/>
      <c r="C102" s="14"/>
      <c r="D102" s="11"/>
      <c r="E102" s="11"/>
      <c r="F102" s="14"/>
      <c r="G102" s="14"/>
      <c r="H102" s="14"/>
      <c r="I102" s="15"/>
      <c r="J102" s="15"/>
      <c r="K102" s="14"/>
      <c r="L102" s="14"/>
      <c r="M102" s="15"/>
      <c r="N102" s="16"/>
      <c r="O102" s="14"/>
      <c r="P102" s="15"/>
      <c r="Q102" s="14"/>
      <c r="R102" s="15"/>
      <c r="S102" s="16"/>
      <c r="T102" s="16"/>
      <c r="U102" s="14"/>
      <c r="V102" s="14"/>
      <c r="W102" s="11"/>
      <c r="X102" s="13"/>
      <c r="Y102" s="15"/>
      <c r="Z102" s="15"/>
      <c r="AA102" s="15"/>
      <c r="AB102" s="15"/>
      <c r="AC102" s="15"/>
      <c r="AD102" s="14"/>
      <c r="AE102" s="14"/>
      <c r="AF102" s="14"/>
      <c r="AG102" s="11"/>
      <c r="AH102" s="14"/>
      <c r="AI102" s="12"/>
      <c r="AJ102" s="15"/>
      <c r="AK102" s="15"/>
      <c r="AL102" s="15"/>
      <c r="AM102" s="15"/>
      <c r="AN102" s="14"/>
      <c r="AO102" s="14"/>
      <c r="AP102" s="14"/>
      <c r="AQ102" s="14"/>
      <c r="AR102" s="14"/>
      <c r="AS102" s="14"/>
      <c r="AT102" s="14"/>
      <c r="AU102" s="15"/>
      <c r="AV102" s="15"/>
      <c r="AW102" s="15"/>
      <c r="AX102" s="15"/>
      <c r="AY102" s="16"/>
      <c r="AZ102" s="15"/>
      <c r="BA102" s="16"/>
      <c r="BB102" s="16"/>
      <c r="BC102" s="15"/>
      <c r="BD102" s="14"/>
      <c r="BE102" s="8"/>
      <c r="BF102" s="4"/>
      <c r="BG102" s="8"/>
      <c r="BH102" s="14"/>
      <c r="BI102" s="14"/>
    </row>
    <row r="103" spans="1:73" ht="30" customHeight="1">
      <c r="A103" s="14"/>
      <c r="B103" s="7"/>
      <c r="C103" s="14"/>
      <c r="D103" s="11"/>
      <c r="E103" s="11"/>
      <c r="F103" s="14"/>
      <c r="G103" s="14"/>
      <c r="H103" s="14"/>
      <c r="I103" s="15"/>
      <c r="J103" s="15"/>
      <c r="K103" s="14"/>
      <c r="L103" s="14"/>
      <c r="M103" s="15"/>
      <c r="N103" s="16"/>
      <c r="O103" s="14"/>
      <c r="P103" s="15"/>
      <c r="Q103" s="14"/>
      <c r="R103" s="15"/>
      <c r="S103" s="16"/>
      <c r="T103" s="16"/>
      <c r="U103" s="14"/>
      <c r="V103" s="14"/>
      <c r="W103" s="11"/>
      <c r="X103" s="13"/>
      <c r="Y103" s="15"/>
      <c r="Z103" s="15"/>
      <c r="AA103" s="15"/>
      <c r="AB103" s="15"/>
      <c r="AC103" s="15"/>
      <c r="AD103" s="14"/>
      <c r="AE103" s="14"/>
      <c r="AF103" s="14"/>
      <c r="AG103" s="11"/>
      <c r="AH103" s="14"/>
      <c r="AI103" s="12"/>
      <c r="AJ103" s="15"/>
      <c r="AK103" s="15"/>
      <c r="AL103" s="15"/>
      <c r="AM103" s="15"/>
      <c r="AN103" s="14"/>
      <c r="AO103" s="14"/>
      <c r="AP103" s="14"/>
      <c r="AQ103" s="14"/>
      <c r="AR103" s="14"/>
      <c r="AS103" s="14"/>
      <c r="AT103" s="14"/>
      <c r="AU103" s="15"/>
      <c r="AV103" s="15"/>
      <c r="AW103" s="15"/>
      <c r="AX103" s="15"/>
      <c r="AY103" s="16"/>
      <c r="AZ103" s="15"/>
      <c r="BA103" s="16"/>
      <c r="BB103" s="16"/>
      <c r="BC103" s="15"/>
      <c r="BD103" s="14"/>
      <c r="BE103" s="8"/>
      <c r="BF103" s="4"/>
      <c r="BG103" s="8"/>
      <c r="BH103" s="14"/>
      <c r="BI103" s="14"/>
    </row>
    <row r="104" spans="1:73" ht="30" customHeight="1">
      <c r="A104" s="14"/>
      <c r="B104" s="7"/>
      <c r="C104" s="14"/>
      <c r="D104" s="11"/>
      <c r="E104" s="11"/>
      <c r="F104" s="14"/>
      <c r="G104" s="14"/>
      <c r="H104" s="14"/>
      <c r="I104" s="15"/>
      <c r="J104" s="15"/>
      <c r="K104" s="14"/>
      <c r="L104" s="14"/>
      <c r="M104" s="15"/>
      <c r="N104" s="16"/>
      <c r="O104" s="14"/>
      <c r="P104" s="15"/>
      <c r="Q104" s="14"/>
      <c r="R104" s="15"/>
      <c r="S104" s="16"/>
      <c r="T104" s="16"/>
      <c r="U104" s="14"/>
      <c r="V104" s="14"/>
      <c r="W104" s="11"/>
      <c r="X104" s="13"/>
      <c r="Y104" s="15"/>
      <c r="Z104" s="15"/>
      <c r="AA104" s="15"/>
      <c r="AB104" s="15"/>
      <c r="AC104" s="15"/>
      <c r="AD104" s="14"/>
      <c r="AE104" s="14"/>
      <c r="AF104" s="14"/>
      <c r="AG104" s="11"/>
      <c r="AH104" s="14"/>
      <c r="AI104" s="12"/>
      <c r="AJ104" s="15"/>
      <c r="AK104" s="15"/>
      <c r="AL104" s="15"/>
      <c r="AM104" s="15"/>
      <c r="AN104" s="14"/>
      <c r="AO104" s="14"/>
      <c r="AP104" s="14"/>
      <c r="AQ104" s="14"/>
      <c r="AR104" s="14"/>
      <c r="AS104" s="14"/>
      <c r="AT104" s="14"/>
      <c r="AU104" s="15"/>
      <c r="AV104" s="15"/>
      <c r="AW104" s="15"/>
      <c r="AX104" s="15"/>
      <c r="AY104" s="16"/>
      <c r="AZ104" s="15"/>
      <c r="BA104" s="16"/>
      <c r="BB104" s="16"/>
      <c r="BC104" s="15"/>
      <c r="BD104" s="14"/>
      <c r="BE104" s="8"/>
      <c r="BF104" s="4"/>
      <c r="BG104" s="8"/>
      <c r="BH104" s="14"/>
      <c r="BI104" s="14"/>
    </row>
    <row r="105" spans="1:73" ht="30" customHeight="1">
      <c r="A105" s="14"/>
      <c r="B105" s="7"/>
      <c r="C105" s="14"/>
      <c r="D105" s="11"/>
      <c r="E105" s="11"/>
      <c r="F105" s="14"/>
      <c r="G105" s="14"/>
      <c r="H105" s="14"/>
      <c r="I105" s="15"/>
      <c r="J105" s="15"/>
      <c r="K105" s="14"/>
      <c r="L105" s="14"/>
      <c r="M105" s="15"/>
      <c r="N105" s="16"/>
      <c r="O105" s="14"/>
      <c r="P105" s="15"/>
      <c r="Q105" s="14"/>
      <c r="R105" s="15"/>
      <c r="S105" s="16"/>
      <c r="T105" s="16"/>
      <c r="U105" s="14"/>
      <c r="V105" s="14"/>
      <c r="W105" s="11"/>
      <c r="X105" s="13"/>
      <c r="Y105" s="15"/>
      <c r="Z105" s="15"/>
      <c r="AA105" s="15"/>
      <c r="AB105" s="15"/>
      <c r="AC105" s="15"/>
      <c r="AD105" s="14"/>
      <c r="AE105" s="14"/>
      <c r="AF105" s="14"/>
      <c r="AG105" s="11"/>
      <c r="AH105" s="14"/>
      <c r="AI105" s="12"/>
      <c r="AJ105" s="15"/>
      <c r="AK105" s="15"/>
      <c r="AL105" s="15"/>
      <c r="AM105" s="15"/>
      <c r="AN105" s="14"/>
      <c r="AO105" s="14"/>
      <c r="AP105" s="14"/>
      <c r="AQ105" s="14"/>
      <c r="AR105" s="14"/>
      <c r="AS105" s="14"/>
      <c r="AT105" s="14"/>
      <c r="AU105" s="15"/>
      <c r="AV105" s="15"/>
      <c r="AW105" s="15"/>
      <c r="AX105" s="15"/>
      <c r="AY105" s="16"/>
      <c r="AZ105" s="15"/>
      <c r="BA105" s="16"/>
      <c r="BB105" s="16"/>
      <c r="BC105" s="15"/>
      <c r="BD105" s="14"/>
      <c r="BE105" s="8"/>
      <c r="BF105" s="4"/>
      <c r="BG105" s="8"/>
      <c r="BH105" s="14"/>
      <c r="BI105" s="14"/>
    </row>
    <row r="106" spans="1:73" ht="30" customHeight="1">
      <c r="A106" s="14"/>
      <c r="B106" s="7"/>
      <c r="C106" s="14"/>
      <c r="D106" s="11"/>
      <c r="E106" s="11"/>
      <c r="F106" s="14"/>
      <c r="G106" s="14"/>
      <c r="H106" s="14"/>
      <c r="I106" s="15"/>
      <c r="J106" s="15"/>
      <c r="K106" s="14"/>
      <c r="L106" s="14"/>
      <c r="M106" s="15"/>
      <c r="N106" s="16"/>
      <c r="O106" s="14"/>
      <c r="P106" s="15"/>
      <c r="Q106" s="14"/>
      <c r="R106" s="15"/>
      <c r="S106" s="16"/>
      <c r="T106" s="16"/>
      <c r="U106" s="14"/>
      <c r="V106" s="14"/>
      <c r="W106" s="11"/>
      <c r="X106" s="13"/>
      <c r="Y106" s="15"/>
      <c r="Z106" s="15"/>
      <c r="AA106" s="15"/>
      <c r="AB106" s="15"/>
      <c r="AC106" s="15"/>
      <c r="AD106" s="14"/>
      <c r="AE106" s="14"/>
      <c r="AF106" s="14"/>
      <c r="AG106" s="11"/>
      <c r="AH106" s="14"/>
      <c r="AI106" s="12"/>
      <c r="AJ106" s="15"/>
      <c r="AK106" s="15"/>
      <c r="AL106" s="15"/>
      <c r="AM106" s="15"/>
      <c r="AN106" s="14"/>
      <c r="AO106" s="14"/>
      <c r="AP106" s="14"/>
      <c r="AQ106" s="14"/>
      <c r="AR106" s="14"/>
      <c r="AS106" s="14"/>
      <c r="AT106" s="14"/>
      <c r="AU106" s="15"/>
      <c r="AV106" s="15"/>
      <c r="AW106" s="15"/>
      <c r="AX106" s="15"/>
      <c r="AY106" s="16"/>
      <c r="AZ106" s="15"/>
      <c r="BA106" s="16"/>
      <c r="BB106" s="16"/>
      <c r="BC106" s="15"/>
      <c r="BD106" s="14"/>
      <c r="BE106" s="8"/>
      <c r="BF106" s="4"/>
      <c r="BG106" s="8"/>
      <c r="BH106" s="14"/>
      <c r="BI106" s="14"/>
    </row>
    <row r="107" spans="1:73" ht="30" customHeight="1">
      <c r="A107" s="14"/>
      <c r="B107" s="7"/>
      <c r="C107" s="14"/>
      <c r="D107" s="11"/>
      <c r="E107" s="11"/>
      <c r="F107" s="14"/>
      <c r="G107" s="14"/>
      <c r="H107" s="14"/>
      <c r="I107" s="15"/>
      <c r="J107" s="15"/>
      <c r="K107" s="14"/>
      <c r="L107" s="14"/>
      <c r="M107" s="15"/>
      <c r="N107" s="16"/>
      <c r="O107" s="14"/>
      <c r="P107" s="15"/>
      <c r="Q107" s="14"/>
      <c r="R107" s="15"/>
      <c r="S107" s="16"/>
      <c r="T107" s="16"/>
      <c r="U107" s="14"/>
      <c r="V107" s="14"/>
      <c r="W107" s="11"/>
      <c r="X107" s="13"/>
      <c r="Y107" s="15"/>
      <c r="Z107" s="15"/>
      <c r="AA107" s="15"/>
      <c r="AB107" s="15"/>
      <c r="AC107" s="15"/>
      <c r="AD107" s="14"/>
      <c r="AE107" s="14"/>
      <c r="AF107" s="14"/>
      <c r="AG107" s="11"/>
      <c r="AH107" s="14"/>
      <c r="AI107" s="12"/>
      <c r="AJ107" s="15"/>
      <c r="AK107" s="15"/>
      <c r="AL107" s="15"/>
      <c r="AM107" s="15"/>
      <c r="AN107" s="14"/>
      <c r="AO107" s="14"/>
      <c r="AP107" s="14"/>
      <c r="AQ107" s="14"/>
      <c r="AR107" s="14"/>
      <c r="AS107" s="14"/>
      <c r="AT107" s="14"/>
      <c r="AU107" s="15"/>
      <c r="AV107" s="15"/>
      <c r="AW107" s="15"/>
      <c r="AX107" s="15"/>
      <c r="AY107" s="16"/>
      <c r="AZ107" s="15"/>
      <c r="BA107" s="16"/>
      <c r="BB107" s="16"/>
      <c r="BC107" s="15"/>
      <c r="BD107" s="14"/>
      <c r="BE107" s="8"/>
      <c r="BF107" s="4"/>
      <c r="BG107" s="8"/>
      <c r="BH107" s="14"/>
      <c r="BI107" s="14"/>
    </row>
    <row r="108" spans="1:73" ht="30" customHeight="1">
      <c r="A108" s="14"/>
      <c r="B108" s="7"/>
      <c r="C108" s="14"/>
      <c r="D108" s="11"/>
      <c r="E108" s="11"/>
      <c r="F108" s="14"/>
      <c r="G108" s="14"/>
      <c r="H108" s="14"/>
      <c r="I108" s="15"/>
      <c r="J108" s="15"/>
      <c r="K108" s="14"/>
      <c r="L108" s="14"/>
      <c r="M108" s="15"/>
      <c r="N108" s="16"/>
      <c r="O108" s="14"/>
      <c r="P108" s="15"/>
      <c r="Q108" s="14"/>
      <c r="R108" s="15"/>
      <c r="S108" s="16"/>
      <c r="T108" s="16"/>
      <c r="U108" s="14"/>
      <c r="V108" s="14"/>
      <c r="W108" s="11"/>
      <c r="X108" s="13"/>
      <c r="Y108" s="15"/>
      <c r="Z108" s="15"/>
      <c r="AA108" s="15"/>
      <c r="AB108" s="15"/>
      <c r="AC108" s="15"/>
      <c r="AD108" s="14"/>
      <c r="AE108" s="14"/>
      <c r="AF108" s="14"/>
      <c r="AG108" s="11"/>
      <c r="AH108" s="14"/>
      <c r="AI108" s="12"/>
      <c r="AJ108" s="15"/>
      <c r="AK108" s="15"/>
      <c r="AL108" s="15"/>
      <c r="AM108" s="15"/>
      <c r="AN108" s="14"/>
      <c r="AO108" s="14"/>
      <c r="AP108" s="14"/>
      <c r="AQ108" s="14"/>
      <c r="AR108" s="14"/>
      <c r="AS108" s="14"/>
      <c r="AT108" s="14"/>
      <c r="AU108" s="15"/>
      <c r="AV108" s="15"/>
      <c r="AW108" s="15"/>
      <c r="AX108" s="15"/>
      <c r="AY108" s="16"/>
      <c r="AZ108" s="15"/>
      <c r="BA108" s="16"/>
      <c r="BB108" s="16"/>
      <c r="BC108" s="15"/>
      <c r="BD108" s="14"/>
      <c r="BE108" s="8"/>
      <c r="BF108" s="4"/>
      <c r="BG108" s="8"/>
      <c r="BH108" s="14"/>
      <c r="BI108" s="14"/>
    </row>
    <row r="109" spans="1:73" ht="30" customHeight="1">
      <c r="A109" s="14"/>
      <c r="B109" s="7"/>
      <c r="C109" s="14"/>
      <c r="D109" s="11"/>
      <c r="E109" s="11"/>
      <c r="F109" s="14"/>
      <c r="G109" s="14"/>
      <c r="H109" s="14"/>
      <c r="I109" s="15"/>
      <c r="J109" s="15"/>
      <c r="K109" s="14"/>
      <c r="L109" s="14"/>
      <c r="M109" s="15"/>
      <c r="N109" s="16"/>
      <c r="O109" s="14"/>
      <c r="P109" s="15"/>
      <c r="Q109" s="14"/>
      <c r="R109" s="15"/>
      <c r="S109" s="16"/>
      <c r="T109" s="16"/>
      <c r="U109" s="14"/>
      <c r="V109" s="14"/>
      <c r="W109" s="11"/>
      <c r="X109" s="13"/>
      <c r="Y109" s="15"/>
      <c r="Z109" s="15"/>
      <c r="AA109" s="15"/>
      <c r="AB109" s="15"/>
      <c r="AC109" s="15"/>
      <c r="AD109" s="14"/>
      <c r="AE109" s="14"/>
      <c r="AF109" s="14"/>
      <c r="AG109" s="11"/>
      <c r="AH109" s="14"/>
      <c r="AI109" s="12"/>
      <c r="AJ109" s="15"/>
      <c r="AK109" s="15"/>
      <c r="AL109" s="15"/>
      <c r="AM109" s="15"/>
      <c r="AN109" s="14"/>
      <c r="AO109" s="14"/>
      <c r="AP109" s="14"/>
      <c r="AQ109" s="14"/>
      <c r="AR109" s="14"/>
      <c r="AS109" s="14"/>
      <c r="AT109" s="14"/>
      <c r="AU109" s="15"/>
      <c r="AV109" s="15"/>
      <c r="AW109" s="15"/>
      <c r="AX109" s="15"/>
      <c r="AY109" s="16"/>
      <c r="AZ109" s="15"/>
      <c r="BA109" s="16"/>
      <c r="BB109" s="16"/>
      <c r="BC109" s="15"/>
      <c r="BD109" s="14"/>
      <c r="BE109" s="8"/>
      <c r="BF109" s="4"/>
      <c r="BG109" s="8"/>
      <c r="BH109" s="14"/>
      <c r="BI109" s="14"/>
    </row>
    <row r="110" spans="1:73" ht="30" customHeight="1">
      <c r="A110" s="14"/>
      <c r="B110" s="7"/>
      <c r="C110" s="14"/>
      <c r="D110" s="11"/>
      <c r="E110" s="11"/>
      <c r="F110" s="14"/>
      <c r="G110" s="14"/>
      <c r="H110" s="14"/>
      <c r="I110" s="15"/>
      <c r="J110" s="15"/>
      <c r="K110" s="14"/>
      <c r="L110" s="14"/>
      <c r="M110" s="15"/>
      <c r="N110" s="16"/>
      <c r="O110" s="14"/>
      <c r="P110" s="15"/>
      <c r="Q110" s="14"/>
      <c r="R110" s="15"/>
      <c r="S110" s="16"/>
      <c r="T110" s="16"/>
      <c r="U110" s="14"/>
      <c r="V110" s="14"/>
      <c r="W110" s="11"/>
      <c r="X110" s="13"/>
      <c r="Y110" s="15"/>
      <c r="Z110" s="15"/>
      <c r="AA110" s="15"/>
      <c r="AB110" s="15"/>
      <c r="AC110" s="15"/>
      <c r="AD110" s="14"/>
      <c r="AE110" s="14"/>
      <c r="AF110" s="14"/>
      <c r="AG110" s="11"/>
      <c r="AH110" s="14"/>
      <c r="AI110" s="12"/>
      <c r="AJ110" s="15"/>
      <c r="AK110" s="15"/>
      <c r="AL110" s="15"/>
      <c r="AM110" s="15"/>
      <c r="AN110" s="14"/>
      <c r="AO110" s="14"/>
      <c r="AP110" s="14"/>
      <c r="AQ110" s="14"/>
      <c r="AR110" s="14"/>
      <c r="AS110" s="14"/>
      <c r="AT110" s="14"/>
      <c r="AU110" s="15"/>
      <c r="AV110" s="15"/>
      <c r="AW110" s="15"/>
      <c r="AX110" s="15"/>
      <c r="AY110" s="16"/>
      <c r="AZ110" s="15"/>
      <c r="BA110" s="16"/>
      <c r="BB110" s="16"/>
      <c r="BC110" s="15"/>
      <c r="BD110" s="14"/>
      <c r="BE110" s="8"/>
      <c r="BF110" s="4"/>
      <c r="BG110" s="8"/>
      <c r="BH110" s="14"/>
      <c r="BI110" s="14"/>
    </row>
    <row r="111" spans="1:73" ht="30" customHeight="1">
      <c r="A111" s="14"/>
      <c r="B111" s="7"/>
      <c r="C111" s="14"/>
      <c r="D111" s="11"/>
      <c r="E111" s="11"/>
      <c r="F111" s="14"/>
      <c r="G111" s="14"/>
      <c r="H111" s="14"/>
      <c r="I111" s="15"/>
      <c r="J111" s="15"/>
      <c r="K111" s="14"/>
      <c r="L111" s="14"/>
      <c r="M111" s="15"/>
      <c r="N111" s="16"/>
      <c r="O111" s="14"/>
      <c r="P111" s="15"/>
      <c r="Q111" s="14"/>
      <c r="R111" s="15"/>
      <c r="S111" s="16"/>
      <c r="T111" s="16"/>
      <c r="U111" s="14"/>
      <c r="V111" s="14"/>
      <c r="W111" s="11"/>
      <c r="X111" s="13"/>
      <c r="Y111" s="15"/>
      <c r="Z111" s="15"/>
      <c r="AA111" s="15"/>
      <c r="AB111" s="15"/>
      <c r="AC111" s="15"/>
      <c r="AD111" s="14"/>
      <c r="AE111" s="14"/>
      <c r="AF111" s="14"/>
      <c r="AG111" s="11"/>
      <c r="AH111" s="14"/>
      <c r="AI111" s="12"/>
      <c r="AJ111" s="15"/>
      <c r="AK111" s="15"/>
      <c r="AL111" s="15"/>
      <c r="AM111" s="15"/>
      <c r="AN111" s="14"/>
      <c r="AO111" s="14"/>
      <c r="AP111" s="14"/>
      <c r="AQ111" s="14"/>
      <c r="AR111" s="14"/>
      <c r="AS111" s="14"/>
      <c r="AT111" s="14"/>
      <c r="AU111" s="15"/>
      <c r="AV111" s="15"/>
      <c r="AW111" s="15"/>
      <c r="AX111" s="15"/>
      <c r="AY111" s="16"/>
      <c r="AZ111" s="15"/>
      <c r="BA111" s="16"/>
      <c r="BB111" s="16"/>
      <c r="BC111" s="15"/>
      <c r="BD111" s="14"/>
      <c r="BE111" s="8"/>
      <c r="BF111" s="4"/>
      <c r="BG111" s="8"/>
      <c r="BH111" s="14"/>
      <c r="BI111" s="14"/>
    </row>
    <row r="112" spans="1:73" ht="30" customHeight="1">
      <c r="A112" s="14"/>
      <c r="B112" s="7"/>
      <c r="C112" s="14"/>
      <c r="D112" s="11"/>
      <c r="E112" s="11"/>
      <c r="F112" s="14"/>
      <c r="G112" s="14"/>
      <c r="H112" s="14"/>
      <c r="I112" s="15"/>
      <c r="J112" s="15"/>
      <c r="K112" s="14"/>
      <c r="L112" s="14"/>
      <c r="M112" s="15"/>
      <c r="N112" s="16"/>
      <c r="O112" s="14"/>
      <c r="P112" s="15"/>
      <c r="Q112" s="14"/>
      <c r="R112" s="15"/>
      <c r="S112" s="16"/>
      <c r="T112" s="16"/>
      <c r="U112" s="14"/>
      <c r="V112" s="14"/>
      <c r="W112" s="11"/>
      <c r="X112" s="13"/>
      <c r="Y112" s="15"/>
      <c r="Z112" s="15"/>
      <c r="AA112" s="15"/>
      <c r="AB112" s="15"/>
      <c r="AC112" s="15"/>
      <c r="AD112" s="14"/>
      <c r="AE112" s="14"/>
      <c r="AF112" s="14"/>
      <c r="AG112" s="11"/>
      <c r="AH112" s="14"/>
      <c r="AI112" s="12"/>
      <c r="AJ112" s="15"/>
      <c r="AK112" s="15"/>
      <c r="AL112" s="15"/>
      <c r="AM112" s="15"/>
      <c r="AN112" s="14"/>
      <c r="AO112" s="14"/>
      <c r="AP112" s="14"/>
      <c r="AQ112" s="14"/>
      <c r="AR112" s="14"/>
      <c r="AS112" s="14"/>
      <c r="AT112" s="14"/>
      <c r="AU112" s="15"/>
      <c r="AV112" s="15"/>
      <c r="AW112" s="15"/>
      <c r="AX112" s="15"/>
      <c r="AY112" s="16"/>
      <c r="AZ112" s="15"/>
      <c r="BA112" s="16"/>
      <c r="BB112" s="16"/>
      <c r="BC112" s="15"/>
      <c r="BD112" s="14"/>
      <c r="BE112" s="8"/>
      <c r="BF112" s="4"/>
      <c r="BG112" s="8"/>
      <c r="BH112" s="14"/>
      <c r="BI112" s="14"/>
    </row>
    <row r="113" spans="1:61" ht="30" customHeight="1">
      <c r="A113" s="14"/>
      <c r="B113" s="7"/>
      <c r="C113" s="14"/>
      <c r="D113" s="11"/>
      <c r="E113" s="11"/>
      <c r="F113" s="14"/>
      <c r="G113" s="14"/>
      <c r="H113" s="14"/>
      <c r="I113" s="15"/>
      <c r="J113" s="15"/>
      <c r="K113" s="14"/>
      <c r="L113" s="14"/>
      <c r="M113" s="15"/>
      <c r="N113" s="16"/>
      <c r="O113" s="14"/>
      <c r="P113" s="15"/>
      <c r="Q113" s="14"/>
      <c r="R113" s="15"/>
      <c r="S113" s="16"/>
      <c r="T113" s="16"/>
      <c r="U113" s="14"/>
      <c r="V113" s="14"/>
      <c r="W113" s="11"/>
      <c r="X113" s="13"/>
      <c r="Y113" s="15"/>
      <c r="Z113" s="15"/>
      <c r="AA113" s="15"/>
      <c r="AB113" s="15"/>
      <c r="AC113" s="15"/>
      <c r="AD113" s="14"/>
      <c r="AE113" s="14"/>
      <c r="AF113" s="14"/>
      <c r="AG113" s="11"/>
      <c r="AH113" s="14"/>
      <c r="AI113" s="12"/>
      <c r="AJ113" s="15"/>
      <c r="AK113" s="15"/>
      <c r="AL113" s="15"/>
      <c r="AM113" s="15"/>
      <c r="AN113" s="14"/>
      <c r="AO113" s="14"/>
      <c r="AP113" s="14"/>
      <c r="AQ113" s="14"/>
      <c r="AR113" s="14"/>
      <c r="AS113" s="14"/>
      <c r="AT113" s="14"/>
      <c r="AU113" s="15"/>
      <c r="AV113" s="15"/>
      <c r="AW113" s="15"/>
      <c r="AX113" s="15"/>
      <c r="AY113" s="16"/>
      <c r="AZ113" s="15"/>
      <c r="BA113" s="16"/>
      <c r="BB113" s="16"/>
      <c r="BC113" s="15"/>
      <c r="BD113" s="14"/>
      <c r="BE113" s="8"/>
      <c r="BF113" s="4"/>
      <c r="BG113" s="8"/>
      <c r="BH113" s="14"/>
      <c r="BI113" s="14"/>
    </row>
    <row r="114" spans="1:61" ht="30" customHeight="1">
      <c r="A114" s="14"/>
      <c r="B114" s="7"/>
      <c r="C114" s="14"/>
      <c r="D114" s="11"/>
      <c r="E114" s="11"/>
      <c r="F114" s="14"/>
      <c r="G114" s="14"/>
      <c r="H114" s="14"/>
      <c r="I114" s="15"/>
      <c r="J114" s="15"/>
      <c r="K114" s="14"/>
      <c r="L114" s="14"/>
      <c r="M114" s="15"/>
      <c r="N114" s="16"/>
      <c r="O114" s="14"/>
      <c r="P114" s="15"/>
      <c r="Q114" s="14"/>
      <c r="R114" s="15"/>
      <c r="S114" s="16"/>
      <c r="T114" s="16"/>
      <c r="U114" s="14"/>
      <c r="V114" s="14"/>
      <c r="W114" s="11"/>
      <c r="X114" s="13"/>
      <c r="Y114" s="15"/>
      <c r="Z114" s="15"/>
      <c r="AA114" s="15"/>
      <c r="AB114" s="15"/>
      <c r="AC114" s="15"/>
      <c r="AD114" s="14"/>
      <c r="AE114" s="14"/>
      <c r="AF114" s="14"/>
      <c r="AG114" s="11"/>
      <c r="AH114" s="14"/>
      <c r="AI114" s="12"/>
      <c r="AJ114" s="15"/>
      <c r="AK114" s="15"/>
      <c r="AL114" s="15"/>
      <c r="AM114" s="15"/>
      <c r="AN114" s="14"/>
      <c r="AO114" s="14"/>
      <c r="AP114" s="14"/>
      <c r="AQ114" s="14"/>
      <c r="AR114" s="14"/>
      <c r="AS114" s="14"/>
      <c r="AT114" s="14"/>
      <c r="AU114" s="15"/>
      <c r="AV114" s="15"/>
      <c r="AW114" s="15"/>
      <c r="AX114" s="15"/>
      <c r="AY114" s="16"/>
      <c r="AZ114" s="15"/>
      <c r="BA114" s="16"/>
      <c r="BB114" s="16"/>
      <c r="BC114" s="15"/>
      <c r="BD114" s="14"/>
      <c r="BE114" s="8"/>
      <c r="BF114" s="4"/>
      <c r="BG114" s="8"/>
      <c r="BH114" s="14"/>
      <c r="BI114" s="14"/>
    </row>
    <row r="115" spans="1:61" ht="30" customHeight="1">
      <c r="A115" s="14"/>
      <c r="B115" s="7"/>
      <c r="C115" s="14"/>
      <c r="D115" s="11"/>
      <c r="E115" s="11"/>
      <c r="F115" s="14"/>
      <c r="G115" s="14"/>
      <c r="H115" s="14"/>
      <c r="I115" s="15"/>
      <c r="J115" s="15"/>
      <c r="K115" s="14"/>
      <c r="L115" s="14"/>
      <c r="M115" s="15"/>
      <c r="N115" s="16"/>
      <c r="O115" s="14"/>
      <c r="P115" s="15"/>
      <c r="Q115" s="14"/>
      <c r="R115" s="15"/>
      <c r="S115" s="16"/>
      <c r="T115" s="16"/>
      <c r="U115" s="14"/>
      <c r="V115" s="14"/>
      <c r="W115" s="11"/>
      <c r="X115" s="13"/>
      <c r="Y115" s="15"/>
      <c r="Z115" s="15"/>
      <c r="AA115" s="15"/>
      <c r="AB115" s="15"/>
      <c r="AC115" s="15"/>
      <c r="AD115" s="14"/>
      <c r="AE115" s="14"/>
      <c r="AF115" s="14"/>
      <c r="AG115" s="11"/>
      <c r="AH115" s="14"/>
      <c r="AI115" s="12"/>
      <c r="AJ115" s="15"/>
      <c r="AK115" s="15"/>
      <c r="AL115" s="15"/>
      <c r="AM115" s="15"/>
      <c r="AN115" s="14"/>
      <c r="AO115" s="14"/>
      <c r="AP115" s="14"/>
      <c r="AQ115" s="14"/>
      <c r="AR115" s="14"/>
      <c r="AS115" s="14"/>
      <c r="AT115" s="14"/>
      <c r="AU115" s="15"/>
      <c r="AV115" s="15"/>
      <c r="AW115" s="15"/>
      <c r="AX115" s="15"/>
      <c r="AY115" s="16"/>
      <c r="AZ115" s="15"/>
      <c r="BA115" s="16"/>
      <c r="BB115" s="16"/>
      <c r="BC115" s="15"/>
      <c r="BD115" s="14"/>
      <c r="BE115" s="8"/>
      <c r="BF115" s="4"/>
      <c r="BG115" s="8"/>
      <c r="BH115" s="14"/>
      <c r="BI115" s="14"/>
    </row>
    <row r="116" spans="1:61" ht="30" customHeight="1">
      <c r="A116" s="14"/>
      <c r="B116" s="7"/>
      <c r="C116" s="14"/>
      <c r="D116" s="11"/>
      <c r="E116" s="11"/>
      <c r="F116" s="14"/>
      <c r="G116" s="14"/>
      <c r="H116" s="14"/>
      <c r="I116" s="15"/>
      <c r="J116" s="15"/>
      <c r="K116" s="14"/>
      <c r="L116" s="14"/>
      <c r="M116" s="15"/>
      <c r="N116" s="16"/>
      <c r="O116" s="14"/>
      <c r="P116" s="15"/>
      <c r="Q116" s="14"/>
      <c r="R116" s="15"/>
      <c r="S116" s="16"/>
      <c r="T116" s="16"/>
      <c r="U116" s="14"/>
      <c r="V116" s="14"/>
      <c r="W116" s="11"/>
      <c r="X116" s="13"/>
      <c r="Y116" s="15"/>
      <c r="Z116" s="15"/>
      <c r="AA116" s="15"/>
      <c r="AB116" s="15"/>
      <c r="AC116" s="15"/>
      <c r="AD116" s="14"/>
      <c r="AE116" s="14"/>
      <c r="AF116" s="14"/>
      <c r="AG116" s="11"/>
      <c r="AH116" s="14"/>
      <c r="AI116" s="12"/>
      <c r="AJ116" s="15"/>
      <c r="AK116" s="15"/>
      <c r="AL116" s="15"/>
      <c r="AM116" s="15"/>
      <c r="AN116" s="14"/>
      <c r="AO116" s="14"/>
      <c r="AP116" s="14"/>
      <c r="AQ116" s="14"/>
      <c r="AR116" s="14"/>
      <c r="AS116" s="14"/>
      <c r="AT116" s="14"/>
      <c r="AU116" s="15"/>
      <c r="AV116" s="15"/>
      <c r="AW116" s="15"/>
      <c r="AX116" s="15"/>
      <c r="AY116" s="16"/>
      <c r="AZ116" s="15"/>
      <c r="BA116" s="16"/>
      <c r="BB116" s="16"/>
      <c r="BC116" s="15"/>
      <c r="BD116" s="14"/>
      <c r="BE116" s="8"/>
      <c r="BF116" s="4"/>
      <c r="BG116" s="8"/>
      <c r="BH116" s="14"/>
      <c r="BI116" s="14"/>
    </row>
    <row r="117" spans="1:61" ht="30" customHeight="1">
      <c r="A117" s="14"/>
      <c r="B117" s="7"/>
      <c r="C117" s="14"/>
      <c r="D117" s="11"/>
      <c r="E117" s="11"/>
      <c r="F117" s="14"/>
      <c r="G117" s="14"/>
      <c r="H117" s="14"/>
      <c r="I117" s="15"/>
      <c r="J117" s="15"/>
      <c r="K117" s="14"/>
      <c r="L117" s="14"/>
      <c r="M117" s="15"/>
      <c r="N117" s="16"/>
      <c r="O117" s="14"/>
      <c r="P117" s="15"/>
      <c r="Q117" s="14"/>
      <c r="R117" s="15"/>
      <c r="S117" s="16"/>
      <c r="T117" s="16"/>
      <c r="U117" s="14"/>
      <c r="V117" s="14"/>
      <c r="W117" s="11"/>
      <c r="X117" s="13"/>
      <c r="Y117" s="15"/>
      <c r="Z117" s="15"/>
      <c r="AA117" s="15"/>
      <c r="AB117" s="15"/>
      <c r="AC117" s="15"/>
      <c r="AD117" s="14"/>
      <c r="AE117" s="14"/>
      <c r="AF117" s="14"/>
      <c r="AG117" s="11"/>
      <c r="AH117" s="14"/>
      <c r="AI117" s="12"/>
      <c r="AJ117" s="15"/>
      <c r="AK117" s="15"/>
      <c r="AL117" s="15"/>
      <c r="AM117" s="15"/>
      <c r="AN117" s="14"/>
      <c r="AO117" s="14"/>
      <c r="AP117" s="14"/>
      <c r="AQ117" s="14"/>
      <c r="AR117" s="14"/>
      <c r="AS117" s="14"/>
      <c r="AT117" s="14"/>
      <c r="AU117" s="15"/>
      <c r="AV117" s="15"/>
      <c r="AW117" s="15"/>
      <c r="AX117" s="15"/>
      <c r="AY117" s="16"/>
      <c r="AZ117" s="15"/>
      <c r="BA117" s="16"/>
      <c r="BB117" s="16"/>
      <c r="BC117" s="15"/>
      <c r="BD117" s="14"/>
      <c r="BE117" s="8"/>
      <c r="BF117" s="4"/>
      <c r="BG117" s="8"/>
      <c r="BH117" s="14"/>
      <c r="BI117" s="14"/>
    </row>
    <row r="118" spans="1:61" ht="30" customHeight="1">
      <c r="A118" s="14"/>
      <c r="B118" s="7"/>
      <c r="C118" s="14"/>
      <c r="D118" s="11"/>
      <c r="E118" s="11"/>
      <c r="F118" s="14"/>
      <c r="G118" s="14"/>
      <c r="H118" s="14"/>
      <c r="I118" s="15"/>
      <c r="J118" s="15"/>
      <c r="K118" s="14"/>
      <c r="L118" s="14"/>
      <c r="M118" s="15"/>
      <c r="N118" s="16"/>
      <c r="O118" s="14"/>
      <c r="P118" s="15"/>
      <c r="Q118" s="14"/>
      <c r="R118" s="15"/>
      <c r="S118" s="16"/>
      <c r="T118" s="16"/>
      <c r="U118" s="14"/>
      <c r="V118" s="14"/>
      <c r="W118" s="11"/>
      <c r="X118" s="13"/>
      <c r="Y118" s="15"/>
      <c r="Z118" s="15"/>
      <c r="AA118" s="15"/>
      <c r="AB118" s="15"/>
      <c r="AC118" s="15"/>
      <c r="AD118" s="14"/>
      <c r="AE118" s="14"/>
      <c r="AF118" s="14"/>
      <c r="AG118" s="11"/>
      <c r="AH118" s="14"/>
      <c r="AI118" s="12"/>
      <c r="AJ118" s="15"/>
      <c r="AK118" s="15"/>
      <c r="AL118" s="15"/>
      <c r="AM118" s="15"/>
      <c r="AN118" s="14"/>
      <c r="AO118" s="14"/>
      <c r="AP118" s="14"/>
      <c r="AQ118" s="14"/>
      <c r="AR118" s="14"/>
      <c r="AS118" s="14"/>
      <c r="AT118" s="14"/>
      <c r="AU118" s="15"/>
      <c r="AV118" s="15"/>
      <c r="AW118" s="15"/>
      <c r="AX118" s="15"/>
      <c r="AY118" s="16"/>
      <c r="AZ118" s="15"/>
      <c r="BA118" s="16"/>
      <c r="BB118" s="16"/>
      <c r="BC118" s="15"/>
      <c r="BD118" s="14"/>
      <c r="BE118" s="8"/>
      <c r="BF118" s="4"/>
      <c r="BG118" s="8"/>
      <c r="BH118" s="14"/>
      <c r="BI118" s="14"/>
    </row>
    <row r="119" spans="1:61" ht="30" customHeight="1">
      <c r="A119" s="14"/>
      <c r="B119" s="7"/>
      <c r="C119" s="14"/>
      <c r="D119" s="11"/>
      <c r="E119" s="11"/>
      <c r="F119" s="14"/>
      <c r="G119" s="14"/>
      <c r="H119" s="14"/>
      <c r="I119" s="15"/>
      <c r="J119" s="15"/>
      <c r="K119" s="14"/>
      <c r="L119" s="14"/>
      <c r="M119" s="15"/>
      <c r="N119" s="16"/>
      <c r="O119" s="14"/>
      <c r="P119" s="15"/>
      <c r="Q119" s="14"/>
      <c r="R119" s="15"/>
      <c r="S119" s="16"/>
      <c r="T119" s="16"/>
      <c r="U119" s="14"/>
      <c r="V119" s="14"/>
      <c r="W119" s="11"/>
      <c r="X119" s="13"/>
      <c r="Y119" s="15"/>
      <c r="Z119" s="15"/>
      <c r="AA119" s="15"/>
      <c r="AB119" s="15"/>
      <c r="AC119" s="15"/>
      <c r="AD119" s="14"/>
      <c r="AE119" s="14"/>
      <c r="AF119" s="14"/>
      <c r="AG119" s="11"/>
      <c r="AH119" s="14"/>
      <c r="AI119" s="12"/>
      <c r="AJ119" s="15"/>
      <c r="AK119" s="15"/>
      <c r="AL119" s="15"/>
      <c r="AM119" s="15"/>
      <c r="AN119" s="14"/>
      <c r="AO119" s="14"/>
      <c r="AP119" s="14"/>
      <c r="AQ119" s="14"/>
      <c r="AR119" s="14"/>
      <c r="AS119" s="14"/>
      <c r="AT119" s="14"/>
      <c r="AU119" s="15"/>
      <c r="AV119" s="15"/>
      <c r="AW119" s="15"/>
      <c r="AX119" s="15"/>
      <c r="AY119" s="16"/>
      <c r="AZ119" s="15"/>
      <c r="BA119" s="16"/>
      <c r="BB119" s="16"/>
      <c r="BC119" s="15"/>
      <c r="BD119" s="14"/>
      <c r="BE119" s="8"/>
      <c r="BF119" s="4"/>
      <c r="BG119" s="8"/>
      <c r="BH119" s="14"/>
      <c r="BI119" s="14"/>
    </row>
    <row r="120" spans="1:61" ht="30" customHeight="1">
      <c r="A120" s="14"/>
      <c r="B120" s="7"/>
      <c r="C120" s="14"/>
      <c r="D120" s="11"/>
      <c r="E120" s="11"/>
      <c r="F120" s="14"/>
      <c r="G120" s="14"/>
      <c r="H120" s="14"/>
      <c r="I120" s="15"/>
      <c r="J120" s="15"/>
      <c r="K120" s="14"/>
      <c r="L120" s="14"/>
      <c r="M120" s="15"/>
      <c r="N120" s="16"/>
      <c r="O120" s="14"/>
      <c r="P120" s="15"/>
      <c r="Q120" s="14"/>
      <c r="R120" s="15"/>
      <c r="S120" s="16"/>
      <c r="T120" s="16"/>
      <c r="U120" s="14"/>
      <c r="V120" s="14"/>
      <c r="W120" s="11"/>
      <c r="X120" s="13"/>
      <c r="Y120" s="15"/>
      <c r="Z120" s="15"/>
      <c r="AA120" s="15"/>
      <c r="AB120" s="15"/>
      <c r="AC120" s="15"/>
      <c r="AD120" s="14"/>
      <c r="AE120" s="14"/>
      <c r="AF120" s="14"/>
      <c r="AG120" s="11"/>
      <c r="AH120" s="14"/>
      <c r="AI120" s="12"/>
      <c r="AJ120" s="15"/>
      <c r="AK120" s="15"/>
      <c r="AL120" s="15"/>
      <c r="AM120" s="15"/>
      <c r="AN120" s="14"/>
      <c r="AO120" s="14"/>
      <c r="AP120" s="14"/>
      <c r="AQ120" s="14"/>
      <c r="AR120" s="14"/>
      <c r="AS120" s="14"/>
      <c r="AT120" s="14"/>
      <c r="AU120" s="15"/>
      <c r="AV120" s="15"/>
      <c r="AW120" s="15"/>
      <c r="AX120" s="15"/>
      <c r="AY120" s="16"/>
      <c r="AZ120" s="15"/>
      <c r="BA120" s="16"/>
      <c r="BB120" s="16"/>
      <c r="BC120" s="15"/>
      <c r="BD120" s="14"/>
      <c r="BE120" s="8"/>
      <c r="BF120" s="4"/>
      <c r="BG120" s="8"/>
      <c r="BH120" s="14"/>
      <c r="BI120" s="14"/>
    </row>
    <row r="121" spans="1:61" ht="30" customHeight="1">
      <c r="A121" s="14"/>
      <c r="B121" s="7"/>
      <c r="C121" s="14"/>
      <c r="D121" s="11"/>
      <c r="E121" s="11"/>
      <c r="F121" s="14"/>
      <c r="G121" s="14"/>
      <c r="H121" s="14"/>
      <c r="I121" s="15"/>
      <c r="J121" s="15"/>
      <c r="K121" s="14"/>
      <c r="L121" s="14"/>
      <c r="M121" s="15"/>
      <c r="N121" s="16"/>
      <c r="O121" s="14"/>
      <c r="P121" s="15"/>
      <c r="Q121" s="14"/>
      <c r="R121" s="15"/>
      <c r="S121" s="16"/>
      <c r="T121" s="16"/>
      <c r="U121" s="14"/>
      <c r="V121" s="14"/>
      <c r="W121" s="11"/>
      <c r="X121" s="13"/>
      <c r="Y121" s="15"/>
      <c r="Z121" s="15"/>
      <c r="AA121" s="15"/>
      <c r="AB121" s="15"/>
      <c r="AC121" s="15"/>
      <c r="AD121" s="14"/>
      <c r="AE121" s="14"/>
      <c r="AF121" s="14"/>
      <c r="AG121" s="11"/>
      <c r="AH121" s="14"/>
      <c r="AI121" s="12"/>
      <c r="AJ121" s="15"/>
      <c r="AK121" s="15"/>
      <c r="AL121" s="15"/>
      <c r="AM121" s="15"/>
      <c r="AN121" s="14"/>
      <c r="AO121" s="14"/>
      <c r="AP121" s="14"/>
      <c r="AQ121" s="14"/>
      <c r="AR121" s="14"/>
      <c r="AS121" s="14"/>
      <c r="AT121" s="14"/>
      <c r="AU121" s="15"/>
      <c r="AV121" s="15"/>
      <c r="AW121" s="15"/>
      <c r="AX121" s="15"/>
      <c r="AY121" s="16"/>
      <c r="AZ121" s="15"/>
      <c r="BA121" s="16"/>
      <c r="BB121" s="16"/>
      <c r="BC121" s="15"/>
      <c r="BD121" s="14"/>
      <c r="BE121" s="8"/>
      <c r="BF121" s="4"/>
      <c r="BG121" s="8"/>
      <c r="BH121" s="14"/>
      <c r="BI121" s="14"/>
    </row>
    <row r="122" spans="1:61" ht="30" customHeight="1">
      <c r="A122" s="14"/>
      <c r="B122" s="7"/>
      <c r="C122" s="14"/>
      <c r="D122" s="11"/>
      <c r="E122" s="11"/>
      <c r="F122" s="14"/>
      <c r="G122" s="14"/>
      <c r="H122" s="14"/>
      <c r="I122" s="15"/>
      <c r="J122" s="15"/>
      <c r="K122" s="14"/>
      <c r="L122" s="14"/>
      <c r="M122" s="15"/>
      <c r="N122" s="16"/>
      <c r="O122" s="14"/>
      <c r="P122" s="15"/>
      <c r="Q122" s="14"/>
      <c r="R122" s="15"/>
      <c r="S122" s="16"/>
      <c r="T122" s="16"/>
      <c r="U122" s="14"/>
      <c r="V122" s="14"/>
      <c r="W122" s="11"/>
      <c r="X122" s="13"/>
      <c r="Y122" s="15"/>
      <c r="Z122" s="15"/>
      <c r="AA122" s="15"/>
      <c r="AB122" s="15"/>
      <c r="AC122" s="15"/>
      <c r="AD122" s="14"/>
      <c r="AE122" s="14"/>
      <c r="AF122" s="14"/>
      <c r="AG122" s="11"/>
      <c r="AH122" s="14"/>
      <c r="AI122" s="12"/>
      <c r="AJ122" s="15"/>
      <c r="AK122" s="15"/>
      <c r="AL122" s="15"/>
      <c r="AM122" s="15"/>
      <c r="AN122" s="14"/>
      <c r="AO122" s="14"/>
      <c r="AP122" s="14"/>
      <c r="AQ122" s="14"/>
      <c r="AR122" s="14"/>
      <c r="AS122" s="14"/>
      <c r="AT122" s="14"/>
      <c r="AU122" s="15"/>
      <c r="AV122" s="15"/>
      <c r="AW122" s="15"/>
      <c r="AX122" s="15"/>
      <c r="AY122" s="16"/>
      <c r="AZ122" s="15"/>
      <c r="BA122" s="16"/>
      <c r="BB122" s="16"/>
      <c r="BC122" s="15"/>
      <c r="BD122" s="14"/>
      <c r="BE122" s="8"/>
      <c r="BF122" s="4"/>
      <c r="BG122" s="8"/>
      <c r="BH122" s="14"/>
      <c r="BI122" s="14"/>
    </row>
    <row r="123" spans="1:61" ht="30" customHeight="1">
      <c r="A123" s="14"/>
      <c r="B123" s="7"/>
      <c r="C123" s="14"/>
      <c r="D123" s="11"/>
      <c r="E123" s="11"/>
      <c r="F123" s="14"/>
      <c r="G123" s="14"/>
      <c r="H123" s="14"/>
      <c r="I123" s="15"/>
      <c r="J123" s="15"/>
      <c r="K123" s="14"/>
      <c r="L123" s="14"/>
      <c r="M123" s="15"/>
      <c r="N123" s="16"/>
      <c r="O123" s="14"/>
      <c r="P123" s="15"/>
      <c r="Q123" s="14"/>
      <c r="R123" s="15"/>
      <c r="S123" s="16"/>
      <c r="T123" s="16"/>
      <c r="U123" s="14"/>
      <c r="V123" s="14"/>
      <c r="W123" s="11"/>
      <c r="X123" s="13"/>
      <c r="Y123" s="15"/>
      <c r="Z123" s="15"/>
      <c r="AA123" s="15"/>
      <c r="AB123" s="15"/>
      <c r="AC123" s="15"/>
      <c r="AD123" s="14"/>
      <c r="AE123" s="14"/>
      <c r="AF123" s="14"/>
      <c r="AG123" s="11"/>
      <c r="AH123" s="14"/>
      <c r="AI123" s="12"/>
      <c r="AJ123" s="15"/>
      <c r="AK123" s="15"/>
      <c r="AL123" s="15"/>
      <c r="AM123" s="15"/>
      <c r="AN123" s="14"/>
      <c r="AO123" s="14"/>
      <c r="AP123" s="14"/>
      <c r="AQ123" s="14"/>
      <c r="AR123" s="14"/>
      <c r="AS123" s="14"/>
      <c r="AT123" s="14"/>
      <c r="AU123" s="15"/>
      <c r="AV123" s="15"/>
      <c r="AW123" s="15"/>
      <c r="AX123" s="15"/>
      <c r="AY123" s="16"/>
      <c r="AZ123" s="15"/>
      <c r="BA123" s="16"/>
      <c r="BB123" s="16"/>
      <c r="BC123" s="15"/>
      <c r="BD123" s="14"/>
      <c r="BE123" s="8"/>
      <c r="BF123" s="4"/>
      <c r="BG123" s="8"/>
      <c r="BH123" s="14"/>
      <c r="BI123" s="14"/>
    </row>
    <row r="124" spans="1:61" ht="30" customHeight="1">
      <c r="A124" s="14"/>
      <c r="B124" s="7"/>
      <c r="C124" s="14"/>
      <c r="D124" s="11"/>
      <c r="E124" s="11"/>
      <c r="F124" s="14"/>
      <c r="G124" s="14"/>
      <c r="H124" s="14"/>
      <c r="I124" s="15"/>
      <c r="J124" s="15"/>
      <c r="K124" s="14"/>
      <c r="L124" s="14"/>
      <c r="M124" s="15"/>
      <c r="N124" s="16"/>
      <c r="O124" s="14"/>
      <c r="P124" s="15"/>
      <c r="Q124" s="14"/>
      <c r="R124" s="15"/>
      <c r="S124" s="16"/>
      <c r="T124" s="16"/>
      <c r="U124" s="14"/>
      <c r="V124" s="14"/>
      <c r="W124" s="11"/>
      <c r="X124" s="13"/>
      <c r="Y124" s="15"/>
      <c r="Z124" s="15"/>
      <c r="AA124" s="15"/>
      <c r="AB124" s="15"/>
      <c r="AC124" s="15"/>
      <c r="AD124" s="14"/>
      <c r="AE124" s="14"/>
      <c r="AF124" s="14"/>
      <c r="AG124" s="11"/>
      <c r="AH124" s="14"/>
      <c r="AI124" s="12"/>
      <c r="AJ124" s="15"/>
      <c r="AK124" s="15"/>
      <c r="AL124" s="15"/>
      <c r="AM124" s="15"/>
      <c r="AN124" s="14"/>
      <c r="AO124" s="14"/>
      <c r="AP124" s="14"/>
      <c r="AQ124" s="14"/>
      <c r="AR124" s="14"/>
      <c r="AS124" s="14"/>
      <c r="AT124" s="14"/>
      <c r="AU124" s="15"/>
      <c r="AV124" s="15"/>
      <c r="AW124" s="15"/>
      <c r="AX124" s="15"/>
      <c r="AY124" s="16"/>
      <c r="AZ124" s="15"/>
      <c r="BA124" s="16"/>
      <c r="BB124" s="16"/>
      <c r="BC124" s="15"/>
      <c r="BD124" s="14"/>
      <c r="BE124" s="8"/>
      <c r="BF124" s="4"/>
      <c r="BG124" s="8"/>
      <c r="BH124" s="14"/>
      <c r="BI124" s="14"/>
    </row>
    <row r="125" spans="1:61" ht="30" customHeight="1">
      <c r="A125" s="14"/>
      <c r="B125" s="7"/>
      <c r="C125" s="14"/>
      <c r="D125" s="11"/>
      <c r="E125" s="11"/>
      <c r="F125" s="14"/>
      <c r="G125" s="14"/>
      <c r="H125" s="14"/>
      <c r="I125" s="15"/>
      <c r="J125" s="15"/>
      <c r="K125" s="14"/>
      <c r="L125" s="14"/>
      <c r="M125" s="15"/>
      <c r="N125" s="16"/>
      <c r="O125" s="14"/>
      <c r="P125" s="15"/>
      <c r="Q125" s="14"/>
      <c r="R125" s="15"/>
      <c r="S125" s="16"/>
      <c r="T125" s="16"/>
      <c r="U125" s="14"/>
      <c r="V125" s="14"/>
      <c r="W125" s="11"/>
      <c r="X125" s="13"/>
      <c r="Y125" s="15"/>
      <c r="Z125" s="15"/>
      <c r="AA125" s="15"/>
      <c r="AB125" s="15"/>
      <c r="AC125" s="15"/>
      <c r="AD125" s="14"/>
      <c r="AE125" s="14"/>
      <c r="AF125" s="14"/>
      <c r="AG125" s="11"/>
      <c r="AH125" s="14"/>
      <c r="AI125" s="12"/>
      <c r="AJ125" s="15"/>
      <c r="AK125" s="15"/>
      <c r="AL125" s="15"/>
      <c r="AM125" s="15"/>
      <c r="AN125" s="14"/>
      <c r="AO125" s="14"/>
      <c r="AP125" s="14"/>
      <c r="AQ125" s="14"/>
      <c r="AR125" s="14"/>
      <c r="AS125" s="14"/>
      <c r="AT125" s="14"/>
      <c r="AU125" s="15"/>
      <c r="AV125" s="15"/>
      <c r="AW125" s="15"/>
      <c r="AX125" s="15"/>
      <c r="AY125" s="16"/>
      <c r="AZ125" s="15"/>
      <c r="BA125" s="16"/>
      <c r="BB125" s="16"/>
      <c r="BC125" s="15"/>
      <c r="BD125" s="14"/>
      <c r="BE125" s="8"/>
      <c r="BF125" s="4"/>
      <c r="BG125" s="8"/>
      <c r="BH125" s="14"/>
      <c r="BI125" s="14"/>
    </row>
    <row r="126" spans="1:61" ht="30" customHeight="1">
      <c r="A126" s="14"/>
      <c r="B126" s="7"/>
      <c r="C126" s="14"/>
      <c r="D126" s="11"/>
      <c r="E126" s="11"/>
      <c r="F126" s="14"/>
      <c r="G126" s="14"/>
      <c r="H126" s="14"/>
      <c r="I126" s="15"/>
      <c r="J126" s="15"/>
      <c r="K126" s="14"/>
      <c r="L126" s="14"/>
      <c r="M126" s="15"/>
      <c r="N126" s="16"/>
      <c r="O126" s="14"/>
      <c r="P126" s="15"/>
      <c r="Q126" s="14"/>
      <c r="R126" s="15"/>
      <c r="S126" s="16"/>
      <c r="T126" s="16"/>
      <c r="U126" s="14"/>
      <c r="V126" s="14"/>
      <c r="W126" s="11"/>
      <c r="X126" s="13"/>
      <c r="Y126" s="15"/>
      <c r="Z126" s="15"/>
      <c r="AA126" s="15"/>
      <c r="AB126" s="15"/>
      <c r="AC126" s="15"/>
      <c r="AD126" s="14"/>
      <c r="AE126" s="14"/>
      <c r="AF126" s="14"/>
      <c r="AG126" s="11"/>
      <c r="AH126" s="14"/>
      <c r="AI126" s="12"/>
      <c r="AJ126" s="15"/>
      <c r="AK126" s="15"/>
      <c r="AL126" s="15"/>
      <c r="AM126" s="15"/>
      <c r="AN126" s="14"/>
      <c r="AO126" s="14"/>
      <c r="AP126" s="14"/>
      <c r="AQ126" s="14"/>
      <c r="AR126" s="14"/>
      <c r="AS126" s="14"/>
      <c r="AT126" s="14"/>
      <c r="AU126" s="15"/>
      <c r="AV126" s="15"/>
      <c r="AW126" s="15"/>
      <c r="AX126" s="15"/>
      <c r="AY126" s="16"/>
      <c r="AZ126" s="15"/>
      <c r="BA126" s="16"/>
      <c r="BB126" s="16"/>
      <c r="BC126" s="15"/>
      <c r="BD126" s="14"/>
      <c r="BE126" s="8"/>
      <c r="BF126" s="4"/>
      <c r="BG126" s="8"/>
      <c r="BH126" s="14"/>
      <c r="BI126" s="14"/>
    </row>
    <row r="127" spans="1:61" ht="30" customHeight="1">
      <c r="A127" s="14"/>
      <c r="B127" s="7"/>
      <c r="C127" s="14"/>
      <c r="D127" s="11"/>
      <c r="E127" s="11"/>
      <c r="F127" s="14"/>
      <c r="G127" s="14"/>
      <c r="H127" s="14"/>
      <c r="I127" s="15"/>
      <c r="J127" s="15"/>
      <c r="K127" s="14"/>
      <c r="L127" s="14"/>
      <c r="M127" s="15"/>
      <c r="N127" s="16"/>
      <c r="O127" s="14"/>
      <c r="P127" s="15"/>
      <c r="Q127" s="14"/>
      <c r="R127" s="15"/>
      <c r="S127" s="16"/>
      <c r="T127" s="16"/>
      <c r="U127" s="14"/>
      <c r="V127" s="14"/>
      <c r="W127" s="11"/>
      <c r="X127" s="13"/>
      <c r="Y127" s="15"/>
      <c r="Z127" s="15"/>
      <c r="AA127" s="15"/>
      <c r="AB127" s="15"/>
      <c r="AC127" s="15"/>
      <c r="AD127" s="14"/>
      <c r="AE127" s="14"/>
      <c r="AF127" s="14"/>
      <c r="AG127" s="11"/>
      <c r="AH127" s="14"/>
      <c r="AI127" s="12"/>
      <c r="AJ127" s="15"/>
      <c r="AK127" s="15"/>
      <c r="AL127" s="15"/>
      <c r="AM127" s="15"/>
      <c r="AN127" s="14"/>
      <c r="AO127" s="14"/>
      <c r="AP127" s="14"/>
      <c r="AQ127" s="14"/>
      <c r="AR127" s="14"/>
      <c r="AS127" s="14"/>
      <c r="AT127" s="14"/>
      <c r="AU127" s="15"/>
      <c r="AV127" s="15"/>
      <c r="AW127" s="15"/>
      <c r="AX127" s="15"/>
      <c r="AY127" s="16"/>
      <c r="AZ127" s="15"/>
      <c r="BA127" s="16"/>
      <c r="BB127" s="16"/>
      <c r="BC127" s="15"/>
      <c r="BD127" s="14"/>
      <c r="BE127" s="8"/>
      <c r="BF127" s="4"/>
      <c r="BG127" s="8"/>
      <c r="BH127" s="14"/>
      <c r="BI127" s="14"/>
    </row>
    <row r="128" spans="1:61" ht="30" customHeight="1">
      <c r="A128" s="14"/>
      <c r="B128" s="7"/>
      <c r="C128" s="14"/>
      <c r="D128" s="11"/>
      <c r="E128" s="11"/>
      <c r="F128" s="14"/>
      <c r="G128" s="14"/>
      <c r="H128" s="14"/>
      <c r="I128" s="15"/>
      <c r="J128" s="15"/>
      <c r="K128" s="14"/>
      <c r="L128" s="14"/>
      <c r="M128" s="15"/>
      <c r="N128" s="16"/>
      <c r="O128" s="14"/>
      <c r="P128" s="15"/>
      <c r="Q128" s="14"/>
      <c r="R128" s="15"/>
      <c r="S128" s="16"/>
      <c r="T128" s="16"/>
      <c r="U128" s="14"/>
      <c r="V128" s="14"/>
      <c r="W128" s="11"/>
      <c r="X128" s="13"/>
      <c r="Y128" s="15"/>
      <c r="Z128" s="15"/>
      <c r="AA128" s="15"/>
      <c r="AB128" s="15"/>
      <c r="AC128" s="15"/>
      <c r="AD128" s="14"/>
      <c r="AE128" s="14"/>
      <c r="AF128" s="14"/>
      <c r="AG128" s="11"/>
      <c r="AH128" s="14"/>
      <c r="AI128" s="12"/>
      <c r="AJ128" s="15"/>
      <c r="AK128" s="15"/>
      <c r="AL128" s="15"/>
      <c r="AM128" s="15"/>
      <c r="AN128" s="14"/>
      <c r="AO128" s="14"/>
      <c r="AP128" s="14"/>
      <c r="AQ128" s="14"/>
      <c r="AR128" s="14"/>
      <c r="AS128" s="14"/>
      <c r="AT128" s="14"/>
      <c r="AU128" s="15"/>
      <c r="AV128" s="15"/>
      <c r="AW128" s="15"/>
      <c r="AX128" s="15"/>
      <c r="AY128" s="16"/>
      <c r="AZ128" s="15"/>
      <c r="BA128" s="16"/>
      <c r="BB128" s="16"/>
      <c r="BC128" s="15"/>
      <c r="BD128" s="14"/>
      <c r="BE128" s="8"/>
      <c r="BF128" s="4"/>
      <c r="BG128" s="8"/>
      <c r="BH128" s="14"/>
      <c r="BI128" s="14"/>
    </row>
    <row r="129" spans="1:61" ht="30" customHeight="1">
      <c r="A129" s="14"/>
      <c r="B129" s="7"/>
      <c r="C129" s="14"/>
      <c r="D129" s="11"/>
      <c r="E129" s="11"/>
      <c r="F129" s="14"/>
      <c r="G129" s="14"/>
      <c r="H129" s="14"/>
      <c r="I129" s="15"/>
      <c r="J129" s="15"/>
      <c r="K129" s="14"/>
      <c r="L129" s="14"/>
      <c r="M129" s="15"/>
      <c r="N129" s="16"/>
      <c r="O129" s="14"/>
      <c r="P129" s="15"/>
      <c r="Q129" s="14"/>
      <c r="R129" s="15"/>
      <c r="S129" s="16"/>
      <c r="T129" s="16"/>
      <c r="U129" s="14"/>
      <c r="V129" s="14"/>
      <c r="W129" s="11"/>
      <c r="X129" s="13"/>
      <c r="Y129" s="15"/>
      <c r="Z129" s="15"/>
      <c r="AA129" s="15"/>
      <c r="AB129" s="15"/>
      <c r="AC129" s="15"/>
      <c r="AD129" s="14"/>
      <c r="AE129" s="14"/>
      <c r="AF129" s="14"/>
      <c r="AG129" s="11"/>
      <c r="AH129" s="14"/>
      <c r="AI129" s="12"/>
      <c r="AJ129" s="15"/>
      <c r="AK129" s="15"/>
      <c r="AL129" s="15"/>
      <c r="AM129" s="15"/>
      <c r="AN129" s="14"/>
      <c r="AO129" s="14"/>
      <c r="AP129" s="14"/>
      <c r="AQ129" s="14"/>
      <c r="AR129" s="14"/>
      <c r="AS129" s="14"/>
      <c r="AT129" s="14"/>
      <c r="AU129" s="15"/>
      <c r="AV129" s="15"/>
      <c r="AW129" s="15"/>
      <c r="AX129" s="15"/>
      <c r="AY129" s="16"/>
      <c r="AZ129" s="15"/>
      <c r="BA129" s="16"/>
      <c r="BB129" s="16"/>
      <c r="BC129" s="15"/>
      <c r="BD129" s="14"/>
      <c r="BE129" s="8"/>
      <c r="BF129" s="4"/>
      <c r="BG129" s="8"/>
      <c r="BH129" s="14"/>
      <c r="BI129" s="14"/>
    </row>
    <row r="130" spans="1:61" ht="30" customHeight="1">
      <c r="A130" s="14"/>
      <c r="B130" s="7"/>
      <c r="C130" s="14"/>
      <c r="D130" s="11"/>
      <c r="E130" s="11"/>
      <c r="F130" s="14"/>
      <c r="G130" s="14"/>
      <c r="H130" s="14"/>
      <c r="I130" s="15"/>
      <c r="J130" s="15"/>
      <c r="K130" s="14"/>
      <c r="L130" s="14"/>
      <c r="M130" s="15"/>
      <c r="N130" s="16"/>
      <c r="O130" s="14"/>
      <c r="P130" s="15"/>
      <c r="Q130" s="14"/>
      <c r="R130" s="15"/>
      <c r="S130" s="16"/>
      <c r="T130" s="16"/>
      <c r="U130" s="14"/>
      <c r="V130" s="14"/>
      <c r="W130" s="11"/>
      <c r="X130" s="13"/>
      <c r="Y130" s="15"/>
      <c r="Z130" s="15"/>
      <c r="AA130" s="15"/>
      <c r="AB130" s="15"/>
      <c r="AC130" s="15"/>
      <c r="AD130" s="14"/>
      <c r="AE130" s="14"/>
      <c r="AF130" s="14"/>
      <c r="AG130" s="11"/>
      <c r="AH130" s="14"/>
      <c r="AI130" s="12"/>
      <c r="AJ130" s="15"/>
      <c r="AK130" s="15"/>
      <c r="AL130" s="15"/>
      <c r="AM130" s="15"/>
      <c r="AN130" s="14"/>
      <c r="AO130" s="14"/>
      <c r="AP130" s="14"/>
      <c r="AQ130" s="14"/>
      <c r="AR130" s="14"/>
      <c r="AS130" s="14"/>
      <c r="AT130" s="14"/>
      <c r="AU130" s="15"/>
      <c r="AV130" s="15"/>
      <c r="AW130" s="15"/>
      <c r="AX130" s="15"/>
      <c r="AY130" s="16"/>
      <c r="AZ130" s="15"/>
      <c r="BA130" s="16"/>
      <c r="BB130" s="16"/>
      <c r="BC130" s="15"/>
      <c r="BD130" s="14"/>
      <c r="BE130" s="8"/>
      <c r="BF130" s="4"/>
      <c r="BG130" s="8"/>
      <c r="BH130" s="14"/>
      <c r="BI130" s="14"/>
    </row>
    <row r="131" spans="1:61" ht="30" customHeight="1">
      <c r="A131" s="14"/>
      <c r="B131" s="7"/>
      <c r="C131" s="14"/>
      <c r="D131" s="11"/>
      <c r="E131" s="11"/>
      <c r="F131" s="14"/>
      <c r="G131" s="14"/>
      <c r="H131" s="14"/>
      <c r="I131" s="15"/>
      <c r="J131" s="15"/>
      <c r="K131" s="14"/>
      <c r="L131" s="14"/>
      <c r="M131" s="15"/>
      <c r="N131" s="16"/>
      <c r="O131" s="14"/>
      <c r="P131" s="15"/>
      <c r="Q131" s="14"/>
      <c r="R131" s="15"/>
      <c r="S131" s="16"/>
      <c r="T131" s="16"/>
      <c r="U131" s="14"/>
      <c r="V131" s="14"/>
      <c r="W131" s="11"/>
      <c r="X131" s="13"/>
      <c r="Y131" s="15"/>
      <c r="Z131" s="15"/>
      <c r="AA131" s="15"/>
      <c r="AB131" s="15"/>
      <c r="AC131" s="15"/>
      <c r="AD131" s="14"/>
      <c r="AE131" s="14"/>
      <c r="AF131" s="14"/>
      <c r="AG131" s="11"/>
      <c r="AH131" s="14"/>
      <c r="AI131" s="12"/>
      <c r="AJ131" s="15"/>
      <c r="AK131" s="15"/>
      <c r="AL131" s="15"/>
      <c r="AM131" s="15"/>
      <c r="AN131" s="14"/>
      <c r="AO131" s="14"/>
      <c r="AP131" s="14"/>
      <c r="AQ131" s="14"/>
      <c r="AR131" s="14"/>
      <c r="AS131" s="14"/>
      <c r="AT131" s="14"/>
      <c r="AU131" s="15"/>
      <c r="AV131" s="15"/>
      <c r="AW131" s="15"/>
      <c r="AX131" s="15"/>
      <c r="AY131" s="16"/>
      <c r="AZ131" s="15"/>
      <c r="BA131" s="16"/>
      <c r="BB131" s="16"/>
      <c r="BC131" s="15"/>
      <c r="BD131" s="14"/>
      <c r="BE131" s="8"/>
      <c r="BF131" s="4"/>
      <c r="BG131" s="8"/>
      <c r="BH131" s="14"/>
      <c r="BI131" s="14"/>
    </row>
    <row r="132" spans="1:61" ht="30" customHeight="1">
      <c r="A132" s="14"/>
      <c r="B132" s="7"/>
      <c r="C132" s="14"/>
      <c r="D132" s="11"/>
      <c r="E132" s="11"/>
      <c r="F132" s="14"/>
      <c r="G132" s="14"/>
      <c r="H132" s="14"/>
      <c r="I132" s="15"/>
      <c r="J132" s="15"/>
      <c r="K132" s="14"/>
      <c r="L132" s="14"/>
      <c r="M132" s="15"/>
      <c r="N132" s="16"/>
      <c r="O132" s="14"/>
      <c r="P132" s="15"/>
      <c r="Q132" s="14"/>
      <c r="R132" s="15"/>
      <c r="S132" s="16"/>
      <c r="T132" s="16"/>
      <c r="U132" s="14"/>
      <c r="V132" s="14"/>
      <c r="W132" s="11"/>
      <c r="X132" s="13"/>
      <c r="Y132" s="15"/>
      <c r="Z132" s="15"/>
      <c r="AA132" s="15"/>
      <c r="AB132" s="15"/>
      <c r="AC132" s="15"/>
      <c r="AD132" s="14"/>
      <c r="AE132" s="14"/>
      <c r="AF132" s="14"/>
      <c r="AG132" s="11"/>
      <c r="AH132" s="14"/>
      <c r="AI132" s="12"/>
      <c r="AJ132" s="15"/>
      <c r="AK132" s="15"/>
      <c r="AL132" s="15"/>
      <c r="AM132" s="15"/>
      <c r="AN132" s="14"/>
      <c r="AO132" s="14"/>
      <c r="AP132" s="14"/>
      <c r="AQ132" s="14"/>
      <c r="AR132" s="14"/>
      <c r="AS132" s="14"/>
      <c r="AT132" s="14"/>
      <c r="AU132" s="15"/>
      <c r="AV132" s="15"/>
      <c r="AW132" s="15"/>
      <c r="AX132" s="15"/>
      <c r="AY132" s="16"/>
      <c r="AZ132" s="15"/>
      <c r="BA132" s="16"/>
      <c r="BB132" s="16"/>
      <c r="BC132" s="15"/>
      <c r="BD132" s="14"/>
      <c r="BE132" s="8"/>
      <c r="BF132" s="4"/>
      <c r="BG132" s="8"/>
      <c r="BH132" s="14"/>
      <c r="BI132" s="14"/>
    </row>
    <row r="133" spans="1:61" ht="30" customHeight="1">
      <c r="A133" s="14"/>
      <c r="B133" s="7"/>
      <c r="C133" s="14"/>
      <c r="D133" s="11"/>
      <c r="E133" s="11"/>
      <c r="F133" s="14"/>
      <c r="G133" s="14"/>
      <c r="H133" s="14"/>
      <c r="I133" s="15"/>
      <c r="J133" s="15"/>
      <c r="K133" s="14"/>
      <c r="L133" s="14"/>
      <c r="M133" s="15"/>
      <c r="N133" s="16"/>
      <c r="O133" s="14"/>
      <c r="P133" s="15"/>
      <c r="Q133" s="14"/>
      <c r="R133" s="15"/>
      <c r="S133" s="16"/>
      <c r="T133" s="16"/>
      <c r="U133" s="14"/>
      <c r="V133" s="14"/>
      <c r="W133" s="11"/>
      <c r="X133" s="13"/>
      <c r="Y133" s="15"/>
      <c r="Z133" s="15"/>
      <c r="AA133" s="15"/>
      <c r="AB133" s="15"/>
      <c r="AC133" s="15"/>
      <c r="AD133" s="14"/>
      <c r="AE133" s="14"/>
      <c r="AF133" s="14"/>
      <c r="AG133" s="11"/>
      <c r="AH133" s="14"/>
      <c r="AI133" s="12"/>
      <c r="AJ133" s="15"/>
      <c r="AK133" s="15"/>
      <c r="AL133" s="15"/>
      <c r="AM133" s="15"/>
      <c r="AN133" s="14"/>
      <c r="AO133" s="14"/>
      <c r="AP133" s="14"/>
      <c r="AQ133" s="14"/>
      <c r="AR133" s="14"/>
      <c r="AS133" s="14"/>
      <c r="AT133" s="14"/>
      <c r="AU133" s="15"/>
      <c r="AV133" s="15"/>
      <c r="AW133" s="15"/>
      <c r="AX133" s="15"/>
      <c r="AY133" s="16"/>
      <c r="AZ133" s="15"/>
      <c r="BA133" s="16"/>
      <c r="BB133" s="16"/>
      <c r="BC133" s="15"/>
      <c r="BD133" s="14"/>
      <c r="BE133" s="8"/>
      <c r="BF133" s="4"/>
      <c r="BG133" s="8"/>
      <c r="BH133" s="14"/>
      <c r="BI133" s="14"/>
    </row>
    <row r="134" spans="1:61" ht="30" customHeight="1">
      <c r="A134" s="14"/>
      <c r="B134" s="7"/>
      <c r="C134" s="14"/>
      <c r="D134" s="11"/>
      <c r="E134" s="11"/>
      <c r="F134" s="14"/>
      <c r="G134" s="14"/>
      <c r="H134" s="14"/>
      <c r="I134" s="15"/>
      <c r="J134" s="15"/>
      <c r="K134" s="14"/>
      <c r="L134" s="14"/>
      <c r="M134" s="15"/>
      <c r="N134" s="16"/>
      <c r="O134" s="14"/>
      <c r="P134" s="15"/>
      <c r="Q134" s="14"/>
      <c r="R134" s="15"/>
      <c r="S134" s="16"/>
      <c r="T134" s="16"/>
      <c r="U134" s="14"/>
      <c r="V134" s="14"/>
      <c r="W134" s="11"/>
      <c r="X134" s="13"/>
      <c r="Y134" s="15"/>
      <c r="Z134" s="15"/>
      <c r="AA134" s="15"/>
      <c r="AB134" s="15"/>
      <c r="AC134" s="15"/>
      <c r="AD134" s="14"/>
      <c r="AE134" s="14"/>
      <c r="AF134" s="14"/>
      <c r="AG134" s="11"/>
      <c r="AH134" s="14"/>
      <c r="AI134" s="12"/>
      <c r="AJ134" s="15"/>
      <c r="AK134" s="15"/>
      <c r="AL134" s="15"/>
      <c r="AM134" s="15"/>
      <c r="AN134" s="14"/>
      <c r="AO134" s="14"/>
      <c r="AP134" s="14"/>
      <c r="AQ134" s="14"/>
      <c r="AR134" s="14"/>
      <c r="AS134" s="14"/>
      <c r="AT134" s="14"/>
      <c r="AU134" s="15"/>
      <c r="AV134" s="15"/>
      <c r="AW134" s="15"/>
      <c r="AX134" s="15"/>
      <c r="AY134" s="16"/>
      <c r="AZ134" s="15"/>
      <c r="BA134" s="16"/>
      <c r="BB134" s="16"/>
      <c r="BC134" s="15"/>
      <c r="BD134" s="14"/>
      <c r="BE134" s="8"/>
      <c r="BF134" s="4"/>
      <c r="BG134" s="8"/>
      <c r="BH134" s="14"/>
      <c r="BI134" s="14"/>
    </row>
    <row r="135" spans="1:61" ht="30" customHeight="1">
      <c r="A135" s="14"/>
      <c r="B135" s="7"/>
      <c r="C135" s="14"/>
      <c r="D135" s="11"/>
      <c r="E135" s="11"/>
      <c r="F135" s="14"/>
      <c r="G135" s="14"/>
      <c r="H135" s="14"/>
      <c r="I135" s="15"/>
      <c r="J135" s="15"/>
      <c r="K135" s="14"/>
      <c r="L135" s="14"/>
      <c r="M135" s="15"/>
      <c r="N135" s="16"/>
      <c r="O135" s="14"/>
      <c r="P135" s="15"/>
      <c r="Q135" s="14"/>
      <c r="R135" s="15"/>
      <c r="S135" s="16"/>
      <c r="T135" s="16"/>
      <c r="U135" s="14"/>
      <c r="V135" s="14"/>
      <c r="W135" s="11"/>
      <c r="X135" s="13"/>
      <c r="Y135" s="15"/>
      <c r="Z135" s="15"/>
      <c r="AA135" s="15"/>
      <c r="AB135" s="15"/>
      <c r="AC135" s="15"/>
      <c r="AD135" s="14"/>
      <c r="AE135" s="14"/>
      <c r="AF135" s="14"/>
      <c r="AG135" s="11"/>
      <c r="AH135" s="14"/>
      <c r="AI135" s="12"/>
      <c r="AJ135" s="15"/>
      <c r="AK135" s="15"/>
      <c r="AL135" s="15"/>
      <c r="AM135" s="15"/>
      <c r="AN135" s="14"/>
      <c r="AO135" s="14"/>
      <c r="AP135" s="14"/>
      <c r="AQ135" s="14"/>
      <c r="AR135" s="14"/>
      <c r="AS135" s="14"/>
      <c r="AT135" s="14"/>
      <c r="AU135" s="15"/>
      <c r="AV135" s="15"/>
      <c r="AW135" s="15"/>
      <c r="AX135" s="15"/>
      <c r="AY135" s="16"/>
      <c r="AZ135" s="15"/>
      <c r="BA135" s="16"/>
      <c r="BB135" s="16"/>
      <c r="BC135" s="15"/>
      <c r="BD135" s="14"/>
      <c r="BE135" s="8"/>
      <c r="BF135" s="4"/>
      <c r="BG135" s="8"/>
      <c r="BH135" s="14"/>
      <c r="BI135" s="14"/>
    </row>
    <row r="136" spans="1:61" ht="30" customHeight="1">
      <c r="A136" s="14"/>
      <c r="B136" s="7"/>
      <c r="C136" s="14"/>
      <c r="D136" s="11"/>
      <c r="E136" s="11"/>
      <c r="F136" s="14"/>
      <c r="G136" s="14"/>
      <c r="H136" s="14"/>
      <c r="I136" s="15"/>
      <c r="J136" s="15"/>
      <c r="K136" s="14"/>
      <c r="L136" s="14"/>
      <c r="M136" s="15"/>
      <c r="N136" s="16"/>
      <c r="O136" s="14"/>
      <c r="P136" s="15"/>
      <c r="Q136" s="14"/>
      <c r="R136" s="15"/>
      <c r="S136" s="16"/>
      <c r="T136" s="16"/>
      <c r="U136" s="14"/>
      <c r="V136" s="14"/>
      <c r="W136" s="11"/>
      <c r="X136" s="13"/>
      <c r="Y136" s="15"/>
      <c r="Z136" s="15"/>
      <c r="AA136" s="15"/>
      <c r="AB136" s="15"/>
      <c r="AC136" s="15"/>
      <c r="AD136" s="14"/>
      <c r="AE136" s="14"/>
      <c r="AF136" s="14"/>
      <c r="AG136" s="11"/>
      <c r="AH136" s="14"/>
      <c r="AI136" s="12"/>
      <c r="AJ136" s="15"/>
      <c r="AK136" s="15"/>
      <c r="AL136" s="15"/>
      <c r="AM136" s="15"/>
      <c r="AN136" s="14"/>
      <c r="AO136" s="14"/>
      <c r="AP136" s="14"/>
      <c r="AQ136" s="14"/>
      <c r="AR136" s="14"/>
      <c r="AS136" s="14"/>
      <c r="AT136" s="14"/>
      <c r="AU136" s="15"/>
      <c r="AV136" s="15"/>
      <c r="AW136" s="15"/>
      <c r="AX136" s="15"/>
      <c r="AY136" s="16"/>
      <c r="AZ136" s="15"/>
      <c r="BA136" s="16"/>
      <c r="BB136" s="16"/>
      <c r="BC136" s="15"/>
      <c r="BD136" s="14"/>
      <c r="BE136" s="8"/>
      <c r="BF136" s="4"/>
      <c r="BG136" s="8"/>
      <c r="BH136" s="14"/>
      <c r="BI136" s="14"/>
    </row>
    <row r="137" spans="1:61" ht="30" customHeight="1">
      <c r="A137" s="14"/>
      <c r="B137" s="7"/>
      <c r="C137" s="14"/>
      <c r="D137" s="11"/>
      <c r="E137" s="11"/>
      <c r="F137" s="14"/>
      <c r="G137" s="14"/>
      <c r="H137" s="14"/>
      <c r="I137" s="15"/>
      <c r="J137" s="15"/>
      <c r="K137" s="14"/>
      <c r="L137" s="14"/>
      <c r="M137" s="15"/>
      <c r="N137" s="16"/>
      <c r="O137" s="14"/>
      <c r="P137" s="15"/>
      <c r="Q137" s="14"/>
      <c r="R137" s="15"/>
      <c r="S137" s="16"/>
      <c r="T137" s="16"/>
      <c r="U137" s="14"/>
      <c r="V137" s="14"/>
      <c r="W137" s="11"/>
      <c r="X137" s="13"/>
      <c r="Y137" s="15"/>
      <c r="Z137" s="15"/>
      <c r="AA137" s="15"/>
      <c r="AB137" s="15"/>
      <c r="AC137" s="15"/>
      <c r="AD137" s="14"/>
      <c r="AE137" s="14"/>
      <c r="AF137" s="14"/>
      <c r="AG137" s="11"/>
      <c r="AH137" s="14"/>
      <c r="AI137" s="12"/>
      <c r="AJ137" s="15"/>
      <c r="AK137" s="15"/>
      <c r="AL137" s="15"/>
      <c r="AM137" s="15"/>
      <c r="AN137" s="14"/>
      <c r="AO137" s="14"/>
      <c r="AP137" s="14"/>
      <c r="AQ137" s="14"/>
      <c r="AR137" s="14"/>
      <c r="AS137" s="14"/>
      <c r="AT137" s="14"/>
      <c r="AU137" s="15"/>
      <c r="AV137" s="15"/>
      <c r="AW137" s="15"/>
      <c r="AX137" s="15"/>
      <c r="AY137" s="16"/>
      <c r="AZ137" s="15"/>
      <c r="BA137" s="16"/>
      <c r="BB137" s="16"/>
      <c r="BC137" s="15"/>
      <c r="BD137" s="14"/>
      <c r="BE137" s="8"/>
      <c r="BF137" s="4"/>
      <c r="BG137" s="8"/>
      <c r="BH137" s="14"/>
      <c r="BI137" s="14"/>
    </row>
    <row r="138" spans="1:61" ht="30" customHeight="1">
      <c r="A138" s="14"/>
      <c r="B138" s="7"/>
      <c r="C138" s="14"/>
      <c r="D138" s="11"/>
      <c r="E138" s="11"/>
      <c r="F138" s="14"/>
      <c r="G138" s="14"/>
      <c r="H138" s="14"/>
      <c r="I138" s="15"/>
      <c r="J138" s="15"/>
      <c r="K138" s="14"/>
      <c r="L138" s="14"/>
      <c r="M138" s="15"/>
      <c r="N138" s="16"/>
      <c r="O138" s="14"/>
      <c r="P138" s="15"/>
      <c r="Q138" s="14"/>
      <c r="R138" s="15"/>
      <c r="S138" s="16"/>
      <c r="T138" s="16"/>
      <c r="U138" s="14"/>
      <c r="V138" s="14"/>
      <c r="W138" s="11"/>
      <c r="X138" s="13"/>
      <c r="Y138" s="15"/>
      <c r="Z138" s="15"/>
      <c r="AA138" s="15"/>
      <c r="AB138" s="15"/>
      <c r="AC138" s="15"/>
      <c r="AD138" s="14"/>
      <c r="AE138" s="14"/>
      <c r="AF138" s="14"/>
      <c r="AG138" s="11"/>
      <c r="AH138" s="14"/>
      <c r="AI138" s="12"/>
      <c r="AJ138" s="15"/>
      <c r="AK138" s="15"/>
      <c r="AL138" s="15"/>
      <c r="AM138" s="15"/>
      <c r="AN138" s="14"/>
      <c r="AO138" s="14"/>
      <c r="AP138" s="14"/>
      <c r="AQ138" s="14"/>
      <c r="AR138" s="14"/>
      <c r="AS138" s="14"/>
      <c r="AT138" s="14"/>
      <c r="AU138" s="15"/>
      <c r="AV138" s="15"/>
      <c r="AW138" s="15"/>
      <c r="AX138" s="15"/>
      <c r="AY138" s="16"/>
      <c r="AZ138" s="15"/>
      <c r="BA138" s="16"/>
      <c r="BB138" s="16"/>
      <c r="BC138" s="15"/>
      <c r="BD138" s="14"/>
      <c r="BE138" s="8"/>
      <c r="BF138" s="4"/>
      <c r="BG138" s="8"/>
      <c r="BH138" s="14"/>
      <c r="BI138" s="14"/>
    </row>
    <row r="139" spans="1:61" ht="30" customHeight="1">
      <c r="A139" s="14"/>
      <c r="B139" s="7"/>
      <c r="C139" s="14"/>
      <c r="D139" s="11"/>
      <c r="E139" s="11"/>
      <c r="F139" s="14"/>
      <c r="G139" s="14"/>
      <c r="H139" s="14"/>
      <c r="I139" s="15"/>
      <c r="J139" s="15"/>
      <c r="K139" s="14"/>
      <c r="L139" s="14"/>
      <c r="M139" s="15"/>
      <c r="N139" s="16"/>
      <c r="O139" s="14"/>
      <c r="P139" s="15"/>
      <c r="Q139" s="14"/>
      <c r="R139" s="15"/>
      <c r="S139" s="16"/>
      <c r="T139" s="16"/>
      <c r="U139" s="14"/>
      <c r="V139" s="14"/>
      <c r="W139" s="11"/>
      <c r="X139" s="13"/>
      <c r="Y139" s="15"/>
      <c r="Z139" s="15"/>
      <c r="AA139" s="15"/>
      <c r="AB139" s="15"/>
      <c r="AC139" s="15"/>
      <c r="AD139" s="14"/>
      <c r="AE139" s="14"/>
      <c r="AF139" s="14"/>
      <c r="AG139" s="11"/>
      <c r="AH139" s="14"/>
      <c r="AI139" s="12"/>
      <c r="AJ139" s="15"/>
      <c r="AK139" s="15"/>
      <c r="AL139" s="15"/>
      <c r="AM139" s="15"/>
      <c r="AN139" s="14"/>
      <c r="AO139" s="14"/>
      <c r="AP139" s="14"/>
      <c r="AQ139" s="14"/>
      <c r="AR139" s="14"/>
      <c r="AS139" s="14"/>
      <c r="AT139" s="14"/>
      <c r="AU139" s="15"/>
      <c r="AV139" s="15"/>
      <c r="AW139" s="15"/>
      <c r="AX139" s="15"/>
      <c r="AY139" s="16"/>
      <c r="AZ139" s="15"/>
      <c r="BA139" s="16"/>
      <c r="BB139" s="16"/>
      <c r="BC139" s="15"/>
      <c r="BD139" s="14"/>
      <c r="BE139" s="8"/>
      <c r="BF139" s="4"/>
      <c r="BG139" s="8"/>
      <c r="BH139" s="14"/>
      <c r="BI139" s="14"/>
    </row>
    <row r="140" spans="1:61" ht="30" customHeight="1">
      <c r="A140" s="14"/>
      <c r="B140" s="7"/>
      <c r="C140" s="14"/>
      <c r="D140" s="11"/>
      <c r="E140" s="11"/>
      <c r="F140" s="14"/>
      <c r="G140" s="14"/>
      <c r="H140" s="14"/>
      <c r="I140" s="15"/>
      <c r="J140" s="15"/>
      <c r="K140" s="14"/>
      <c r="L140" s="14"/>
      <c r="M140" s="15"/>
      <c r="N140" s="16"/>
      <c r="O140" s="14"/>
      <c r="P140" s="15"/>
      <c r="Q140" s="14"/>
      <c r="R140" s="15"/>
      <c r="S140" s="16"/>
      <c r="T140" s="16"/>
      <c r="U140" s="14"/>
      <c r="V140" s="14"/>
      <c r="W140" s="11"/>
      <c r="X140" s="13"/>
      <c r="Y140" s="15"/>
      <c r="Z140" s="15"/>
      <c r="AA140" s="15"/>
      <c r="AB140" s="15"/>
      <c r="AC140" s="15"/>
      <c r="AD140" s="14"/>
      <c r="AE140" s="14"/>
      <c r="AF140" s="14"/>
      <c r="AG140" s="11"/>
      <c r="AH140" s="14"/>
      <c r="AI140" s="12"/>
      <c r="AJ140" s="15"/>
      <c r="AK140" s="15"/>
      <c r="AL140" s="15"/>
      <c r="AM140" s="15"/>
      <c r="AN140" s="14"/>
      <c r="AO140" s="14"/>
      <c r="AP140" s="14"/>
      <c r="AQ140" s="14"/>
      <c r="AR140" s="14"/>
      <c r="AS140" s="14"/>
      <c r="AT140" s="14"/>
      <c r="AU140" s="15"/>
      <c r="AV140" s="15"/>
      <c r="AW140" s="15"/>
      <c r="AX140" s="15"/>
      <c r="AY140" s="16"/>
      <c r="AZ140" s="15"/>
      <c r="BA140" s="16"/>
      <c r="BB140" s="16"/>
      <c r="BC140" s="15"/>
      <c r="BD140" s="14"/>
      <c r="BE140" s="8"/>
      <c r="BF140" s="4"/>
      <c r="BG140" s="8"/>
      <c r="BH140" s="14"/>
      <c r="BI140" s="14"/>
    </row>
    <row r="141" spans="1:61" ht="30" customHeight="1">
      <c r="A141" s="14"/>
      <c r="B141" s="7"/>
      <c r="C141" s="14"/>
      <c r="D141" s="11"/>
      <c r="E141" s="11"/>
      <c r="F141" s="14"/>
      <c r="G141" s="14"/>
      <c r="H141" s="14"/>
      <c r="I141" s="15"/>
      <c r="J141" s="15"/>
      <c r="K141" s="14"/>
      <c r="L141" s="14"/>
      <c r="M141" s="15"/>
      <c r="N141" s="16"/>
      <c r="O141" s="14"/>
      <c r="P141" s="15"/>
      <c r="Q141" s="14"/>
      <c r="R141" s="15"/>
      <c r="S141" s="16"/>
      <c r="T141" s="16"/>
      <c r="U141" s="14"/>
      <c r="V141" s="14"/>
      <c r="W141" s="11"/>
      <c r="X141" s="13"/>
      <c r="Y141" s="15"/>
      <c r="Z141" s="15"/>
      <c r="AA141" s="15"/>
      <c r="AB141" s="15"/>
      <c r="AC141" s="15"/>
      <c r="AD141" s="14"/>
      <c r="AE141" s="14"/>
      <c r="AF141" s="14"/>
      <c r="AG141" s="11"/>
      <c r="AH141" s="14"/>
      <c r="AI141" s="12"/>
      <c r="AJ141" s="15"/>
      <c r="AK141" s="15"/>
      <c r="AL141" s="15"/>
      <c r="AM141" s="15"/>
      <c r="AN141" s="14"/>
      <c r="AO141" s="14"/>
      <c r="AP141" s="14"/>
      <c r="AQ141" s="14"/>
      <c r="AR141" s="14"/>
      <c r="AS141" s="14"/>
      <c r="AT141" s="14"/>
      <c r="AU141" s="15"/>
      <c r="AV141" s="15"/>
      <c r="AW141" s="15"/>
      <c r="AX141" s="15"/>
      <c r="AY141" s="16"/>
      <c r="AZ141" s="15"/>
      <c r="BA141" s="16"/>
      <c r="BB141" s="16"/>
      <c r="BC141" s="15"/>
      <c r="BD141" s="14"/>
      <c r="BE141" s="8"/>
      <c r="BF141" s="4"/>
      <c r="BG141" s="8"/>
      <c r="BH141" s="14"/>
      <c r="BI141" s="14"/>
    </row>
    <row r="142" spans="1:61" ht="30" customHeight="1">
      <c r="A142" s="14"/>
      <c r="B142" s="7"/>
      <c r="C142" s="14"/>
      <c r="D142" s="11"/>
      <c r="E142" s="11"/>
      <c r="F142" s="14"/>
      <c r="G142" s="14"/>
      <c r="H142" s="14"/>
      <c r="I142" s="15"/>
      <c r="J142" s="15"/>
      <c r="K142" s="14"/>
      <c r="L142" s="14"/>
      <c r="M142" s="15"/>
      <c r="N142" s="16"/>
      <c r="O142" s="14"/>
      <c r="P142" s="15"/>
      <c r="Q142" s="14"/>
      <c r="R142" s="15"/>
      <c r="S142" s="16"/>
      <c r="T142" s="16"/>
      <c r="U142" s="14"/>
      <c r="V142" s="14"/>
      <c r="W142" s="11"/>
      <c r="X142" s="13"/>
      <c r="Y142" s="15"/>
      <c r="Z142" s="15"/>
      <c r="AA142" s="15"/>
      <c r="AB142" s="15"/>
      <c r="AC142" s="15"/>
      <c r="AD142" s="14"/>
      <c r="AE142" s="14"/>
      <c r="AF142" s="14"/>
      <c r="AG142" s="11"/>
      <c r="AH142" s="14"/>
      <c r="AI142" s="12"/>
      <c r="AJ142" s="15"/>
      <c r="AK142" s="15"/>
      <c r="AL142" s="15"/>
      <c r="AM142" s="15"/>
      <c r="AN142" s="14"/>
      <c r="AO142" s="14"/>
      <c r="AP142" s="14"/>
      <c r="AQ142" s="14"/>
      <c r="AR142" s="14"/>
      <c r="AS142" s="14"/>
      <c r="AT142" s="14"/>
      <c r="AU142" s="15"/>
      <c r="AV142" s="15"/>
      <c r="AW142" s="15"/>
      <c r="AX142" s="15"/>
      <c r="AY142" s="16"/>
      <c r="AZ142" s="15"/>
      <c r="BA142" s="16"/>
      <c r="BB142" s="16"/>
      <c r="BC142" s="15"/>
      <c r="BD142" s="14"/>
      <c r="BE142" s="8"/>
      <c r="BF142" s="4"/>
      <c r="BG142" s="8"/>
      <c r="BH142" s="14"/>
      <c r="BI142" s="14"/>
    </row>
    <row r="143" spans="1:61" ht="30" customHeight="1">
      <c r="A143" s="14"/>
      <c r="B143" s="7"/>
      <c r="C143" s="14"/>
      <c r="D143" s="11"/>
      <c r="E143" s="11"/>
      <c r="F143" s="14"/>
      <c r="G143" s="14"/>
      <c r="H143" s="14"/>
      <c r="I143" s="15"/>
      <c r="J143" s="15"/>
      <c r="K143" s="14"/>
      <c r="L143" s="14"/>
      <c r="M143" s="15"/>
      <c r="N143" s="16"/>
      <c r="O143" s="14"/>
      <c r="P143" s="15"/>
      <c r="Q143" s="14"/>
      <c r="R143" s="15"/>
      <c r="S143" s="16"/>
      <c r="T143" s="16"/>
      <c r="U143" s="14"/>
      <c r="V143" s="14"/>
      <c r="W143" s="11"/>
      <c r="X143" s="13"/>
      <c r="Y143" s="15"/>
      <c r="Z143" s="15"/>
      <c r="AA143" s="15"/>
      <c r="AB143" s="15"/>
      <c r="AC143" s="15"/>
      <c r="AD143" s="14"/>
      <c r="AE143" s="14"/>
      <c r="AF143" s="14"/>
      <c r="AG143" s="11"/>
      <c r="AH143" s="14"/>
      <c r="AI143" s="12"/>
      <c r="AJ143" s="15"/>
      <c r="AK143" s="15"/>
      <c r="AL143" s="15"/>
      <c r="AM143" s="15"/>
      <c r="AN143" s="14"/>
      <c r="AO143" s="14"/>
      <c r="AP143" s="14"/>
      <c r="AQ143" s="14"/>
      <c r="AR143" s="14"/>
      <c r="AS143" s="14"/>
      <c r="AT143" s="14"/>
      <c r="AU143" s="15"/>
      <c r="AV143" s="15"/>
      <c r="AW143" s="15"/>
      <c r="AX143" s="15"/>
      <c r="AY143" s="16"/>
      <c r="AZ143" s="15"/>
      <c r="BA143" s="16"/>
      <c r="BB143" s="16"/>
      <c r="BC143" s="15"/>
      <c r="BD143" s="14"/>
      <c r="BE143" s="8"/>
      <c r="BF143" s="4"/>
      <c r="BG143" s="8"/>
      <c r="BH143" s="14"/>
      <c r="BI143" s="14"/>
    </row>
    <row r="144" spans="1:61" ht="30" customHeight="1">
      <c r="A144" s="14"/>
      <c r="B144" s="7"/>
      <c r="C144" s="14"/>
      <c r="D144" s="11"/>
      <c r="E144" s="11"/>
      <c r="F144" s="14"/>
      <c r="G144" s="14"/>
      <c r="H144" s="14"/>
      <c r="I144" s="15"/>
      <c r="J144" s="15"/>
      <c r="K144" s="14"/>
      <c r="L144" s="14"/>
      <c r="M144" s="15"/>
      <c r="N144" s="16"/>
      <c r="O144" s="14"/>
      <c r="P144" s="15"/>
      <c r="Q144" s="14"/>
      <c r="R144" s="15"/>
      <c r="S144" s="16"/>
      <c r="T144" s="16"/>
      <c r="U144" s="14"/>
      <c r="V144" s="14"/>
      <c r="W144" s="11"/>
      <c r="X144" s="13"/>
      <c r="Y144" s="15"/>
      <c r="Z144" s="15"/>
      <c r="AA144" s="15"/>
      <c r="AB144" s="15"/>
      <c r="AC144" s="15"/>
      <c r="AD144" s="14"/>
      <c r="AE144" s="14"/>
      <c r="AF144" s="14"/>
      <c r="AG144" s="11"/>
      <c r="AH144" s="14"/>
      <c r="AI144" s="12"/>
      <c r="AJ144" s="15"/>
      <c r="AK144" s="15"/>
      <c r="AL144" s="15"/>
      <c r="AM144" s="15"/>
      <c r="AN144" s="14"/>
      <c r="AO144" s="14"/>
      <c r="AP144" s="14"/>
      <c r="AQ144" s="14"/>
      <c r="AR144" s="14"/>
      <c r="AS144" s="14"/>
      <c r="AT144" s="14"/>
      <c r="AU144" s="15"/>
      <c r="AV144" s="15"/>
      <c r="AW144" s="15"/>
      <c r="AX144" s="15"/>
      <c r="AY144" s="16"/>
      <c r="AZ144" s="15"/>
      <c r="BA144" s="16"/>
      <c r="BB144" s="16"/>
      <c r="BC144" s="15"/>
      <c r="BD144" s="14"/>
      <c r="BE144" s="8"/>
      <c r="BF144" s="4"/>
      <c r="BG144" s="8"/>
      <c r="BH144" s="14"/>
      <c r="BI144" s="14"/>
    </row>
    <row r="145" spans="1:61" ht="30" customHeight="1">
      <c r="A145" s="14"/>
      <c r="B145" s="7"/>
      <c r="C145" s="14"/>
      <c r="D145" s="11"/>
      <c r="E145" s="11"/>
      <c r="F145" s="14"/>
      <c r="G145" s="14"/>
      <c r="H145" s="14"/>
      <c r="I145" s="15"/>
      <c r="J145" s="15"/>
      <c r="K145" s="14"/>
      <c r="L145" s="14"/>
      <c r="M145" s="15"/>
      <c r="N145" s="16"/>
      <c r="O145" s="14"/>
      <c r="P145" s="15"/>
      <c r="Q145" s="14"/>
      <c r="R145" s="15"/>
      <c r="S145" s="16"/>
      <c r="T145" s="16"/>
      <c r="U145" s="14"/>
      <c r="V145" s="14"/>
      <c r="W145" s="11"/>
      <c r="X145" s="13"/>
      <c r="Y145" s="15"/>
      <c r="Z145" s="15"/>
      <c r="AA145" s="15"/>
      <c r="AB145" s="15"/>
      <c r="AC145" s="15"/>
      <c r="AD145" s="14"/>
      <c r="AE145" s="14"/>
      <c r="AF145" s="14"/>
      <c r="AG145" s="11"/>
      <c r="AH145" s="14"/>
      <c r="AI145" s="12"/>
      <c r="AJ145" s="15"/>
      <c r="AK145" s="15"/>
      <c r="AL145" s="15"/>
      <c r="AM145" s="15"/>
      <c r="AN145" s="14"/>
      <c r="AO145" s="14"/>
      <c r="AP145" s="14"/>
      <c r="AQ145" s="14"/>
      <c r="AR145" s="14"/>
      <c r="AS145" s="14"/>
      <c r="AT145" s="14"/>
      <c r="AU145" s="15"/>
      <c r="AV145" s="15"/>
      <c r="AW145" s="15"/>
      <c r="AX145" s="15"/>
      <c r="AY145" s="16"/>
      <c r="AZ145" s="15"/>
      <c r="BA145" s="16"/>
      <c r="BB145" s="16"/>
      <c r="BC145" s="15"/>
      <c r="BD145" s="14"/>
      <c r="BE145" s="8"/>
      <c r="BF145" s="4"/>
      <c r="BG145" s="8"/>
      <c r="BH145" s="14"/>
      <c r="BI145" s="14"/>
    </row>
    <row r="146" spans="1:61" ht="30" customHeight="1">
      <c r="A146" s="14"/>
      <c r="B146" s="7"/>
      <c r="C146" s="14"/>
      <c r="D146" s="11"/>
      <c r="E146" s="11"/>
      <c r="F146" s="14"/>
      <c r="G146" s="14"/>
      <c r="H146" s="14"/>
      <c r="I146" s="15"/>
      <c r="J146" s="15"/>
      <c r="K146" s="14"/>
      <c r="L146" s="14"/>
      <c r="M146" s="15"/>
      <c r="N146" s="16"/>
      <c r="O146" s="14"/>
      <c r="P146" s="15"/>
      <c r="Q146" s="14"/>
      <c r="R146" s="15"/>
      <c r="S146" s="16"/>
      <c r="T146" s="16"/>
      <c r="U146" s="14"/>
      <c r="V146" s="14"/>
      <c r="W146" s="11"/>
      <c r="X146" s="13"/>
      <c r="Y146" s="15"/>
      <c r="Z146" s="15"/>
      <c r="AA146" s="15"/>
      <c r="AB146" s="15"/>
      <c r="AC146" s="15"/>
      <c r="AD146" s="14"/>
      <c r="AE146" s="14"/>
      <c r="AF146" s="14"/>
      <c r="AG146" s="11"/>
      <c r="AH146" s="14"/>
      <c r="AI146" s="12"/>
      <c r="AJ146" s="15"/>
      <c r="AK146" s="15"/>
      <c r="AL146" s="15"/>
      <c r="AM146" s="15"/>
      <c r="AN146" s="14"/>
      <c r="AO146" s="14"/>
      <c r="AP146" s="14"/>
      <c r="AQ146" s="14"/>
      <c r="AR146" s="14"/>
      <c r="AS146" s="14"/>
      <c r="AT146" s="14"/>
      <c r="AU146" s="15"/>
      <c r="AV146" s="15"/>
      <c r="AW146" s="15"/>
      <c r="AX146" s="15"/>
      <c r="AY146" s="16"/>
      <c r="AZ146" s="15"/>
      <c r="BA146" s="16"/>
      <c r="BB146" s="16"/>
      <c r="BC146" s="15"/>
      <c r="BD146" s="14"/>
      <c r="BE146" s="8"/>
      <c r="BF146" s="4"/>
      <c r="BG146" s="8"/>
      <c r="BH146" s="14"/>
      <c r="BI146" s="14"/>
    </row>
    <row r="147" spans="1:61" ht="30" customHeight="1">
      <c r="A147" s="14"/>
      <c r="B147" s="7"/>
      <c r="C147" s="14"/>
      <c r="D147" s="11"/>
      <c r="E147" s="11"/>
      <c r="F147" s="14"/>
      <c r="G147" s="14"/>
      <c r="H147" s="14"/>
      <c r="I147" s="15"/>
      <c r="J147" s="15"/>
      <c r="K147" s="14"/>
      <c r="L147" s="14"/>
      <c r="M147" s="15"/>
      <c r="N147" s="16"/>
      <c r="O147" s="14"/>
      <c r="P147" s="15"/>
      <c r="Q147" s="14"/>
      <c r="R147" s="15"/>
      <c r="S147" s="16"/>
      <c r="T147" s="16"/>
      <c r="U147" s="14"/>
      <c r="V147" s="14"/>
      <c r="W147" s="11"/>
      <c r="X147" s="13"/>
      <c r="Y147" s="15"/>
      <c r="Z147" s="15"/>
      <c r="AA147" s="15"/>
      <c r="AB147" s="15"/>
      <c r="AC147" s="15"/>
      <c r="AD147" s="14"/>
      <c r="AE147" s="14"/>
      <c r="AF147" s="14"/>
      <c r="AG147" s="11"/>
      <c r="AH147" s="14"/>
      <c r="AI147" s="12"/>
      <c r="AJ147" s="15"/>
      <c r="AK147" s="15"/>
      <c r="AL147" s="15"/>
      <c r="AM147" s="15"/>
      <c r="AN147" s="14"/>
      <c r="AO147" s="14"/>
      <c r="AP147" s="14"/>
      <c r="AQ147" s="14"/>
      <c r="AR147" s="14"/>
      <c r="AS147" s="14"/>
      <c r="AT147" s="14"/>
      <c r="AU147" s="15"/>
      <c r="AV147" s="15"/>
      <c r="AW147" s="15"/>
      <c r="AX147" s="15"/>
      <c r="AY147" s="16"/>
      <c r="AZ147" s="15"/>
      <c r="BA147" s="16"/>
      <c r="BB147" s="16"/>
      <c r="BC147" s="15"/>
      <c r="BD147" s="14"/>
      <c r="BE147" s="8"/>
      <c r="BF147" s="4"/>
      <c r="BG147" s="8"/>
      <c r="BH147" s="14"/>
      <c r="BI147" s="14"/>
    </row>
    <row r="148" spans="1:61" ht="30" customHeight="1">
      <c r="A148" s="14"/>
      <c r="B148" s="7"/>
      <c r="C148" s="14"/>
      <c r="D148" s="11"/>
      <c r="E148" s="11"/>
      <c r="F148" s="14"/>
      <c r="G148" s="14"/>
      <c r="H148" s="14"/>
      <c r="I148" s="15"/>
      <c r="J148" s="15"/>
      <c r="K148" s="14"/>
      <c r="L148" s="14"/>
      <c r="M148" s="15"/>
      <c r="N148" s="16"/>
      <c r="O148" s="14"/>
      <c r="P148" s="15"/>
      <c r="Q148" s="14"/>
      <c r="R148" s="15"/>
      <c r="S148" s="16"/>
      <c r="T148" s="16"/>
      <c r="U148" s="14"/>
      <c r="V148" s="14"/>
      <c r="W148" s="11"/>
      <c r="X148" s="13"/>
      <c r="Y148" s="15"/>
      <c r="Z148" s="15"/>
      <c r="AA148" s="15"/>
      <c r="AB148" s="15"/>
      <c r="AC148" s="15"/>
      <c r="AD148" s="14"/>
      <c r="AE148" s="14"/>
      <c r="AF148" s="14"/>
      <c r="AG148" s="11"/>
      <c r="AH148" s="14"/>
      <c r="AI148" s="12"/>
      <c r="AJ148" s="15"/>
      <c r="AK148" s="15"/>
      <c r="AL148" s="15"/>
      <c r="AM148" s="15"/>
      <c r="AN148" s="14"/>
      <c r="AO148" s="14"/>
      <c r="AP148" s="14"/>
      <c r="AQ148" s="14"/>
      <c r="AR148" s="14"/>
      <c r="AS148" s="14"/>
      <c r="AT148" s="14"/>
      <c r="AU148" s="15"/>
      <c r="AV148" s="15"/>
      <c r="AW148" s="15"/>
      <c r="AX148" s="15"/>
      <c r="AY148" s="16"/>
      <c r="AZ148" s="15"/>
      <c r="BA148" s="16"/>
      <c r="BB148" s="16"/>
      <c r="BC148" s="15"/>
      <c r="BD148" s="14"/>
      <c r="BE148" s="8"/>
      <c r="BF148" s="4"/>
      <c r="BG148" s="8"/>
      <c r="BH148" s="14"/>
      <c r="BI148" s="14"/>
    </row>
    <row r="149" spans="1:61" ht="30" customHeight="1">
      <c r="A149" s="14"/>
      <c r="B149" s="7"/>
      <c r="C149" s="14"/>
      <c r="D149" s="11"/>
      <c r="E149" s="11"/>
      <c r="F149" s="14"/>
      <c r="G149" s="14"/>
      <c r="H149" s="14"/>
      <c r="I149" s="15"/>
      <c r="J149" s="15"/>
      <c r="K149" s="14"/>
      <c r="L149" s="14"/>
      <c r="M149" s="15"/>
      <c r="N149" s="16"/>
      <c r="O149" s="14"/>
      <c r="P149" s="15"/>
      <c r="Q149" s="14"/>
      <c r="R149" s="15"/>
      <c r="S149" s="16"/>
      <c r="T149" s="16"/>
      <c r="U149" s="14"/>
      <c r="V149" s="14"/>
      <c r="W149" s="11"/>
      <c r="X149" s="13"/>
      <c r="Y149" s="15"/>
      <c r="Z149" s="15"/>
      <c r="AA149" s="15"/>
      <c r="AB149" s="15"/>
      <c r="AC149" s="15"/>
      <c r="AD149" s="14"/>
      <c r="AE149" s="14"/>
      <c r="AF149" s="14"/>
      <c r="AG149" s="11"/>
      <c r="AH149" s="14"/>
      <c r="AI149" s="12"/>
      <c r="AJ149" s="15"/>
      <c r="AK149" s="15"/>
      <c r="AL149" s="15"/>
      <c r="AM149" s="15"/>
      <c r="AN149" s="14"/>
      <c r="AO149" s="14"/>
      <c r="AP149" s="14"/>
      <c r="AQ149" s="14"/>
      <c r="AR149" s="14"/>
      <c r="AS149" s="14"/>
      <c r="AT149" s="14"/>
      <c r="AU149" s="15"/>
      <c r="AV149" s="15"/>
      <c r="AW149" s="15"/>
      <c r="AX149" s="15"/>
      <c r="AY149" s="16"/>
      <c r="AZ149" s="15"/>
      <c r="BA149" s="16"/>
      <c r="BB149" s="16"/>
      <c r="BC149" s="15"/>
      <c r="BD149" s="14"/>
      <c r="BE149" s="8"/>
      <c r="BF149" s="4"/>
      <c r="BG149" s="8"/>
      <c r="BH149" s="14"/>
      <c r="BI149" s="14"/>
    </row>
    <row r="150" spans="1:61" ht="30" customHeight="1">
      <c r="A150" s="14"/>
      <c r="B150" s="7"/>
      <c r="C150" s="14"/>
      <c r="D150" s="11"/>
      <c r="E150" s="11"/>
      <c r="F150" s="14"/>
      <c r="G150" s="14"/>
      <c r="H150" s="14"/>
      <c r="I150" s="15"/>
      <c r="J150" s="15"/>
      <c r="K150" s="14"/>
      <c r="L150" s="14"/>
      <c r="M150" s="15"/>
      <c r="N150" s="16"/>
      <c r="O150" s="14"/>
      <c r="P150" s="15"/>
      <c r="Q150" s="14"/>
      <c r="R150" s="15"/>
      <c r="S150" s="16"/>
      <c r="T150" s="16"/>
      <c r="U150" s="14"/>
      <c r="V150" s="14"/>
      <c r="W150" s="11"/>
      <c r="X150" s="13"/>
      <c r="Y150" s="15"/>
      <c r="Z150" s="15"/>
      <c r="AA150" s="15"/>
      <c r="AB150" s="15"/>
      <c r="AC150" s="15"/>
      <c r="AD150" s="14"/>
      <c r="AE150" s="14"/>
      <c r="AF150" s="14"/>
      <c r="AG150" s="11"/>
      <c r="AH150" s="14"/>
      <c r="AI150" s="12"/>
      <c r="AJ150" s="15"/>
      <c r="AK150" s="15"/>
      <c r="AL150" s="15"/>
      <c r="AM150" s="15"/>
      <c r="AN150" s="14"/>
      <c r="AO150" s="14"/>
      <c r="AP150" s="14"/>
      <c r="AQ150" s="14"/>
      <c r="AR150" s="14"/>
      <c r="AS150" s="14"/>
      <c r="AT150" s="14"/>
      <c r="AU150" s="15"/>
      <c r="AV150" s="15"/>
      <c r="AW150" s="15"/>
      <c r="AX150" s="15"/>
      <c r="AY150" s="16"/>
      <c r="AZ150" s="15"/>
      <c r="BA150" s="16"/>
      <c r="BB150" s="16"/>
      <c r="BC150" s="15"/>
      <c r="BD150" s="14"/>
      <c r="BE150" s="8"/>
      <c r="BF150" s="4"/>
      <c r="BG150" s="8"/>
      <c r="BH150" s="14"/>
      <c r="BI150" s="14"/>
    </row>
    <row r="151" spans="1:61" ht="30" customHeight="1">
      <c r="A151" s="14"/>
      <c r="B151" s="7"/>
      <c r="C151" s="14"/>
      <c r="D151" s="11"/>
      <c r="E151" s="11"/>
      <c r="F151" s="14"/>
      <c r="G151" s="14"/>
      <c r="H151" s="14"/>
      <c r="I151" s="15"/>
      <c r="J151" s="15"/>
      <c r="K151" s="14"/>
      <c r="L151" s="14"/>
      <c r="M151" s="15"/>
      <c r="N151" s="16"/>
      <c r="O151" s="14"/>
      <c r="P151" s="15"/>
      <c r="Q151" s="14"/>
      <c r="R151" s="15"/>
      <c r="S151" s="16"/>
      <c r="T151" s="16"/>
      <c r="U151" s="14"/>
      <c r="V151" s="14"/>
      <c r="W151" s="11"/>
      <c r="X151" s="13"/>
      <c r="Y151" s="15"/>
      <c r="Z151" s="15"/>
      <c r="AA151" s="15"/>
      <c r="AB151" s="15"/>
      <c r="AC151" s="15"/>
      <c r="AD151" s="14"/>
      <c r="AE151" s="14"/>
      <c r="AF151" s="14"/>
      <c r="AG151" s="11"/>
      <c r="AH151" s="14"/>
      <c r="AI151" s="12"/>
      <c r="AJ151" s="15"/>
      <c r="AK151" s="15"/>
      <c r="AL151" s="15"/>
      <c r="AM151" s="15"/>
      <c r="AN151" s="14"/>
      <c r="AO151" s="14"/>
      <c r="AP151" s="14"/>
      <c r="AQ151" s="14"/>
      <c r="AR151" s="14"/>
      <c r="AS151" s="14"/>
      <c r="AT151" s="14"/>
      <c r="AU151" s="15"/>
      <c r="AV151" s="15"/>
      <c r="AW151" s="15"/>
      <c r="AX151" s="15"/>
      <c r="AY151" s="16"/>
      <c r="AZ151" s="15"/>
      <c r="BA151" s="16"/>
      <c r="BB151" s="16"/>
      <c r="BC151" s="15"/>
      <c r="BD151" s="14"/>
      <c r="BE151" s="8"/>
      <c r="BF151" s="4"/>
      <c r="BG151" s="8"/>
      <c r="BH151" s="14"/>
      <c r="BI151" s="14"/>
    </row>
    <row r="152" spans="1:61" ht="30" customHeight="1">
      <c r="A152" s="14"/>
      <c r="B152" s="7"/>
      <c r="C152" s="14"/>
      <c r="D152" s="11"/>
      <c r="E152" s="11"/>
      <c r="F152" s="14"/>
      <c r="G152" s="14"/>
      <c r="H152" s="14"/>
      <c r="I152" s="15"/>
      <c r="J152" s="15"/>
      <c r="K152" s="14"/>
      <c r="L152" s="14"/>
      <c r="M152" s="15"/>
      <c r="N152" s="16"/>
      <c r="O152" s="14"/>
      <c r="P152" s="15"/>
      <c r="Q152" s="14"/>
      <c r="R152" s="15"/>
      <c r="S152" s="16"/>
      <c r="T152" s="16"/>
      <c r="U152" s="14"/>
      <c r="V152" s="14"/>
      <c r="W152" s="11"/>
      <c r="X152" s="13"/>
      <c r="Y152" s="15"/>
      <c r="Z152" s="15"/>
      <c r="AA152" s="15"/>
      <c r="AB152" s="15"/>
      <c r="AC152" s="15"/>
      <c r="AD152" s="14"/>
      <c r="AE152" s="14"/>
      <c r="AF152" s="14"/>
      <c r="AG152" s="11"/>
      <c r="AH152" s="14"/>
      <c r="AI152" s="12"/>
      <c r="AJ152" s="15"/>
      <c r="AK152" s="15"/>
      <c r="AL152" s="15"/>
      <c r="AM152" s="15"/>
      <c r="AN152" s="14"/>
      <c r="AO152" s="14"/>
      <c r="AP152" s="14"/>
      <c r="AQ152" s="14"/>
      <c r="AR152" s="14"/>
      <c r="AS152" s="14"/>
      <c r="AT152" s="14"/>
      <c r="AU152" s="15"/>
      <c r="AV152" s="15"/>
      <c r="AW152" s="15"/>
      <c r="AX152" s="15"/>
      <c r="AY152" s="16"/>
      <c r="AZ152" s="15"/>
      <c r="BA152" s="16"/>
      <c r="BB152" s="16"/>
      <c r="BC152" s="15"/>
      <c r="BD152" s="14"/>
      <c r="BE152" s="8"/>
      <c r="BF152" s="4"/>
      <c r="BG152" s="8"/>
      <c r="BH152" s="14"/>
      <c r="BI152" s="14"/>
    </row>
    <row r="153" spans="1:61" ht="30" customHeight="1">
      <c r="A153" s="14"/>
      <c r="B153" s="7"/>
      <c r="C153" s="14"/>
      <c r="D153" s="11"/>
      <c r="E153" s="11"/>
      <c r="F153" s="14"/>
      <c r="G153" s="14"/>
      <c r="H153" s="14"/>
      <c r="I153" s="15"/>
      <c r="J153" s="15"/>
      <c r="K153" s="14"/>
      <c r="L153" s="14"/>
      <c r="M153" s="15"/>
      <c r="N153" s="16"/>
      <c r="O153" s="14"/>
      <c r="P153" s="15"/>
      <c r="Q153" s="14"/>
      <c r="R153" s="15"/>
      <c r="S153" s="16"/>
      <c r="T153" s="16"/>
      <c r="U153" s="14"/>
      <c r="V153" s="14"/>
      <c r="W153" s="11"/>
      <c r="X153" s="13"/>
      <c r="Y153" s="15"/>
      <c r="Z153" s="15"/>
      <c r="AA153" s="15"/>
      <c r="AB153" s="15"/>
      <c r="AC153" s="15"/>
      <c r="AD153" s="14"/>
      <c r="AE153" s="14"/>
      <c r="AF153" s="14"/>
      <c r="AG153" s="11"/>
      <c r="AH153" s="14"/>
      <c r="AI153" s="12"/>
      <c r="AJ153" s="15"/>
      <c r="AK153" s="15"/>
      <c r="AL153" s="15"/>
      <c r="AM153" s="15"/>
      <c r="AN153" s="14"/>
      <c r="AO153" s="14"/>
      <c r="AP153" s="14"/>
      <c r="AQ153" s="14"/>
      <c r="AR153" s="14"/>
      <c r="AS153" s="14"/>
      <c r="AT153" s="14"/>
      <c r="AU153" s="15"/>
      <c r="AV153" s="15"/>
      <c r="AW153" s="15"/>
      <c r="AX153" s="15"/>
      <c r="AY153" s="16"/>
      <c r="AZ153" s="15"/>
      <c r="BA153" s="16"/>
      <c r="BB153" s="16"/>
      <c r="BC153" s="15"/>
      <c r="BD153" s="14"/>
      <c r="BE153" s="8"/>
      <c r="BF153" s="4"/>
      <c r="BG153" s="8"/>
      <c r="BH153" s="14"/>
      <c r="BI153" s="14"/>
    </row>
    <row r="154" spans="1:61" ht="30" customHeight="1">
      <c r="A154" s="14"/>
      <c r="B154" s="7"/>
      <c r="C154" s="14"/>
      <c r="D154" s="11"/>
      <c r="E154" s="11"/>
      <c r="F154" s="14"/>
      <c r="G154" s="14"/>
      <c r="H154" s="14"/>
      <c r="I154" s="15"/>
      <c r="J154" s="15"/>
      <c r="K154" s="14"/>
      <c r="L154" s="14"/>
      <c r="M154" s="15"/>
      <c r="N154" s="16"/>
      <c r="O154" s="14"/>
      <c r="P154" s="15"/>
      <c r="Q154" s="14"/>
      <c r="R154" s="15"/>
      <c r="S154" s="16"/>
      <c r="T154" s="16"/>
      <c r="U154" s="14"/>
      <c r="V154" s="14"/>
      <c r="W154" s="11"/>
      <c r="X154" s="13"/>
      <c r="Y154" s="15"/>
      <c r="Z154" s="15"/>
      <c r="AA154" s="15"/>
      <c r="AB154" s="15"/>
      <c r="AC154" s="15"/>
      <c r="AD154" s="14"/>
      <c r="AE154" s="14"/>
      <c r="AF154" s="14"/>
      <c r="AG154" s="11"/>
      <c r="AH154" s="14"/>
      <c r="AI154" s="12"/>
      <c r="AJ154" s="15"/>
      <c r="AK154" s="15"/>
      <c r="AL154" s="15"/>
      <c r="AM154" s="15"/>
      <c r="AN154" s="14"/>
      <c r="AO154" s="14"/>
      <c r="AP154" s="14"/>
      <c r="AQ154" s="14"/>
      <c r="AR154" s="14"/>
      <c r="AS154" s="14"/>
      <c r="AT154" s="14"/>
      <c r="AU154" s="15"/>
      <c r="AV154" s="15"/>
      <c r="AW154" s="15"/>
      <c r="AX154" s="15"/>
      <c r="AY154" s="16"/>
      <c r="AZ154" s="15"/>
      <c r="BA154" s="16"/>
      <c r="BB154" s="16"/>
      <c r="BC154" s="15"/>
      <c r="BD154" s="14"/>
      <c r="BE154" s="8"/>
      <c r="BF154" s="4"/>
      <c r="BG154" s="8"/>
      <c r="BH154" s="14"/>
      <c r="BI154" s="14"/>
    </row>
    <row r="155" spans="1:61" ht="30" customHeight="1">
      <c r="A155" s="14"/>
      <c r="B155" s="7"/>
      <c r="C155" s="14"/>
      <c r="D155" s="11"/>
      <c r="E155" s="11"/>
      <c r="F155" s="14"/>
      <c r="G155" s="14"/>
      <c r="H155" s="14"/>
      <c r="I155" s="15"/>
      <c r="J155" s="15"/>
      <c r="K155" s="14"/>
      <c r="L155" s="14"/>
      <c r="M155" s="15"/>
      <c r="N155" s="16"/>
      <c r="O155" s="14"/>
      <c r="P155" s="15"/>
      <c r="Q155" s="14"/>
      <c r="R155" s="15"/>
      <c r="S155" s="16"/>
      <c r="T155" s="16"/>
      <c r="U155" s="14"/>
      <c r="V155" s="14"/>
      <c r="W155" s="11"/>
      <c r="X155" s="13"/>
      <c r="Y155" s="15"/>
      <c r="Z155" s="15"/>
      <c r="AA155" s="15"/>
      <c r="AB155" s="15"/>
      <c r="AC155" s="15"/>
      <c r="AD155" s="14"/>
      <c r="AE155" s="14"/>
      <c r="AF155" s="14"/>
      <c r="AG155" s="11"/>
      <c r="AH155" s="14"/>
      <c r="AI155" s="12"/>
      <c r="AJ155" s="15"/>
      <c r="AK155" s="15"/>
      <c r="AL155" s="15"/>
      <c r="AM155" s="15"/>
      <c r="AN155" s="14"/>
      <c r="AO155" s="14"/>
      <c r="AP155" s="14"/>
      <c r="AQ155" s="14"/>
      <c r="AR155" s="14"/>
      <c r="AS155" s="14"/>
      <c r="AT155" s="14"/>
      <c r="AU155" s="15"/>
      <c r="AV155" s="15"/>
      <c r="AW155" s="15"/>
      <c r="AX155" s="15"/>
      <c r="AY155" s="16"/>
      <c r="AZ155" s="15"/>
      <c r="BA155" s="16"/>
      <c r="BB155" s="16"/>
      <c r="BC155" s="15"/>
      <c r="BD155" s="14"/>
      <c r="BE155" s="8"/>
      <c r="BF155" s="4"/>
      <c r="BG155" s="8"/>
      <c r="BH155" s="14"/>
      <c r="BI155" s="14"/>
    </row>
    <row r="156" spans="1:61" ht="30" customHeight="1">
      <c r="A156" s="14"/>
      <c r="B156" s="7"/>
      <c r="C156" s="14"/>
      <c r="D156" s="11"/>
      <c r="E156" s="11"/>
      <c r="F156" s="14"/>
      <c r="G156" s="14"/>
      <c r="H156" s="14"/>
      <c r="I156" s="15"/>
      <c r="J156" s="15"/>
      <c r="K156" s="14"/>
      <c r="L156" s="14"/>
      <c r="M156" s="15"/>
      <c r="N156" s="16"/>
      <c r="O156" s="14"/>
      <c r="P156" s="15"/>
      <c r="Q156" s="14"/>
      <c r="R156" s="15"/>
      <c r="S156" s="16"/>
      <c r="T156" s="16"/>
      <c r="U156" s="14"/>
      <c r="V156" s="14"/>
      <c r="W156" s="11"/>
      <c r="X156" s="13"/>
      <c r="Y156" s="15"/>
      <c r="Z156" s="15"/>
      <c r="AA156" s="15"/>
      <c r="AB156" s="15"/>
      <c r="AC156" s="15"/>
      <c r="AD156" s="14"/>
      <c r="AE156" s="14"/>
      <c r="AF156" s="14"/>
      <c r="AG156" s="11"/>
      <c r="AH156" s="14"/>
      <c r="AI156" s="12"/>
      <c r="AJ156" s="15"/>
      <c r="AK156" s="15"/>
      <c r="AL156" s="15"/>
      <c r="AM156" s="15"/>
      <c r="AN156" s="14"/>
      <c r="AO156" s="14"/>
      <c r="AP156" s="14"/>
      <c r="AQ156" s="14"/>
      <c r="AR156" s="14"/>
      <c r="AS156" s="14"/>
      <c r="AT156" s="14"/>
      <c r="AU156" s="15"/>
      <c r="AV156" s="15"/>
      <c r="AW156" s="15"/>
      <c r="AX156" s="15"/>
      <c r="AY156" s="16"/>
      <c r="AZ156" s="15"/>
      <c r="BA156" s="16"/>
      <c r="BB156" s="16"/>
      <c r="BC156" s="15"/>
      <c r="BD156" s="14"/>
      <c r="BE156" s="8"/>
      <c r="BF156" s="4"/>
      <c r="BG156" s="8"/>
      <c r="BH156" s="14"/>
      <c r="BI156" s="14"/>
    </row>
    <row r="157" spans="1:61" ht="30" customHeight="1">
      <c r="A157" s="14"/>
      <c r="B157" s="7"/>
      <c r="C157" s="14"/>
      <c r="D157" s="11"/>
      <c r="E157" s="11"/>
      <c r="F157" s="14"/>
      <c r="G157" s="14"/>
      <c r="H157" s="14"/>
      <c r="I157" s="15"/>
      <c r="J157" s="15"/>
      <c r="K157" s="14"/>
      <c r="L157" s="14"/>
      <c r="M157" s="15"/>
      <c r="N157" s="16"/>
      <c r="O157" s="14"/>
      <c r="P157" s="15"/>
      <c r="Q157" s="14"/>
      <c r="R157" s="15"/>
      <c r="S157" s="16"/>
      <c r="T157" s="16"/>
      <c r="U157" s="14"/>
      <c r="V157" s="14"/>
      <c r="W157" s="11"/>
      <c r="X157" s="13"/>
      <c r="Y157" s="15"/>
      <c r="Z157" s="15"/>
      <c r="AA157" s="15"/>
      <c r="AB157" s="15"/>
      <c r="AC157" s="15"/>
      <c r="AD157" s="14"/>
      <c r="AE157" s="14"/>
      <c r="AF157" s="14"/>
      <c r="AG157" s="11"/>
      <c r="AH157" s="14"/>
      <c r="AI157" s="12"/>
      <c r="AJ157" s="15"/>
      <c r="AK157" s="15"/>
      <c r="AL157" s="15"/>
      <c r="AM157" s="15"/>
      <c r="AN157" s="14"/>
      <c r="AO157" s="14"/>
      <c r="AP157" s="14"/>
      <c r="AQ157" s="14"/>
      <c r="AR157" s="14"/>
      <c r="AS157" s="14"/>
      <c r="AT157" s="14"/>
      <c r="AU157" s="15"/>
      <c r="AV157" s="15"/>
      <c r="AW157" s="15"/>
      <c r="AX157" s="15"/>
      <c r="AY157" s="16"/>
      <c r="AZ157" s="15"/>
      <c r="BA157" s="16"/>
      <c r="BB157" s="16"/>
      <c r="BC157" s="15"/>
      <c r="BD157" s="14"/>
      <c r="BE157" s="8"/>
      <c r="BF157" s="4"/>
      <c r="BG157" s="8"/>
      <c r="BH157" s="14"/>
      <c r="BI157" s="14"/>
    </row>
    <row r="158" spans="1:61" ht="30" customHeight="1">
      <c r="A158" s="14"/>
      <c r="B158" s="7"/>
      <c r="C158" s="14"/>
      <c r="D158" s="11"/>
      <c r="E158" s="11"/>
      <c r="F158" s="14"/>
      <c r="G158" s="14"/>
      <c r="H158" s="14"/>
      <c r="I158" s="15"/>
      <c r="J158" s="15"/>
      <c r="K158" s="14"/>
      <c r="L158" s="14"/>
      <c r="M158" s="15"/>
      <c r="N158" s="16"/>
      <c r="O158" s="14"/>
      <c r="P158" s="15"/>
      <c r="Q158" s="14"/>
      <c r="R158" s="15"/>
      <c r="S158" s="16"/>
      <c r="T158" s="16"/>
      <c r="U158" s="14"/>
      <c r="V158" s="14"/>
      <c r="W158" s="11"/>
      <c r="X158" s="13"/>
      <c r="Y158" s="15"/>
      <c r="Z158" s="15"/>
      <c r="AA158" s="15"/>
      <c r="AB158" s="15"/>
      <c r="AC158" s="15"/>
      <c r="AD158" s="14"/>
      <c r="AE158" s="14"/>
      <c r="AF158" s="14"/>
      <c r="AG158" s="11"/>
      <c r="AH158" s="14"/>
      <c r="AI158" s="12"/>
      <c r="AJ158" s="15"/>
      <c r="AK158" s="15"/>
      <c r="AL158" s="15"/>
      <c r="AM158" s="15"/>
      <c r="AN158" s="14"/>
      <c r="AO158" s="14"/>
      <c r="AP158" s="14"/>
      <c r="AQ158" s="14"/>
      <c r="AR158" s="14"/>
      <c r="AS158" s="14"/>
      <c r="AT158" s="14"/>
      <c r="AU158" s="15"/>
      <c r="AV158" s="15"/>
      <c r="AW158" s="15"/>
      <c r="AX158" s="15"/>
      <c r="AY158" s="16"/>
      <c r="AZ158" s="15"/>
      <c r="BA158" s="16"/>
      <c r="BB158" s="16"/>
      <c r="BC158" s="15"/>
      <c r="BD158" s="14"/>
      <c r="BE158" s="8"/>
      <c r="BF158" s="4"/>
      <c r="BG158" s="8"/>
      <c r="BH158" s="14"/>
      <c r="BI158" s="14"/>
    </row>
    <row r="159" spans="1:61" ht="30" customHeight="1">
      <c r="A159" s="14"/>
      <c r="B159" s="7"/>
      <c r="C159" s="14"/>
      <c r="D159" s="11"/>
      <c r="E159" s="11"/>
      <c r="F159" s="14"/>
      <c r="G159" s="14"/>
      <c r="H159" s="14"/>
      <c r="I159" s="15"/>
      <c r="J159" s="15"/>
      <c r="K159" s="14"/>
      <c r="L159" s="14"/>
      <c r="M159" s="15"/>
      <c r="N159" s="16"/>
      <c r="O159" s="14"/>
      <c r="P159" s="15"/>
      <c r="Q159" s="14"/>
      <c r="R159" s="15"/>
      <c r="S159" s="16"/>
      <c r="T159" s="16"/>
      <c r="U159" s="14"/>
      <c r="V159" s="14"/>
      <c r="W159" s="11"/>
      <c r="X159" s="13"/>
      <c r="Y159" s="15"/>
      <c r="Z159" s="15"/>
      <c r="AA159" s="15"/>
      <c r="AB159" s="15"/>
      <c r="AC159" s="15"/>
      <c r="AD159" s="14"/>
      <c r="AE159" s="14"/>
      <c r="AF159" s="14"/>
      <c r="AG159" s="11"/>
      <c r="AH159" s="14"/>
      <c r="AI159" s="12"/>
      <c r="AJ159" s="15"/>
      <c r="AK159" s="15"/>
      <c r="AL159" s="15"/>
      <c r="AM159" s="15"/>
      <c r="AN159" s="14"/>
      <c r="AO159" s="14"/>
      <c r="AP159" s="14"/>
      <c r="AQ159" s="14"/>
      <c r="AR159" s="14"/>
      <c r="AS159" s="14"/>
      <c r="AT159" s="14"/>
      <c r="AU159" s="15"/>
      <c r="AV159" s="15"/>
      <c r="AW159" s="15"/>
      <c r="AX159" s="15"/>
      <c r="AY159" s="16"/>
      <c r="AZ159" s="15"/>
      <c r="BA159" s="16"/>
      <c r="BB159" s="16"/>
      <c r="BC159" s="15"/>
      <c r="BD159" s="14"/>
      <c r="BE159" s="8"/>
      <c r="BF159" s="4"/>
      <c r="BG159" s="8"/>
      <c r="BH159" s="14"/>
      <c r="BI159" s="14"/>
    </row>
    <row r="160" spans="1:61" ht="30" customHeight="1">
      <c r="A160" s="14"/>
      <c r="B160" s="7"/>
      <c r="C160" s="14"/>
      <c r="D160" s="11"/>
      <c r="E160" s="11"/>
      <c r="F160" s="14"/>
      <c r="G160" s="14"/>
      <c r="H160" s="14"/>
      <c r="I160" s="15"/>
      <c r="J160" s="15"/>
      <c r="K160" s="14"/>
      <c r="L160" s="14"/>
      <c r="M160" s="15"/>
      <c r="N160" s="16"/>
      <c r="O160" s="14"/>
      <c r="P160" s="15"/>
      <c r="Q160" s="14"/>
      <c r="R160" s="15"/>
      <c r="S160" s="16"/>
      <c r="T160" s="16"/>
      <c r="U160" s="14"/>
      <c r="V160" s="14"/>
      <c r="W160" s="11"/>
      <c r="X160" s="13"/>
      <c r="Y160" s="15"/>
      <c r="Z160" s="15"/>
      <c r="AA160" s="15"/>
      <c r="AB160" s="15"/>
      <c r="AC160" s="15"/>
      <c r="AD160" s="14"/>
      <c r="AE160" s="14"/>
      <c r="AF160" s="14"/>
      <c r="AG160" s="11"/>
      <c r="AH160" s="14"/>
      <c r="AI160" s="12"/>
      <c r="AJ160" s="15"/>
      <c r="AK160" s="15"/>
      <c r="AL160" s="15"/>
      <c r="AM160" s="15"/>
      <c r="AN160" s="14"/>
      <c r="AO160" s="14"/>
      <c r="AP160" s="14"/>
      <c r="AQ160" s="14"/>
      <c r="AR160" s="14"/>
      <c r="AS160" s="14"/>
      <c r="AT160" s="14"/>
      <c r="AU160" s="15"/>
      <c r="AV160" s="15"/>
      <c r="AW160" s="15"/>
      <c r="AX160" s="15"/>
      <c r="AY160" s="16"/>
      <c r="AZ160" s="15"/>
      <c r="BA160" s="16"/>
      <c r="BB160" s="16"/>
      <c r="BC160" s="15"/>
      <c r="BD160" s="14"/>
      <c r="BE160" s="8"/>
      <c r="BF160" s="4"/>
      <c r="BG160" s="8"/>
      <c r="BH160" s="14"/>
      <c r="BI160" s="14"/>
    </row>
    <row r="161" spans="1:61" ht="30" customHeight="1">
      <c r="A161" s="14"/>
      <c r="B161" s="7"/>
      <c r="C161" s="14"/>
      <c r="D161" s="11"/>
      <c r="E161" s="11"/>
      <c r="F161" s="14"/>
      <c r="G161" s="14"/>
      <c r="H161" s="14"/>
      <c r="I161" s="15"/>
      <c r="J161" s="15"/>
      <c r="K161" s="14"/>
      <c r="L161" s="14"/>
      <c r="M161" s="15"/>
      <c r="N161" s="16"/>
      <c r="O161" s="14"/>
      <c r="P161" s="15"/>
      <c r="Q161" s="14"/>
      <c r="R161" s="15"/>
      <c r="S161" s="16"/>
      <c r="T161" s="16"/>
      <c r="U161" s="14"/>
      <c r="V161" s="14"/>
      <c r="W161" s="11"/>
      <c r="X161" s="13"/>
      <c r="Y161" s="15"/>
      <c r="Z161" s="15"/>
      <c r="AA161" s="15"/>
      <c r="AB161" s="15"/>
      <c r="AC161" s="15"/>
      <c r="AD161" s="14"/>
      <c r="AE161" s="14"/>
      <c r="AF161" s="14"/>
      <c r="AG161" s="11"/>
      <c r="AH161" s="14"/>
      <c r="AI161" s="12"/>
      <c r="AJ161" s="15"/>
      <c r="AK161" s="15"/>
      <c r="AL161" s="15"/>
      <c r="AM161" s="15"/>
      <c r="AN161" s="14"/>
      <c r="AO161" s="14"/>
      <c r="AP161" s="14"/>
      <c r="AQ161" s="14"/>
      <c r="AR161" s="14"/>
      <c r="AS161" s="14"/>
      <c r="AT161" s="14"/>
      <c r="AU161" s="15"/>
      <c r="AV161" s="15"/>
      <c r="AW161" s="15"/>
      <c r="AX161" s="15"/>
      <c r="AY161" s="16"/>
      <c r="AZ161" s="15"/>
      <c r="BA161" s="16"/>
      <c r="BB161" s="16"/>
      <c r="BC161" s="15"/>
      <c r="BD161" s="14"/>
      <c r="BE161" s="8"/>
      <c r="BF161" s="4"/>
      <c r="BG161" s="8"/>
      <c r="BH161" s="14"/>
      <c r="BI161" s="14"/>
    </row>
    <row r="162" spans="1:61" ht="30" customHeight="1">
      <c r="A162" s="14"/>
      <c r="B162" s="7"/>
      <c r="C162" s="14"/>
      <c r="D162" s="11"/>
      <c r="E162" s="11"/>
      <c r="F162" s="14"/>
      <c r="G162" s="14"/>
      <c r="H162" s="14"/>
      <c r="I162" s="15"/>
      <c r="J162" s="15"/>
      <c r="K162" s="14"/>
      <c r="L162" s="14"/>
      <c r="M162" s="15"/>
      <c r="N162" s="16"/>
      <c r="O162" s="14"/>
      <c r="P162" s="15"/>
      <c r="Q162" s="14"/>
      <c r="R162" s="15"/>
      <c r="S162" s="16"/>
      <c r="T162" s="16"/>
      <c r="U162" s="14"/>
      <c r="V162" s="14"/>
      <c r="W162" s="11"/>
      <c r="X162" s="13"/>
      <c r="Y162" s="15"/>
      <c r="Z162" s="15"/>
      <c r="AA162" s="15"/>
      <c r="AB162" s="15"/>
      <c r="AC162" s="15"/>
      <c r="AD162" s="14"/>
      <c r="AE162" s="14"/>
      <c r="AF162" s="14"/>
      <c r="AG162" s="11"/>
      <c r="AH162" s="14"/>
      <c r="AI162" s="12"/>
      <c r="AJ162" s="15"/>
      <c r="AK162" s="15"/>
      <c r="AL162" s="15"/>
      <c r="AM162" s="15"/>
      <c r="AN162" s="14"/>
      <c r="AO162" s="14"/>
      <c r="AP162" s="14"/>
      <c r="AQ162" s="14"/>
      <c r="AR162" s="14"/>
      <c r="AS162" s="14"/>
      <c r="AT162" s="14"/>
      <c r="AU162" s="15"/>
      <c r="AV162" s="15"/>
      <c r="AW162" s="15"/>
      <c r="AX162" s="15"/>
      <c r="AY162" s="16"/>
      <c r="AZ162" s="15"/>
      <c r="BA162" s="16"/>
      <c r="BB162" s="16"/>
      <c r="BC162" s="15"/>
      <c r="BD162" s="14"/>
      <c r="BE162" s="8"/>
      <c r="BF162" s="4"/>
      <c r="BG162" s="8"/>
      <c r="BH162" s="14"/>
      <c r="BI162" s="14"/>
    </row>
    <row r="163" spans="1:61" ht="30" customHeight="1">
      <c r="A163" s="14"/>
      <c r="B163" s="7"/>
      <c r="C163" s="14"/>
      <c r="D163" s="11"/>
      <c r="E163" s="11"/>
      <c r="F163" s="14"/>
      <c r="G163" s="14"/>
      <c r="H163" s="14"/>
      <c r="I163" s="15"/>
      <c r="J163" s="15"/>
      <c r="K163" s="14"/>
      <c r="L163" s="14"/>
      <c r="M163" s="15"/>
      <c r="N163" s="16"/>
      <c r="O163" s="14"/>
      <c r="P163" s="15"/>
      <c r="Q163" s="14"/>
      <c r="R163" s="15"/>
      <c r="S163" s="16"/>
      <c r="T163" s="16"/>
      <c r="U163" s="14"/>
      <c r="V163" s="14"/>
      <c r="W163" s="11"/>
      <c r="X163" s="13"/>
      <c r="Y163" s="15"/>
      <c r="Z163" s="15"/>
      <c r="AA163" s="15"/>
      <c r="AB163" s="15"/>
      <c r="AC163" s="15"/>
      <c r="AD163" s="14"/>
      <c r="AE163" s="14"/>
      <c r="AF163" s="14"/>
      <c r="AG163" s="11"/>
      <c r="AH163" s="14"/>
      <c r="AI163" s="12"/>
      <c r="AJ163" s="15"/>
      <c r="AK163" s="15"/>
      <c r="AL163" s="15"/>
      <c r="AM163" s="15"/>
      <c r="AN163" s="14"/>
      <c r="AO163" s="14"/>
      <c r="AP163" s="14"/>
      <c r="AQ163" s="14"/>
      <c r="AR163" s="14"/>
      <c r="AS163" s="14"/>
      <c r="AT163" s="14"/>
      <c r="AU163" s="15"/>
      <c r="AV163" s="15"/>
      <c r="AW163" s="15"/>
      <c r="AX163" s="15"/>
      <c r="AY163" s="16"/>
      <c r="AZ163" s="15"/>
      <c r="BA163" s="16"/>
      <c r="BB163" s="16"/>
      <c r="BC163" s="15"/>
      <c r="BD163" s="14"/>
      <c r="BE163" s="8"/>
      <c r="BF163" s="4"/>
      <c r="BG163" s="8"/>
      <c r="BH163" s="14"/>
      <c r="BI163" s="14"/>
    </row>
    <row r="164" spans="1:61" ht="30" customHeight="1">
      <c r="A164" s="14"/>
      <c r="B164" s="7"/>
      <c r="C164" s="14"/>
      <c r="D164" s="11"/>
      <c r="E164" s="11"/>
      <c r="F164" s="14"/>
      <c r="G164" s="14"/>
      <c r="H164" s="14"/>
      <c r="I164" s="15"/>
      <c r="J164" s="15"/>
      <c r="K164" s="14"/>
      <c r="L164" s="14"/>
      <c r="M164" s="15"/>
      <c r="N164" s="16"/>
      <c r="O164" s="14"/>
      <c r="P164" s="15"/>
      <c r="Q164" s="14"/>
      <c r="R164" s="15"/>
      <c r="S164" s="16"/>
      <c r="T164" s="16"/>
      <c r="U164" s="14"/>
      <c r="V164" s="14"/>
      <c r="W164" s="11"/>
      <c r="X164" s="13"/>
      <c r="Y164" s="15"/>
      <c r="Z164" s="15"/>
      <c r="AA164" s="15"/>
      <c r="AB164" s="15"/>
      <c r="AC164" s="15"/>
      <c r="AD164" s="14"/>
      <c r="AE164" s="14"/>
      <c r="AF164" s="14"/>
      <c r="AG164" s="11"/>
      <c r="AH164" s="14"/>
      <c r="AI164" s="12"/>
      <c r="AJ164" s="15"/>
      <c r="AK164" s="15"/>
      <c r="AL164" s="15"/>
      <c r="AM164" s="15"/>
      <c r="AN164" s="14"/>
      <c r="AO164" s="14"/>
      <c r="AP164" s="14"/>
      <c r="AQ164" s="14"/>
      <c r="AR164" s="14"/>
      <c r="AS164" s="14"/>
      <c r="AT164" s="14"/>
      <c r="AU164" s="15"/>
      <c r="AV164" s="15"/>
      <c r="AW164" s="15"/>
      <c r="AX164" s="15"/>
      <c r="AY164" s="16"/>
      <c r="AZ164" s="15"/>
      <c r="BA164" s="16"/>
      <c r="BB164" s="16"/>
      <c r="BC164" s="15"/>
      <c r="BD164" s="14"/>
      <c r="BE164" s="8"/>
      <c r="BF164" s="4"/>
      <c r="BG164" s="8"/>
      <c r="BH164" s="14"/>
      <c r="BI164" s="14"/>
    </row>
    <row r="165" spans="1:61" ht="30" customHeight="1">
      <c r="A165" s="14"/>
      <c r="B165" s="7"/>
      <c r="C165" s="14"/>
      <c r="D165" s="11"/>
      <c r="E165" s="11"/>
      <c r="F165" s="14"/>
      <c r="G165" s="14"/>
      <c r="H165" s="14"/>
      <c r="I165" s="15"/>
      <c r="J165" s="15"/>
      <c r="K165" s="14"/>
      <c r="L165" s="14"/>
      <c r="M165" s="15"/>
      <c r="N165" s="16"/>
      <c r="O165" s="14"/>
      <c r="P165" s="15"/>
      <c r="Q165" s="14"/>
      <c r="R165" s="15"/>
      <c r="S165" s="16"/>
      <c r="T165" s="16"/>
      <c r="U165" s="14"/>
      <c r="V165" s="14"/>
      <c r="W165" s="11"/>
      <c r="X165" s="13"/>
      <c r="Y165" s="15"/>
      <c r="Z165" s="15"/>
      <c r="AA165" s="15"/>
      <c r="AB165" s="15"/>
      <c r="AC165" s="15"/>
      <c r="AD165" s="14"/>
      <c r="AE165" s="14"/>
      <c r="AF165" s="14"/>
      <c r="AG165" s="11"/>
      <c r="AH165" s="14"/>
      <c r="AI165" s="12"/>
      <c r="AJ165" s="15"/>
      <c r="AK165" s="15"/>
      <c r="AL165" s="15"/>
      <c r="AM165" s="15"/>
      <c r="AN165" s="14"/>
      <c r="AO165" s="14"/>
      <c r="AP165" s="14"/>
      <c r="AQ165" s="14"/>
      <c r="AR165" s="14"/>
      <c r="AS165" s="14"/>
      <c r="AT165" s="14"/>
      <c r="AU165" s="15"/>
      <c r="AV165" s="15"/>
      <c r="AW165" s="15"/>
      <c r="AX165" s="15"/>
      <c r="AY165" s="16"/>
      <c r="AZ165" s="15"/>
      <c r="BA165" s="16"/>
      <c r="BB165" s="16"/>
      <c r="BC165" s="15"/>
      <c r="BD165" s="14"/>
      <c r="BE165" s="8"/>
      <c r="BF165" s="4"/>
      <c r="BG165" s="8"/>
      <c r="BH165" s="14"/>
      <c r="BI165" s="14"/>
    </row>
    <row r="166" spans="1:61" ht="30" customHeight="1">
      <c r="A166" s="14"/>
      <c r="B166" s="7"/>
      <c r="C166" s="14"/>
      <c r="D166" s="11"/>
      <c r="E166" s="11"/>
      <c r="F166" s="14"/>
      <c r="G166" s="14"/>
      <c r="H166" s="14"/>
      <c r="I166" s="15"/>
      <c r="J166" s="15"/>
      <c r="K166" s="14"/>
      <c r="L166" s="14"/>
      <c r="M166" s="15"/>
      <c r="N166" s="16"/>
      <c r="O166" s="14"/>
      <c r="P166" s="15"/>
      <c r="Q166" s="14"/>
      <c r="R166" s="15"/>
      <c r="S166" s="16"/>
      <c r="T166" s="16"/>
      <c r="U166" s="14"/>
      <c r="V166" s="14"/>
      <c r="W166" s="11"/>
      <c r="X166" s="13"/>
      <c r="Y166" s="15"/>
      <c r="Z166" s="15"/>
      <c r="AA166" s="15"/>
      <c r="AB166" s="15"/>
      <c r="AC166" s="15"/>
      <c r="AD166" s="14"/>
      <c r="AE166" s="14"/>
      <c r="AF166" s="14"/>
      <c r="AG166" s="11"/>
      <c r="AH166" s="14"/>
      <c r="AI166" s="12"/>
      <c r="AJ166" s="15"/>
      <c r="AK166" s="15"/>
      <c r="AL166" s="15"/>
      <c r="AM166" s="15"/>
      <c r="AN166" s="14"/>
      <c r="AO166" s="14"/>
      <c r="AP166" s="14"/>
      <c r="AQ166" s="14"/>
      <c r="AR166" s="14"/>
      <c r="AS166" s="14"/>
      <c r="AT166" s="14"/>
      <c r="AU166" s="15"/>
      <c r="AV166" s="15"/>
      <c r="AW166" s="15"/>
      <c r="AX166" s="15"/>
      <c r="AY166" s="16"/>
      <c r="AZ166" s="15"/>
      <c r="BA166" s="16"/>
      <c r="BB166" s="16"/>
      <c r="BC166" s="15"/>
      <c r="BD166" s="14"/>
      <c r="BE166" s="8"/>
      <c r="BF166" s="4"/>
      <c r="BG166" s="8"/>
      <c r="BH166" s="14"/>
      <c r="BI166" s="14"/>
    </row>
    <row r="167" spans="1:61" ht="30" customHeight="1">
      <c r="A167" s="14"/>
      <c r="B167" s="7"/>
      <c r="C167" s="14"/>
      <c r="D167" s="11"/>
      <c r="E167" s="11"/>
      <c r="F167" s="14"/>
      <c r="G167" s="14"/>
      <c r="H167" s="14"/>
      <c r="I167" s="15"/>
      <c r="J167" s="15"/>
      <c r="K167" s="14"/>
      <c r="L167" s="14"/>
      <c r="M167" s="15"/>
      <c r="N167" s="16"/>
      <c r="O167" s="14"/>
      <c r="P167" s="15"/>
      <c r="Q167" s="14"/>
      <c r="R167" s="15"/>
      <c r="S167" s="16"/>
      <c r="T167" s="16"/>
      <c r="U167" s="14"/>
      <c r="V167" s="14"/>
      <c r="W167" s="11"/>
      <c r="X167" s="13"/>
      <c r="Y167" s="15"/>
      <c r="Z167" s="15"/>
      <c r="AA167" s="15"/>
      <c r="AB167" s="15"/>
      <c r="AC167" s="15"/>
      <c r="AD167" s="14"/>
      <c r="AE167" s="14"/>
      <c r="AF167" s="14"/>
      <c r="AG167" s="11"/>
      <c r="AH167" s="14"/>
      <c r="AI167" s="12"/>
      <c r="AJ167" s="15"/>
      <c r="AK167" s="15"/>
      <c r="AL167" s="15"/>
      <c r="AM167" s="15"/>
      <c r="AN167" s="14"/>
      <c r="AO167" s="14"/>
      <c r="AP167" s="14"/>
      <c r="AQ167" s="14"/>
      <c r="AR167" s="14"/>
      <c r="AS167" s="14"/>
      <c r="AT167" s="14"/>
      <c r="AU167" s="15"/>
      <c r="AV167" s="15"/>
      <c r="AW167" s="15"/>
      <c r="AX167" s="15"/>
      <c r="AY167" s="16"/>
      <c r="AZ167" s="15"/>
      <c r="BA167" s="16"/>
      <c r="BB167" s="16"/>
      <c r="BC167" s="15"/>
      <c r="BD167" s="14"/>
      <c r="BH167" s="14"/>
      <c r="BI167" s="14"/>
    </row>
    <row r="168" spans="1:61" ht="30" customHeight="1">
      <c r="A168" s="14"/>
      <c r="B168" s="7"/>
      <c r="C168" s="14"/>
      <c r="D168" s="11"/>
      <c r="E168" s="11"/>
      <c r="F168" s="14"/>
      <c r="G168" s="14"/>
      <c r="H168" s="14"/>
      <c r="I168" s="15"/>
      <c r="J168" s="15"/>
      <c r="K168" s="14"/>
      <c r="L168" s="14"/>
      <c r="M168" s="15"/>
      <c r="N168" s="16"/>
      <c r="O168" s="14"/>
      <c r="P168" s="15"/>
      <c r="Q168" s="14"/>
      <c r="R168" s="15"/>
      <c r="S168" s="16"/>
      <c r="T168" s="16"/>
      <c r="U168" s="14"/>
      <c r="V168" s="14"/>
      <c r="W168" s="11"/>
      <c r="X168" s="13"/>
      <c r="Y168" s="15"/>
      <c r="Z168" s="15"/>
      <c r="AA168" s="15"/>
      <c r="AB168" s="15"/>
      <c r="AC168" s="15"/>
      <c r="AD168" s="14"/>
      <c r="AE168" s="14"/>
      <c r="AF168" s="14"/>
      <c r="AG168" s="11"/>
      <c r="AH168" s="14"/>
      <c r="AI168" s="12"/>
      <c r="AJ168" s="15"/>
      <c r="AK168" s="15"/>
      <c r="AL168" s="15"/>
      <c r="AM168" s="15"/>
      <c r="AN168" s="14"/>
      <c r="AO168" s="14"/>
      <c r="AP168" s="14"/>
      <c r="AQ168" s="14"/>
      <c r="AR168" s="14"/>
      <c r="AS168" s="14"/>
      <c r="AT168" s="14"/>
      <c r="AU168" s="15"/>
      <c r="AV168" s="15"/>
      <c r="AW168" s="15"/>
      <c r="AX168" s="15"/>
      <c r="AY168" s="16"/>
      <c r="AZ168" s="15"/>
      <c r="BA168" s="16"/>
      <c r="BB168" s="16"/>
      <c r="BC168" s="15"/>
      <c r="BD168" s="14"/>
      <c r="BH168" s="14"/>
      <c r="BI168" s="14"/>
    </row>
    <row r="169" spans="1:61" ht="30" customHeight="1">
      <c r="A169" s="14"/>
      <c r="B169" s="7"/>
      <c r="C169" s="14"/>
      <c r="D169" s="11"/>
      <c r="E169" s="11"/>
      <c r="F169" s="14"/>
      <c r="G169" s="14"/>
      <c r="H169" s="14"/>
      <c r="I169" s="15"/>
      <c r="J169" s="15"/>
      <c r="K169" s="14"/>
      <c r="L169" s="14"/>
      <c r="M169" s="15"/>
      <c r="N169" s="16"/>
      <c r="O169" s="14"/>
      <c r="P169" s="15"/>
      <c r="Q169" s="14"/>
      <c r="R169" s="15"/>
      <c r="S169" s="16"/>
      <c r="T169" s="16"/>
      <c r="U169" s="14"/>
      <c r="V169" s="14"/>
      <c r="W169" s="11"/>
      <c r="X169" s="13"/>
      <c r="Y169" s="15"/>
      <c r="Z169" s="15"/>
      <c r="AA169" s="15"/>
      <c r="AB169" s="15"/>
      <c r="AC169" s="15"/>
      <c r="AD169" s="14"/>
      <c r="AE169" s="14"/>
      <c r="AF169" s="14"/>
      <c r="AG169" s="11"/>
      <c r="AH169" s="14"/>
      <c r="AI169" s="12"/>
      <c r="AJ169" s="15"/>
      <c r="AK169" s="15"/>
      <c r="AL169" s="15"/>
      <c r="AM169" s="15"/>
      <c r="AN169" s="14"/>
      <c r="AO169" s="14"/>
      <c r="AP169" s="14"/>
      <c r="AQ169" s="14"/>
      <c r="AR169" s="14"/>
      <c r="AS169" s="14"/>
      <c r="AT169" s="14"/>
      <c r="AU169" s="15"/>
      <c r="AV169" s="15"/>
      <c r="AW169" s="15"/>
      <c r="AX169" s="15"/>
      <c r="AY169" s="16"/>
      <c r="AZ169" s="15"/>
      <c r="BA169" s="16"/>
      <c r="BB169" s="16"/>
      <c r="BC169" s="15"/>
      <c r="BD169" s="14"/>
      <c r="BH169" s="14"/>
      <c r="BI169" s="14"/>
    </row>
    <row r="170" spans="1:61" ht="30" customHeight="1">
      <c r="A170" s="14"/>
      <c r="B170" s="7"/>
      <c r="C170" s="14"/>
      <c r="D170" s="11"/>
      <c r="E170" s="11"/>
      <c r="F170" s="14"/>
      <c r="G170" s="14"/>
      <c r="H170" s="14"/>
      <c r="I170" s="15"/>
      <c r="J170" s="15"/>
      <c r="K170" s="14"/>
      <c r="L170" s="14"/>
      <c r="M170" s="15"/>
      <c r="N170" s="16"/>
      <c r="O170" s="14"/>
      <c r="P170" s="15"/>
      <c r="Q170" s="14"/>
      <c r="R170" s="15"/>
      <c r="S170" s="16"/>
      <c r="T170" s="16"/>
      <c r="U170" s="14"/>
      <c r="V170" s="14"/>
      <c r="W170" s="11"/>
      <c r="X170" s="13"/>
      <c r="Y170" s="15"/>
      <c r="Z170" s="15"/>
      <c r="AA170" s="15"/>
      <c r="AB170" s="15"/>
      <c r="AC170" s="15"/>
      <c r="AD170" s="14"/>
      <c r="AE170" s="14"/>
      <c r="AF170" s="14"/>
      <c r="AG170" s="11"/>
      <c r="AH170" s="14"/>
      <c r="AI170" s="12"/>
      <c r="AJ170" s="15"/>
      <c r="AK170" s="15"/>
      <c r="AL170" s="15"/>
      <c r="AM170" s="15"/>
      <c r="AN170" s="14"/>
      <c r="AO170" s="14"/>
      <c r="AP170" s="14"/>
      <c r="AQ170" s="14"/>
      <c r="AR170" s="14"/>
      <c r="AS170" s="14"/>
      <c r="AT170" s="14"/>
      <c r="AU170" s="15"/>
      <c r="AV170" s="15"/>
      <c r="AW170" s="15"/>
      <c r="AX170" s="15"/>
      <c r="AY170" s="16"/>
      <c r="AZ170" s="15"/>
      <c r="BA170" s="16"/>
      <c r="BB170" s="16"/>
      <c r="BC170" s="15"/>
      <c r="BD170" s="14"/>
      <c r="BH170" s="14"/>
      <c r="BI170" s="14"/>
    </row>
    <row r="171" spans="1:61" ht="30" customHeight="1">
      <c r="A171" s="14"/>
      <c r="B171" s="7"/>
      <c r="C171" s="14"/>
      <c r="D171" s="11"/>
      <c r="E171" s="11"/>
      <c r="F171" s="14"/>
      <c r="G171" s="14"/>
      <c r="H171" s="14"/>
      <c r="I171" s="15"/>
      <c r="J171" s="15"/>
      <c r="K171" s="14"/>
      <c r="L171" s="14"/>
      <c r="M171" s="15"/>
      <c r="N171" s="16"/>
      <c r="O171" s="14"/>
      <c r="P171" s="15"/>
      <c r="Q171" s="14"/>
      <c r="R171" s="15"/>
      <c r="S171" s="16"/>
      <c r="T171" s="16"/>
      <c r="U171" s="14"/>
      <c r="V171" s="14"/>
      <c r="W171" s="11"/>
      <c r="X171" s="13"/>
      <c r="Y171" s="15"/>
      <c r="Z171" s="15"/>
      <c r="AA171" s="15"/>
      <c r="AB171" s="15"/>
      <c r="AC171" s="15"/>
      <c r="AD171" s="14"/>
      <c r="AE171" s="14"/>
      <c r="AF171" s="14"/>
      <c r="AG171" s="11"/>
      <c r="AH171" s="14"/>
      <c r="AI171" s="12"/>
      <c r="AJ171" s="15"/>
      <c r="AK171" s="15"/>
      <c r="AL171" s="15"/>
      <c r="AM171" s="15"/>
      <c r="AN171" s="14"/>
      <c r="AO171" s="14"/>
      <c r="AP171" s="14"/>
      <c r="AQ171" s="14"/>
      <c r="AR171" s="14"/>
      <c r="AS171" s="14"/>
      <c r="AT171" s="14"/>
      <c r="AU171" s="15"/>
      <c r="AV171" s="15"/>
      <c r="AW171" s="15"/>
      <c r="AX171" s="15"/>
      <c r="AY171" s="16"/>
      <c r="AZ171" s="15"/>
      <c r="BA171" s="16"/>
      <c r="BB171" s="16"/>
      <c r="BC171" s="15"/>
      <c r="BD171" s="14"/>
      <c r="BH171" s="14"/>
      <c r="BI171" s="14"/>
    </row>
    <row r="172" spans="1:61" ht="30" customHeight="1">
      <c r="A172" s="14"/>
      <c r="B172" s="7"/>
      <c r="C172" s="14"/>
      <c r="D172" s="11"/>
      <c r="E172" s="11"/>
      <c r="F172" s="14"/>
      <c r="G172" s="14"/>
      <c r="H172" s="14"/>
      <c r="I172" s="15"/>
      <c r="J172" s="15"/>
      <c r="K172" s="14"/>
      <c r="L172" s="14"/>
      <c r="M172" s="15"/>
      <c r="N172" s="16"/>
      <c r="O172" s="14"/>
      <c r="P172" s="15"/>
      <c r="Q172" s="14"/>
      <c r="R172" s="15"/>
      <c r="S172" s="16"/>
      <c r="T172" s="16"/>
      <c r="U172" s="14"/>
      <c r="V172" s="14"/>
      <c r="W172" s="11"/>
      <c r="X172" s="13"/>
      <c r="Y172" s="15"/>
      <c r="Z172" s="15"/>
      <c r="AA172" s="15"/>
      <c r="AB172" s="15"/>
      <c r="AC172" s="15"/>
      <c r="AD172" s="14"/>
      <c r="AE172" s="14"/>
      <c r="AF172" s="14"/>
      <c r="AG172" s="11"/>
      <c r="AH172" s="14"/>
      <c r="AI172" s="12"/>
      <c r="AJ172" s="15"/>
      <c r="AK172" s="15"/>
      <c r="AL172" s="15"/>
      <c r="AM172" s="15"/>
      <c r="AN172" s="14"/>
      <c r="AO172" s="14"/>
      <c r="AP172" s="14"/>
      <c r="AQ172" s="14"/>
      <c r="AR172" s="14"/>
      <c r="AS172" s="14"/>
      <c r="AT172" s="14"/>
      <c r="AU172" s="15"/>
      <c r="AV172" s="15"/>
      <c r="AW172" s="15"/>
      <c r="AX172" s="15"/>
      <c r="AY172" s="16"/>
      <c r="AZ172" s="15"/>
      <c r="BA172" s="16"/>
      <c r="BB172" s="16"/>
      <c r="BC172" s="15"/>
      <c r="BD172" s="14"/>
      <c r="BH172" s="14"/>
      <c r="BI172" s="14"/>
    </row>
    <row r="173" spans="1:61" ht="30" customHeight="1">
      <c r="A173" s="14"/>
      <c r="B173" s="7"/>
      <c r="C173" s="14"/>
      <c r="D173" s="11"/>
      <c r="E173" s="11"/>
      <c r="F173" s="14"/>
      <c r="G173" s="14"/>
      <c r="H173" s="14"/>
      <c r="I173" s="15"/>
      <c r="J173" s="15"/>
      <c r="K173" s="14"/>
      <c r="L173" s="14"/>
      <c r="M173" s="15"/>
      <c r="N173" s="16"/>
      <c r="O173" s="14"/>
      <c r="P173" s="15"/>
      <c r="Q173" s="14"/>
      <c r="R173" s="15"/>
      <c r="S173" s="16"/>
      <c r="T173" s="16"/>
      <c r="U173" s="14"/>
      <c r="V173" s="14"/>
      <c r="W173" s="11"/>
      <c r="X173" s="13"/>
      <c r="Y173" s="15"/>
      <c r="Z173" s="15"/>
      <c r="AA173" s="15"/>
      <c r="AB173" s="15"/>
      <c r="AC173" s="15"/>
      <c r="AD173" s="14"/>
      <c r="AE173" s="14"/>
      <c r="AF173" s="14"/>
      <c r="AG173" s="11"/>
      <c r="AH173" s="14"/>
      <c r="AI173" s="12"/>
      <c r="AJ173" s="15"/>
      <c r="AK173" s="15"/>
      <c r="AL173" s="15"/>
      <c r="AM173" s="15"/>
      <c r="AN173" s="14"/>
      <c r="AO173" s="14"/>
      <c r="AP173" s="14"/>
      <c r="AQ173" s="14"/>
      <c r="AR173" s="14"/>
      <c r="AS173" s="14"/>
      <c r="AT173" s="14"/>
      <c r="AU173" s="15"/>
      <c r="AV173" s="15"/>
      <c r="AW173" s="15"/>
      <c r="AX173" s="15"/>
      <c r="AY173" s="16"/>
      <c r="AZ173" s="15"/>
      <c r="BA173" s="16"/>
      <c r="BB173" s="16"/>
      <c r="BC173" s="15"/>
      <c r="BD173" s="14"/>
      <c r="BH173" s="14"/>
      <c r="BI173" s="14"/>
    </row>
    <row r="174" spans="1:61" ht="30" customHeight="1">
      <c r="A174" s="14"/>
      <c r="B174" s="7"/>
      <c r="C174" s="14"/>
      <c r="D174" s="11"/>
      <c r="E174" s="11"/>
      <c r="F174" s="14"/>
      <c r="G174" s="14"/>
      <c r="H174" s="14"/>
      <c r="I174" s="15"/>
      <c r="J174" s="15"/>
      <c r="K174" s="14"/>
      <c r="L174" s="14"/>
      <c r="M174" s="15"/>
      <c r="N174" s="16"/>
      <c r="O174" s="14"/>
      <c r="P174" s="15"/>
      <c r="Q174" s="14"/>
      <c r="R174" s="15"/>
      <c r="S174" s="16"/>
      <c r="T174" s="16"/>
      <c r="U174" s="14"/>
      <c r="V174" s="14"/>
      <c r="W174" s="11"/>
      <c r="X174" s="13"/>
      <c r="Y174" s="15"/>
      <c r="Z174" s="15"/>
      <c r="AA174" s="15"/>
      <c r="AB174" s="15"/>
      <c r="AC174" s="15"/>
      <c r="AD174" s="14"/>
      <c r="AE174" s="14"/>
      <c r="AF174" s="14"/>
      <c r="AG174" s="11"/>
      <c r="AH174" s="14"/>
      <c r="AI174" s="12"/>
      <c r="AJ174" s="15"/>
      <c r="AK174" s="15"/>
      <c r="AL174" s="15"/>
      <c r="AM174" s="15"/>
      <c r="AN174" s="14"/>
      <c r="AO174" s="14"/>
      <c r="AP174" s="14"/>
      <c r="AQ174" s="14"/>
      <c r="AR174" s="14"/>
      <c r="AS174" s="14"/>
      <c r="AT174" s="14"/>
      <c r="AU174" s="15"/>
      <c r="AV174" s="15"/>
      <c r="AW174" s="15"/>
      <c r="AX174" s="15"/>
      <c r="AY174" s="16"/>
      <c r="AZ174" s="15"/>
      <c r="BA174" s="16"/>
      <c r="BB174" s="16"/>
      <c r="BC174" s="15"/>
      <c r="BD174" s="14"/>
      <c r="BH174" s="14"/>
      <c r="BI174" s="14"/>
    </row>
    <row r="175" spans="1:61" ht="30" customHeight="1">
      <c r="A175" s="14"/>
      <c r="B175" s="7"/>
      <c r="C175" s="14"/>
      <c r="D175" s="11"/>
      <c r="E175" s="11"/>
      <c r="F175" s="14"/>
      <c r="G175" s="14"/>
      <c r="H175" s="14"/>
      <c r="I175" s="15"/>
      <c r="J175" s="15"/>
      <c r="K175" s="14"/>
      <c r="L175" s="14"/>
      <c r="M175" s="15"/>
      <c r="N175" s="16"/>
      <c r="O175" s="14"/>
      <c r="P175" s="15"/>
      <c r="Q175" s="14"/>
      <c r="R175" s="15"/>
      <c r="S175" s="16"/>
      <c r="T175" s="16"/>
      <c r="U175" s="14"/>
      <c r="V175" s="14"/>
      <c r="W175" s="11"/>
      <c r="X175" s="13"/>
      <c r="Y175" s="15"/>
      <c r="Z175" s="15"/>
      <c r="AA175" s="15"/>
      <c r="AB175" s="15"/>
      <c r="AC175" s="15"/>
      <c r="AD175" s="14"/>
      <c r="AE175" s="14"/>
      <c r="AF175" s="14"/>
      <c r="AG175" s="11"/>
      <c r="AH175" s="14"/>
      <c r="AI175" s="12"/>
      <c r="AJ175" s="15"/>
      <c r="AK175" s="15"/>
      <c r="AL175" s="15"/>
      <c r="AM175" s="15"/>
      <c r="AN175" s="14"/>
      <c r="AO175" s="14"/>
      <c r="AP175" s="14"/>
      <c r="AQ175" s="14"/>
      <c r="AR175" s="14"/>
      <c r="AS175" s="14"/>
      <c r="AT175" s="14"/>
      <c r="AU175" s="15"/>
      <c r="AV175" s="15"/>
      <c r="AW175" s="15"/>
      <c r="AX175" s="15"/>
      <c r="AY175" s="16"/>
      <c r="AZ175" s="15"/>
      <c r="BA175" s="16"/>
      <c r="BB175" s="16"/>
      <c r="BC175" s="15"/>
      <c r="BD175" s="14"/>
      <c r="BH175" s="14"/>
      <c r="BI175" s="14"/>
    </row>
    <row r="176" spans="1:61" ht="30" customHeight="1">
      <c r="A176" s="14"/>
      <c r="B176" s="7"/>
      <c r="C176" s="14"/>
      <c r="D176" s="11"/>
      <c r="E176" s="11"/>
      <c r="F176" s="14"/>
      <c r="G176" s="14"/>
      <c r="H176" s="14"/>
      <c r="I176" s="15"/>
      <c r="J176" s="15"/>
      <c r="K176" s="14"/>
      <c r="L176" s="14"/>
      <c r="M176" s="15"/>
      <c r="N176" s="16"/>
      <c r="O176" s="14"/>
      <c r="P176" s="15"/>
      <c r="Q176" s="14"/>
      <c r="R176" s="15"/>
      <c r="S176" s="16"/>
      <c r="T176" s="16"/>
      <c r="U176" s="14"/>
      <c r="V176" s="14"/>
      <c r="W176" s="11"/>
      <c r="X176" s="13"/>
      <c r="Y176" s="15"/>
      <c r="Z176" s="15"/>
      <c r="AA176" s="15"/>
      <c r="AB176" s="15"/>
      <c r="AC176" s="15"/>
      <c r="AD176" s="14"/>
      <c r="AE176" s="14"/>
      <c r="AF176" s="14"/>
      <c r="AG176" s="11"/>
      <c r="AH176" s="14"/>
      <c r="AI176" s="12"/>
      <c r="AJ176" s="15"/>
      <c r="AK176" s="15"/>
      <c r="AL176" s="15"/>
      <c r="AM176" s="15"/>
      <c r="AN176" s="14"/>
      <c r="AO176" s="14"/>
      <c r="AP176" s="14"/>
      <c r="AQ176" s="14"/>
      <c r="AR176" s="14"/>
      <c r="AS176" s="14"/>
      <c r="AT176" s="14"/>
      <c r="AU176" s="15"/>
      <c r="AV176" s="15"/>
      <c r="AW176" s="15"/>
      <c r="AX176" s="15"/>
      <c r="AY176" s="16"/>
      <c r="AZ176" s="15"/>
      <c r="BA176" s="16"/>
      <c r="BB176" s="16"/>
      <c r="BC176" s="15"/>
      <c r="BD176" s="14"/>
      <c r="BH176" s="14"/>
      <c r="BI176" s="14"/>
    </row>
    <row r="177" spans="1:61" ht="30" customHeight="1">
      <c r="A177" s="14"/>
      <c r="B177" s="7"/>
      <c r="C177" s="14"/>
      <c r="D177" s="11"/>
      <c r="E177" s="11"/>
      <c r="F177" s="14"/>
      <c r="G177" s="14"/>
      <c r="H177" s="14"/>
      <c r="I177" s="15"/>
      <c r="J177" s="15"/>
      <c r="K177" s="14"/>
      <c r="L177" s="14"/>
      <c r="M177" s="15"/>
      <c r="N177" s="16"/>
      <c r="O177" s="14"/>
      <c r="P177" s="15"/>
      <c r="Q177" s="14"/>
      <c r="R177" s="15"/>
      <c r="S177" s="16"/>
      <c r="T177" s="16"/>
      <c r="U177" s="14"/>
      <c r="V177" s="14"/>
      <c r="W177" s="11"/>
      <c r="X177" s="13"/>
      <c r="Y177" s="15"/>
      <c r="Z177" s="15"/>
      <c r="AA177" s="15"/>
      <c r="AB177" s="15"/>
      <c r="AC177" s="15"/>
      <c r="AD177" s="14"/>
      <c r="AE177" s="14"/>
      <c r="AF177" s="14"/>
      <c r="AG177" s="11"/>
      <c r="AH177" s="14"/>
      <c r="AI177" s="12"/>
      <c r="AJ177" s="15"/>
      <c r="AK177" s="15"/>
      <c r="AL177" s="15"/>
      <c r="AM177" s="15"/>
      <c r="AN177" s="14"/>
      <c r="AO177" s="14"/>
      <c r="AP177" s="14"/>
      <c r="AQ177" s="14"/>
      <c r="AR177" s="14"/>
      <c r="AS177" s="14"/>
      <c r="AT177" s="14"/>
      <c r="AU177" s="15"/>
      <c r="AV177" s="15"/>
      <c r="AW177" s="15"/>
      <c r="AX177" s="15"/>
      <c r="AY177" s="16"/>
      <c r="AZ177" s="15"/>
      <c r="BA177" s="16"/>
      <c r="BB177" s="16"/>
      <c r="BC177" s="15"/>
      <c r="BD177" s="14"/>
      <c r="BH177" s="14"/>
      <c r="BI177" s="14"/>
    </row>
    <row r="178" spans="1:61" ht="30" customHeight="1">
      <c r="A178" s="14"/>
      <c r="B178" s="7"/>
      <c r="C178" s="14"/>
      <c r="D178" s="11"/>
      <c r="E178" s="11"/>
      <c r="F178" s="14"/>
      <c r="G178" s="14"/>
      <c r="H178" s="14"/>
      <c r="I178" s="15"/>
      <c r="J178" s="15"/>
      <c r="K178" s="14"/>
      <c r="L178" s="14"/>
      <c r="M178" s="15"/>
      <c r="N178" s="16"/>
      <c r="O178" s="14"/>
      <c r="P178" s="15"/>
      <c r="Q178" s="14"/>
      <c r="R178" s="15"/>
      <c r="S178" s="16"/>
      <c r="T178" s="16"/>
      <c r="U178" s="14"/>
      <c r="V178" s="14"/>
      <c r="W178" s="11"/>
      <c r="X178" s="13"/>
      <c r="Y178" s="15"/>
      <c r="Z178" s="15"/>
      <c r="AA178" s="15"/>
      <c r="AB178" s="15"/>
      <c r="AC178" s="15"/>
      <c r="AD178" s="14"/>
      <c r="AE178" s="14"/>
      <c r="AF178" s="14"/>
      <c r="AG178" s="11"/>
      <c r="AH178" s="14"/>
      <c r="AI178" s="12"/>
      <c r="AJ178" s="15"/>
      <c r="AK178" s="15"/>
      <c r="AL178" s="15"/>
      <c r="AM178" s="15"/>
      <c r="AN178" s="14"/>
      <c r="AO178" s="14"/>
      <c r="AP178" s="14"/>
      <c r="AQ178" s="14"/>
      <c r="AR178" s="14"/>
      <c r="AS178" s="14"/>
      <c r="AT178" s="14"/>
      <c r="AU178" s="15"/>
      <c r="AV178" s="15"/>
      <c r="AW178" s="15"/>
      <c r="AX178" s="15"/>
      <c r="AY178" s="16"/>
      <c r="AZ178" s="15"/>
      <c r="BA178" s="16"/>
      <c r="BB178" s="16"/>
      <c r="BC178" s="15"/>
      <c r="BD178" s="14"/>
      <c r="BH178" s="14"/>
      <c r="BI178" s="14"/>
    </row>
    <row r="179" spans="1:61" ht="30" customHeight="1">
      <c r="A179" s="14"/>
      <c r="B179" s="7"/>
      <c r="C179" s="14"/>
      <c r="D179" s="11"/>
      <c r="E179" s="11"/>
      <c r="F179" s="14"/>
      <c r="G179" s="14"/>
      <c r="H179" s="14"/>
      <c r="I179" s="15"/>
      <c r="J179" s="15"/>
      <c r="K179" s="14"/>
      <c r="L179" s="14"/>
      <c r="M179" s="15"/>
      <c r="N179" s="16"/>
      <c r="O179" s="14"/>
      <c r="P179" s="15"/>
      <c r="Q179" s="14"/>
      <c r="R179" s="15"/>
      <c r="S179" s="16"/>
      <c r="T179" s="16"/>
      <c r="U179" s="14"/>
      <c r="V179" s="14"/>
      <c r="W179" s="11"/>
      <c r="X179" s="13"/>
      <c r="Y179" s="15"/>
      <c r="Z179" s="15"/>
      <c r="AA179" s="15"/>
      <c r="AB179" s="15"/>
      <c r="AC179" s="15"/>
      <c r="AD179" s="14"/>
      <c r="AE179" s="14"/>
      <c r="AF179" s="14"/>
      <c r="AG179" s="11"/>
      <c r="AH179" s="14"/>
      <c r="AI179" s="12"/>
      <c r="AJ179" s="15"/>
      <c r="AK179" s="15"/>
      <c r="AL179" s="15"/>
      <c r="AM179" s="15"/>
      <c r="AN179" s="14"/>
      <c r="AO179" s="14"/>
      <c r="AP179" s="14"/>
      <c r="AQ179" s="14"/>
      <c r="AR179" s="14"/>
      <c r="AS179" s="14"/>
      <c r="AT179" s="14"/>
      <c r="AU179" s="15"/>
      <c r="AV179" s="15"/>
      <c r="AW179" s="15"/>
      <c r="AX179" s="15"/>
      <c r="AY179" s="16"/>
      <c r="AZ179" s="15"/>
      <c r="BA179" s="16"/>
      <c r="BB179" s="16"/>
      <c r="BC179" s="15"/>
      <c r="BD179" s="14"/>
      <c r="BH179" s="14"/>
      <c r="BI179" s="14"/>
    </row>
    <row r="180" spans="1:61" ht="30" customHeight="1">
      <c r="A180" s="14"/>
      <c r="B180" s="7"/>
      <c r="C180" s="14"/>
      <c r="D180" s="11"/>
      <c r="E180" s="11"/>
      <c r="F180" s="14"/>
      <c r="G180" s="14"/>
      <c r="H180" s="14"/>
      <c r="I180" s="15"/>
      <c r="J180" s="15"/>
      <c r="K180" s="14"/>
      <c r="L180" s="14"/>
      <c r="M180" s="15"/>
      <c r="N180" s="16"/>
      <c r="O180" s="14"/>
      <c r="P180" s="15"/>
      <c r="Q180" s="14"/>
      <c r="R180" s="15"/>
      <c r="S180" s="16"/>
      <c r="T180" s="16"/>
      <c r="U180" s="14"/>
      <c r="V180" s="14"/>
      <c r="W180" s="11"/>
      <c r="X180" s="13"/>
      <c r="Y180" s="15"/>
      <c r="Z180" s="15"/>
      <c r="AA180" s="15"/>
      <c r="AB180" s="15"/>
      <c r="AC180" s="15"/>
      <c r="AD180" s="14"/>
      <c r="AE180" s="14"/>
      <c r="AF180" s="14"/>
      <c r="AG180" s="11"/>
      <c r="AH180" s="14"/>
      <c r="AI180" s="12"/>
      <c r="AJ180" s="15"/>
      <c r="AK180" s="15"/>
      <c r="AL180" s="15"/>
      <c r="AM180" s="15"/>
      <c r="AN180" s="14"/>
      <c r="AO180" s="14"/>
      <c r="AP180" s="14"/>
      <c r="AQ180" s="14"/>
      <c r="AR180" s="14"/>
      <c r="AS180" s="14"/>
      <c r="AT180" s="14"/>
      <c r="AU180" s="15"/>
      <c r="AV180" s="15"/>
      <c r="AW180" s="15"/>
      <c r="AX180" s="15"/>
      <c r="AY180" s="16"/>
      <c r="AZ180" s="15"/>
      <c r="BA180" s="16"/>
      <c r="BB180" s="16"/>
      <c r="BC180" s="15"/>
      <c r="BD180" s="14"/>
      <c r="BH180" s="14"/>
      <c r="BI180" s="14"/>
    </row>
    <row r="181" spans="1:61" ht="30" customHeight="1">
      <c r="A181" s="14"/>
      <c r="B181" s="7"/>
      <c r="C181" s="14"/>
      <c r="D181" s="11"/>
      <c r="E181" s="11"/>
      <c r="F181" s="14"/>
      <c r="G181" s="14"/>
      <c r="H181" s="14"/>
      <c r="I181" s="15"/>
      <c r="J181" s="15"/>
      <c r="K181" s="14"/>
      <c r="L181" s="14"/>
      <c r="M181" s="15"/>
      <c r="N181" s="16"/>
      <c r="O181" s="14"/>
      <c r="P181" s="15"/>
      <c r="Q181" s="14"/>
      <c r="R181" s="15"/>
      <c r="S181" s="16"/>
      <c r="T181" s="16"/>
      <c r="U181" s="14"/>
      <c r="V181" s="14"/>
      <c r="W181" s="11"/>
      <c r="X181" s="13"/>
      <c r="Y181" s="15"/>
      <c r="Z181" s="15"/>
      <c r="AA181" s="15"/>
      <c r="AB181" s="15"/>
      <c r="AC181" s="15"/>
      <c r="AD181" s="14"/>
      <c r="AE181" s="14"/>
      <c r="AF181" s="14"/>
      <c r="AG181" s="11"/>
      <c r="AH181" s="14"/>
      <c r="AI181" s="12"/>
      <c r="AJ181" s="15"/>
      <c r="AK181" s="15"/>
      <c r="AL181" s="15"/>
      <c r="AM181" s="15"/>
      <c r="AN181" s="14"/>
      <c r="AO181" s="14"/>
      <c r="AP181" s="14"/>
      <c r="AQ181" s="14"/>
      <c r="AR181" s="14"/>
      <c r="AS181" s="14"/>
      <c r="AT181" s="14"/>
      <c r="AU181" s="15"/>
      <c r="AV181" s="15"/>
      <c r="AW181" s="15"/>
      <c r="AX181" s="15"/>
      <c r="AY181" s="16"/>
      <c r="AZ181" s="15"/>
      <c r="BA181" s="16"/>
      <c r="BB181" s="16"/>
      <c r="BC181" s="15"/>
      <c r="BD181" s="14"/>
      <c r="BH181" s="14"/>
      <c r="BI181" s="14"/>
    </row>
    <row r="182" spans="1:61" ht="30" customHeight="1">
      <c r="A182" s="14"/>
      <c r="B182" s="7"/>
      <c r="C182" s="14"/>
      <c r="D182" s="11"/>
      <c r="E182" s="11"/>
      <c r="F182" s="14"/>
      <c r="G182" s="14"/>
      <c r="H182" s="14"/>
      <c r="I182" s="15"/>
      <c r="J182" s="15"/>
      <c r="K182" s="14"/>
      <c r="L182" s="14"/>
      <c r="M182" s="15"/>
      <c r="N182" s="16"/>
      <c r="O182" s="14"/>
      <c r="P182" s="15"/>
      <c r="Q182" s="14"/>
      <c r="R182" s="15"/>
      <c r="S182" s="16"/>
      <c r="T182" s="16"/>
      <c r="U182" s="14"/>
      <c r="V182" s="14"/>
      <c r="W182" s="11"/>
      <c r="X182" s="13"/>
      <c r="Y182" s="15"/>
      <c r="Z182" s="15"/>
      <c r="AA182" s="15"/>
      <c r="AB182" s="15"/>
      <c r="AC182" s="15"/>
      <c r="AD182" s="14"/>
      <c r="AE182" s="14"/>
      <c r="AF182" s="14"/>
      <c r="AG182" s="11"/>
      <c r="AH182" s="14"/>
      <c r="AI182" s="12"/>
      <c r="AJ182" s="15"/>
      <c r="AK182" s="15"/>
      <c r="AL182" s="15"/>
      <c r="AM182" s="15"/>
      <c r="AN182" s="14"/>
      <c r="AO182" s="14"/>
      <c r="AP182" s="14"/>
      <c r="AQ182" s="14"/>
      <c r="AR182" s="14"/>
      <c r="AS182" s="14"/>
      <c r="AT182" s="14"/>
      <c r="AU182" s="15"/>
      <c r="AV182" s="15"/>
      <c r="AW182" s="15"/>
      <c r="AX182" s="15"/>
      <c r="AY182" s="16"/>
      <c r="AZ182" s="15"/>
      <c r="BA182" s="16"/>
      <c r="BB182" s="16"/>
      <c r="BC182" s="15"/>
      <c r="BD182" s="14"/>
      <c r="BH182" s="14"/>
      <c r="BI182" s="14"/>
    </row>
    <row r="183" spans="1:61" ht="30" customHeight="1">
      <c r="A183" s="14"/>
      <c r="B183" s="7"/>
      <c r="C183" s="14"/>
      <c r="D183" s="11"/>
      <c r="E183" s="11"/>
      <c r="F183" s="14"/>
      <c r="G183" s="14"/>
      <c r="H183" s="14"/>
      <c r="I183" s="15"/>
      <c r="J183" s="15"/>
      <c r="K183" s="14"/>
      <c r="L183" s="14"/>
      <c r="M183" s="15"/>
      <c r="N183" s="16"/>
      <c r="O183" s="14"/>
      <c r="P183" s="15"/>
      <c r="Q183" s="14"/>
      <c r="R183" s="15"/>
      <c r="S183" s="16"/>
      <c r="T183" s="16"/>
      <c r="U183" s="14"/>
      <c r="V183" s="14"/>
      <c r="W183" s="11"/>
      <c r="X183" s="13"/>
      <c r="Y183" s="15"/>
      <c r="Z183" s="15"/>
      <c r="AA183" s="15"/>
      <c r="AB183" s="15"/>
      <c r="AC183" s="15"/>
      <c r="AD183" s="14"/>
      <c r="AE183" s="14"/>
      <c r="AF183" s="14"/>
      <c r="AG183" s="11"/>
      <c r="AH183" s="14"/>
      <c r="AI183" s="12"/>
      <c r="AJ183" s="15"/>
      <c r="AK183" s="15"/>
      <c r="AL183" s="15"/>
      <c r="AM183" s="15"/>
      <c r="AN183" s="14"/>
      <c r="AO183" s="14"/>
      <c r="AP183" s="14"/>
      <c r="AQ183" s="14"/>
      <c r="AR183" s="14"/>
      <c r="AS183" s="14"/>
      <c r="AT183" s="14"/>
      <c r="AU183" s="15"/>
      <c r="AV183" s="15"/>
      <c r="AW183" s="15"/>
      <c r="AX183" s="15"/>
      <c r="AY183" s="16"/>
      <c r="AZ183" s="15"/>
      <c r="BA183" s="16"/>
      <c r="BB183" s="16"/>
      <c r="BC183" s="15"/>
      <c r="BD183" s="14"/>
      <c r="BH183" s="14"/>
      <c r="BI183" s="14"/>
    </row>
    <row r="184" spans="1:61" ht="30" customHeight="1">
      <c r="A184" s="14"/>
      <c r="B184" s="7"/>
      <c r="C184" s="14"/>
      <c r="D184" s="11"/>
      <c r="E184" s="11"/>
      <c r="F184" s="14"/>
      <c r="G184" s="14"/>
      <c r="H184" s="14"/>
      <c r="I184" s="15"/>
      <c r="J184" s="15"/>
      <c r="K184" s="14"/>
      <c r="L184" s="14"/>
      <c r="M184" s="15"/>
      <c r="N184" s="16"/>
      <c r="O184" s="14"/>
      <c r="P184" s="15"/>
      <c r="Q184" s="14"/>
      <c r="R184" s="15"/>
      <c r="S184" s="16"/>
      <c r="T184" s="16"/>
      <c r="U184" s="14"/>
      <c r="V184" s="14"/>
      <c r="W184" s="11"/>
      <c r="X184" s="13"/>
      <c r="Y184" s="15"/>
      <c r="Z184" s="15"/>
      <c r="AA184" s="15"/>
      <c r="AB184" s="15"/>
      <c r="AC184" s="15"/>
      <c r="AD184" s="14"/>
      <c r="AE184" s="14"/>
      <c r="AF184" s="14"/>
      <c r="AG184" s="11"/>
      <c r="AH184" s="14"/>
      <c r="AI184" s="12"/>
      <c r="AJ184" s="15"/>
      <c r="AK184" s="15"/>
      <c r="AL184" s="15"/>
      <c r="AM184" s="15"/>
      <c r="AN184" s="14"/>
      <c r="AO184" s="14"/>
      <c r="AP184" s="14"/>
      <c r="AQ184" s="14"/>
      <c r="AR184" s="14"/>
      <c r="AS184" s="14"/>
      <c r="AT184" s="14"/>
      <c r="AU184" s="15"/>
      <c r="AV184" s="15"/>
      <c r="AW184" s="15"/>
      <c r="AX184" s="15"/>
      <c r="AY184" s="16"/>
      <c r="AZ184" s="15"/>
      <c r="BA184" s="16"/>
      <c r="BB184" s="16"/>
      <c r="BC184" s="15"/>
      <c r="BD184" s="14"/>
      <c r="BH184" s="14"/>
      <c r="BI184" s="14"/>
    </row>
    <row r="185" spans="1:61" ht="30" customHeight="1">
      <c r="A185" s="14"/>
      <c r="B185" s="7"/>
      <c r="C185" s="14"/>
      <c r="D185" s="11"/>
      <c r="E185" s="11"/>
      <c r="F185" s="14"/>
      <c r="G185" s="14"/>
      <c r="H185" s="14"/>
      <c r="I185" s="15"/>
      <c r="J185" s="15"/>
      <c r="K185" s="14"/>
      <c r="L185" s="14"/>
      <c r="M185" s="15"/>
      <c r="N185" s="16"/>
      <c r="O185" s="14"/>
      <c r="P185" s="15"/>
      <c r="Q185" s="14"/>
      <c r="R185" s="15"/>
      <c r="S185" s="16"/>
      <c r="T185" s="16"/>
      <c r="U185" s="14"/>
      <c r="V185" s="14"/>
      <c r="W185" s="11"/>
      <c r="X185" s="13"/>
      <c r="Y185" s="15"/>
      <c r="Z185" s="15"/>
      <c r="AA185" s="15"/>
      <c r="AB185" s="15"/>
      <c r="AC185" s="15"/>
      <c r="AD185" s="14"/>
      <c r="AE185" s="14"/>
      <c r="AF185" s="14"/>
      <c r="AG185" s="11"/>
      <c r="AH185" s="14"/>
      <c r="AI185" s="12"/>
      <c r="AJ185" s="15"/>
      <c r="AK185" s="15"/>
      <c r="AL185" s="15"/>
      <c r="AM185" s="15"/>
      <c r="AN185" s="14"/>
      <c r="AO185" s="14"/>
      <c r="AP185" s="14"/>
      <c r="AQ185" s="14"/>
      <c r="AR185" s="14"/>
      <c r="AS185" s="14"/>
      <c r="AT185" s="14"/>
      <c r="AU185" s="15"/>
      <c r="AV185" s="15"/>
      <c r="AW185" s="15"/>
      <c r="AX185" s="15"/>
      <c r="AY185" s="16"/>
      <c r="AZ185" s="15"/>
      <c r="BA185" s="16"/>
      <c r="BB185" s="16"/>
      <c r="BC185" s="15"/>
      <c r="BD185" s="14"/>
      <c r="BH185" s="14"/>
      <c r="BI185" s="14"/>
    </row>
    <row r="186" spans="1:61" ht="30" customHeight="1">
      <c r="A186" s="14"/>
      <c r="B186" s="7"/>
      <c r="C186" s="14"/>
      <c r="D186" s="11"/>
      <c r="E186" s="11"/>
      <c r="F186" s="14"/>
      <c r="G186" s="14"/>
      <c r="H186" s="14"/>
      <c r="I186" s="15"/>
      <c r="J186" s="15"/>
      <c r="K186" s="14"/>
      <c r="L186" s="14"/>
      <c r="M186" s="15"/>
      <c r="N186" s="16"/>
      <c r="O186" s="14"/>
      <c r="P186" s="15"/>
      <c r="Q186" s="14"/>
      <c r="R186" s="15"/>
      <c r="S186" s="16"/>
      <c r="T186" s="16"/>
      <c r="U186" s="14"/>
      <c r="V186" s="14"/>
      <c r="W186" s="11"/>
      <c r="X186" s="13"/>
      <c r="Y186" s="15"/>
      <c r="Z186" s="15"/>
      <c r="AA186" s="15"/>
      <c r="AB186" s="15"/>
      <c r="AC186" s="15"/>
      <c r="AD186" s="14"/>
      <c r="AE186" s="14"/>
      <c r="AF186" s="14"/>
      <c r="AG186" s="11"/>
      <c r="AH186" s="14"/>
      <c r="AI186" s="12"/>
      <c r="AJ186" s="15"/>
      <c r="AK186" s="15"/>
      <c r="AL186" s="15"/>
      <c r="AM186" s="15"/>
      <c r="AN186" s="14"/>
      <c r="AO186" s="14"/>
      <c r="AP186" s="14"/>
      <c r="AQ186" s="14"/>
      <c r="AR186" s="14"/>
      <c r="AS186" s="14"/>
      <c r="AT186" s="14"/>
      <c r="AU186" s="15"/>
      <c r="AV186" s="15"/>
      <c r="AW186" s="15"/>
      <c r="AX186" s="15"/>
      <c r="AY186" s="16"/>
      <c r="AZ186" s="15"/>
      <c r="BA186" s="16"/>
      <c r="BB186" s="16"/>
      <c r="BC186" s="15"/>
      <c r="BD186" s="14"/>
      <c r="BH186" s="14"/>
      <c r="BI186" s="14"/>
    </row>
    <row r="187" spans="1:61" ht="30" customHeight="1">
      <c r="A187" s="14"/>
      <c r="B187" s="7"/>
      <c r="C187" s="14"/>
      <c r="D187" s="11"/>
      <c r="E187" s="11"/>
      <c r="F187" s="14"/>
      <c r="G187" s="14"/>
      <c r="H187" s="14"/>
      <c r="I187" s="15"/>
      <c r="J187" s="15"/>
      <c r="K187" s="14"/>
      <c r="L187" s="14"/>
      <c r="M187" s="15"/>
      <c r="N187" s="16"/>
      <c r="O187" s="14"/>
      <c r="P187" s="15"/>
      <c r="Q187" s="14"/>
      <c r="R187" s="15"/>
      <c r="S187" s="16"/>
      <c r="T187" s="16"/>
      <c r="U187" s="14"/>
      <c r="V187" s="14"/>
      <c r="W187" s="11"/>
      <c r="X187" s="13"/>
      <c r="Y187" s="15"/>
      <c r="Z187" s="15"/>
      <c r="AA187" s="15"/>
      <c r="AB187" s="15"/>
      <c r="AC187" s="15"/>
      <c r="AD187" s="14"/>
      <c r="AE187" s="14"/>
      <c r="AF187" s="14"/>
      <c r="AG187" s="11"/>
      <c r="AH187" s="14"/>
      <c r="AI187" s="12"/>
      <c r="AJ187" s="15"/>
      <c r="AK187" s="15"/>
      <c r="AL187" s="15"/>
      <c r="AM187" s="15"/>
      <c r="AN187" s="14"/>
      <c r="AO187" s="14"/>
      <c r="AP187" s="14"/>
      <c r="AQ187" s="14"/>
      <c r="AR187" s="14"/>
      <c r="AS187" s="14"/>
      <c r="AT187" s="14"/>
      <c r="AU187" s="15"/>
      <c r="AV187" s="15"/>
      <c r="AW187" s="15"/>
      <c r="AX187" s="15"/>
      <c r="AY187" s="16"/>
      <c r="AZ187" s="15"/>
      <c r="BA187" s="16"/>
      <c r="BB187" s="16"/>
      <c r="BC187" s="15"/>
      <c r="BD187" s="14"/>
      <c r="BH187" s="14"/>
      <c r="BI187" s="14"/>
    </row>
    <row r="188" spans="1:61" ht="30" customHeight="1">
      <c r="A188" s="14"/>
      <c r="B188" s="7"/>
      <c r="C188" s="14"/>
      <c r="D188" s="11"/>
      <c r="E188" s="11"/>
      <c r="F188" s="14"/>
      <c r="G188" s="14"/>
      <c r="H188" s="14"/>
      <c r="I188" s="15"/>
      <c r="J188" s="15"/>
      <c r="K188" s="14"/>
      <c r="L188" s="14"/>
      <c r="M188" s="15"/>
      <c r="N188" s="16"/>
      <c r="O188" s="14"/>
      <c r="P188" s="15"/>
      <c r="Q188" s="14"/>
      <c r="R188" s="15"/>
      <c r="S188" s="16"/>
      <c r="T188" s="16"/>
      <c r="U188" s="14"/>
      <c r="V188" s="14"/>
      <c r="W188" s="11"/>
      <c r="X188" s="13"/>
      <c r="Y188" s="15"/>
      <c r="Z188" s="15"/>
      <c r="AA188" s="15"/>
      <c r="AB188" s="15"/>
      <c r="AC188" s="15"/>
      <c r="AD188" s="14"/>
      <c r="AE188" s="14"/>
      <c r="AF188" s="14"/>
      <c r="AG188" s="11"/>
      <c r="AH188" s="14"/>
      <c r="AI188" s="12"/>
      <c r="AJ188" s="15"/>
      <c r="AK188" s="15"/>
      <c r="AL188" s="15"/>
      <c r="AM188" s="15"/>
      <c r="AN188" s="14"/>
      <c r="AO188" s="14"/>
      <c r="AP188" s="14"/>
      <c r="AQ188" s="14"/>
      <c r="AR188" s="14"/>
      <c r="AS188" s="14"/>
      <c r="AT188" s="14"/>
      <c r="AU188" s="15"/>
      <c r="AV188" s="15"/>
      <c r="AW188" s="15"/>
      <c r="AX188" s="15"/>
      <c r="AY188" s="16"/>
      <c r="AZ188" s="15"/>
      <c r="BA188" s="16"/>
      <c r="BB188" s="16"/>
      <c r="BC188" s="15"/>
      <c r="BD188" s="14"/>
      <c r="BH188" s="14"/>
      <c r="BI188" s="14"/>
    </row>
    <row r="189" spans="1:61" ht="30" customHeight="1">
      <c r="A189" s="14"/>
      <c r="B189" s="7"/>
      <c r="C189" s="14"/>
      <c r="D189" s="11"/>
      <c r="E189" s="11"/>
      <c r="F189" s="14"/>
      <c r="G189" s="14"/>
      <c r="H189" s="14"/>
      <c r="I189" s="15"/>
      <c r="J189" s="15"/>
      <c r="K189" s="14"/>
      <c r="L189" s="14"/>
      <c r="M189" s="15"/>
      <c r="N189" s="16"/>
      <c r="O189" s="14"/>
      <c r="P189" s="15"/>
      <c r="Q189" s="14"/>
      <c r="R189" s="15"/>
      <c r="S189" s="16"/>
      <c r="T189" s="16"/>
      <c r="U189" s="14"/>
      <c r="V189" s="14"/>
      <c r="W189" s="11"/>
      <c r="X189" s="13"/>
      <c r="Y189" s="15"/>
      <c r="Z189" s="15"/>
      <c r="AA189" s="15"/>
      <c r="AB189" s="15"/>
      <c r="AC189" s="15"/>
      <c r="AD189" s="14"/>
      <c r="AE189" s="14"/>
      <c r="AF189" s="14"/>
      <c r="AG189" s="11"/>
      <c r="AH189" s="14"/>
      <c r="AI189" s="12"/>
      <c r="AJ189" s="15"/>
      <c r="AK189" s="15"/>
      <c r="AL189" s="15"/>
      <c r="AM189" s="15"/>
      <c r="AN189" s="14"/>
      <c r="AO189" s="14"/>
      <c r="AP189" s="14"/>
      <c r="AQ189" s="14"/>
      <c r="AR189" s="14"/>
      <c r="AS189" s="14"/>
      <c r="AT189" s="14"/>
      <c r="AU189" s="15"/>
      <c r="AV189" s="15"/>
      <c r="AW189" s="15"/>
      <c r="AX189" s="15"/>
      <c r="AY189" s="16"/>
      <c r="AZ189" s="15"/>
      <c r="BA189" s="16"/>
      <c r="BB189" s="16"/>
      <c r="BC189" s="15"/>
      <c r="BD189" s="14"/>
      <c r="BH189" s="14"/>
      <c r="BI189" s="14"/>
    </row>
    <row r="190" spans="1:61" ht="30" customHeight="1">
      <c r="A190" s="14"/>
      <c r="B190" s="7"/>
      <c r="C190" s="14"/>
      <c r="D190" s="11"/>
      <c r="E190" s="11"/>
      <c r="F190" s="14"/>
      <c r="G190" s="14"/>
      <c r="H190" s="14"/>
      <c r="I190" s="15"/>
      <c r="J190" s="15"/>
      <c r="K190" s="14"/>
      <c r="L190" s="14"/>
      <c r="M190" s="15"/>
      <c r="N190" s="16"/>
      <c r="O190" s="14"/>
      <c r="P190" s="15"/>
      <c r="Q190" s="14"/>
      <c r="R190" s="15"/>
      <c r="S190" s="16"/>
      <c r="T190" s="16"/>
      <c r="U190" s="14"/>
      <c r="V190" s="14"/>
      <c r="W190" s="11"/>
      <c r="X190" s="13"/>
      <c r="Y190" s="15"/>
      <c r="Z190" s="15"/>
      <c r="AA190" s="15"/>
      <c r="AB190" s="15"/>
      <c r="AC190" s="15"/>
      <c r="AD190" s="14"/>
      <c r="AE190" s="14"/>
      <c r="AF190" s="14"/>
      <c r="AG190" s="11"/>
      <c r="AH190" s="14"/>
      <c r="AI190" s="12"/>
      <c r="AJ190" s="15"/>
      <c r="AK190" s="15"/>
      <c r="AL190" s="15"/>
      <c r="AM190" s="15"/>
      <c r="AN190" s="14"/>
      <c r="AO190" s="14"/>
      <c r="AP190" s="14"/>
      <c r="AQ190" s="14"/>
      <c r="AR190" s="14"/>
      <c r="AS190" s="14"/>
      <c r="AT190" s="14"/>
      <c r="AU190" s="15"/>
      <c r="AV190" s="15"/>
      <c r="AW190" s="15"/>
      <c r="AX190" s="15"/>
      <c r="AY190" s="16"/>
      <c r="AZ190" s="15"/>
      <c r="BA190" s="16"/>
      <c r="BB190" s="16"/>
      <c r="BC190" s="15"/>
      <c r="BD190" s="14"/>
      <c r="BH190" s="14"/>
      <c r="BI190" s="14"/>
    </row>
    <row r="191" spans="1:61" ht="30" customHeight="1">
      <c r="A191" s="14"/>
      <c r="B191" s="7"/>
      <c r="C191" s="14"/>
      <c r="D191" s="11"/>
      <c r="E191" s="11"/>
      <c r="F191" s="14"/>
      <c r="G191" s="14"/>
      <c r="H191" s="14"/>
      <c r="I191" s="15"/>
      <c r="J191" s="15"/>
      <c r="K191" s="14"/>
      <c r="L191" s="14"/>
      <c r="M191" s="15"/>
      <c r="N191" s="16"/>
      <c r="O191" s="14"/>
      <c r="P191" s="15"/>
      <c r="Q191" s="14"/>
      <c r="R191" s="15"/>
      <c r="S191" s="16"/>
      <c r="T191" s="16"/>
      <c r="U191" s="14"/>
      <c r="V191" s="14"/>
      <c r="W191" s="11"/>
      <c r="X191" s="13"/>
      <c r="Y191" s="15"/>
      <c r="Z191" s="15"/>
      <c r="AA191" s="15"/>
      <c r="AB191" s="15"/>
      <c r="AC191" s="15"/>
      <c r="AD191" s="14"/>
      <c r="AE191" s="14"/>
      <c r="AF191" s="14"/>
      <c r="AG191" s="11"/>
      <c r="AH191" s="14"/>
      <c r="AI191" s="12"/>
      <c r="AJ191" s="15"/>
      <c r="AK191" s="15"/>
      <c r="AL191" s="15"/>
      <c r="AM191" s="15"/>
      <c r="AN191" s="14"/>
      <c r="AO191" s="14"/>
      <c r="AP191" s="14"/>
      <c r="AQ191" s="14"/>
      <c r="AR191" s="14"/>
      <c r="AS191" s="14"/>
      <c r="AT191" s="14"/>
      <c r="AU191" s="15"/>
      <c r="AV191" s="15"/>
      <c r="AW191" s="15"/>
      <c r="AX191" s="15"/>
      <c r="AY191" s="16"/>
      <c r="AZ191" s="15"/>
      <c r="BA191" s="16"/>
      <c r="BB191" s="16"/>
      <c r="BC191" s="15"/>
      <c r="BD191" s="14"/>
      <c r="BH191" s="14"/>
      <c r="BI191" s="14"/>
    </row>
    <row r="192" spans="1:61" ht="30" customHeight="1">
      <c r="A192" s="14"/>
      <c r="B192" s="7"/>
      <c r="C192" s="14"/>
      <c r="D192" s="11"/>
      <c r="E192" s="11"/>
      <c r="F192" s="14"/>
      <c r="G192" s="14"/>
      <c r="H192" s="14"/>
      <c r="I192" s="15"/>
      <c r="J192" s="15"/>
      <c r="K192" s="14"/>
      <c r="L192" s="14"/>
      <c r="M192" s="15"/>
      <c r="N192" s="16"/>
      <c r="O192" s="14"/>
      <c r="P192" s="15"/>
      <c r="Q192" s="14"/>
      <c r="R192" s="15"/>
      <c r="S192" s="16"/>
      <c r="T192" s="16"/>
      <c r="U192" s="14"/>
      <c r="V192" s="14"/>
      <c r="W192" s="11"/>
      <c r="X192" s="13"/>
      <c r="Y192" s="15"/>
      <c r="Z192" s="15"/>
      <c r="AA192" s="15"/>
      <c r="AB192" s="15"/>
      <c r="AC192" s="15"/>
      <c r="AD192" s="14"/>
      <c r="AE192" s="14"/>
      <c r="AF192" s="14"/>
      <c r="AG192" s="11"/>
      <c r="AH192" s="14"/>
      <c r="AI192" s="12"/>
      <c r="AJ192" s="15"/>
      <c r="AK192" s="15"/>
      <c r="AL192" s="15"/>
      <c r="AM192" s="15"/>
      <c r="AN192" s="14"/>
      <c r="AO192" s="14"/>
      <c r="AP192" s="14"/>
      <c r="AQ192" s="14"/>
      <c r="AR192" s="14"/>
      <c r="AS192" s="14"/>
      <c r="AT192" s="14"/>
      <c r="AU192" s="15"/>
      <c r="AV192" s="15"/>
      <c r="AW192" s="15"/>
      <c r="AX192" s="15"/>
      <c r="AY192" s="16"/>
      <c r="AZ192" s="15"/>
      <c r="BA192" s="16"/>
      <c r="BB192" s="16"/>
      <c r="BC192" s="15"/>
      <c r="BD192" s="14"/>
      <c r="BH192" s="14"/>
      <c r="BI192" s="14"/>
    </row>
    <row r="193" spans="1:61" ht="30" customHeight="1">
      <c r="A193" s="14"/>
      <c r="B193" s="7"/>
      <c r="C193" s="14"/>
      <c r="D193" s="11"/>
      <c r="E193" s="11"/>
      <c r="F193" s="14"/>
      <c r="G193" s="14"/>
      <c r="H193" s="14"/>
      <c r="I193" s="15"/>
      <c r="J193" s="15"/>
      <c r="K193" s="14"/>
      <c r="L193" s="14"/>
      <c r="M193" s="15"/>
      <c r="N193" s="16"/>
      <c r="O193" s="14"/>
      <c r="P193" s="15"/>
      <c r="Q193" s="14"/>
      <c r="R193" s="15"/>
      <c r="S193" s="16"/>
      <c r="T193" s="16"/>
      <c r="U193" s="14"/>
      <c r="V193" s="14"/>
      <c r="W193" s="11"/>
      <c r="X193" s="13"/>
      <c r="Y193" s="15"/>
      <c r="Z193" s="15"/>
      <c r="AA193" s="15"/>
      <c r="AB193" s="15"/>
      <c r="AC193" s="15"/>
      <c r="AD193" s="14"/>
      <c r="AE193" s="14"/>
      <c r="AF193" s="14"/>
      <c r="AG193" s="11"/>
      <c r="AH193" s="14"/>
      <c r="AI193" s="12"/>
      <c r="AJ193" s="15"/>
      <c r="AK193" s="15"/>
      <c r="AL193" s="15"/>
      <c r="AM193" s="15"/>
      <c r="AN193" s="14"/>
      <c r="AO193" s="14"/>
      <c r="AP193" s="14"/>
      <c r="AQ193" s="14"/>
      <c r="AR193" s="14"/>
      <c r="AS193" s="14"/>
      <c r="AT193" s="14"/>
      <c r="AU193" s="15"/>
      <c r="AV193" s="15"/>
      <c r="AW193" s="15"/>
      <c r="AX193" s="15"/>
      <c r="AY193" s="16"/>
      <c r="AZ193" s="15"/>
      <c r="BA193" s="16"/>
      <c r="BB193" s="16"/>
      <c r="BC193" s="15"/>
      <c r="BD193" s="14"/>
      <c r="BH193" s="14"/>
      <c r="BI193" s="14"/>
    </row>
    <row r="194" spans="1:61" ht="30" customHeight="1">
      <c r="A194" s="14"/>
      <c r="B194" s="7"/>
      <c r="C194" s="14"/>
      <c r="D194" s="11"/>
      <c r="E194" s="11"/>
      <c r="F194" s="14"/>
      <c r="G194" s="14"/>
      <c r="H194" s="14"/>
      <c r="I194" s="15"/>
      <c r="J194" s="15"/>
      <c r="K194" s="14"/>
      <c r="L194" s="14"/>
      <c r="M194" s="15"/>
      <c r="N194" s="16"/>
      <c r="O194" s="14"/>
      <c r="P194" s="15"/>
      <c r="Q194" s="14"/>
      <c r="R194" s="15"/>
      <c r="S194" s="16"/>
      <c r="T194" s="16"/>
      <c r="U194" s="14"/>
      <c r="V194" s="14"/>
      <c r="W194" s="11"/>
      <c r="X194" s="13"/>
      <c r="Y194" s="15"/>
      <c r="Z194" s="15"/>
      <c r="AA194" s="15"/>
      <c r="AB194" s="15"/>
      <c r="AC194" s="15"/>
      <c r="AD194" s="14"/>
      <c r="AE194" s="14"/>
      <c r="AF194" s="14"/>
      <c r="AG194" s="11"/>
      <c r="AH194" s="14"/>
      <c r="AI194" s="12"/>
      <c r="AJ194" s="15"/>
      <c r="AK194" s="15"/>
      <c r="AL194" s="15"/>
      <c r="AM194" s="15"/>
      <c r="AN194" s="14"/>
      <c r="AO194" s="14"/>
      <c r="AP194" s="14"/>
      <c r="AQ194" s="14"/>
      <c r="AR194" s="14"/>
      <c r="AS194" s="14"/>
      <c r="AT194" s="14"/>
      <c r="AU194" s="15"/>
      <c r="AV194" s="15"/>
      <c r="AW194" s="15"/>
      <c r="AX194" s="15"/>
      <c r="AY194" s="16"/>
      <c r="AZ194" s="15"/>
      <c r="BA194" s="16"/>
      <c r="BB194" s="16"/>
      <c r="BC194" s="15"/>
      <c r="BD194" s="14"/>
      <c r="BH194" s="14"/>
      <c r="BI194" s="14"/>
    </row>
    <row r="195" spans="1:61" ht="30" customHeight="1">
      <c r="A195" s="14"/>
      <c r="B195" s="7"/>
      <c r="C195" s="14"/>
      <c r="D195" s="11"/>
      <c r="E195" s="11"/>
      <c r="F195" s="14"/>
      <c r="G195" s="14"/>
      <c r="H195" s="14"/>
      <c r="I195" s="15"/>
      <c r="J195" s="15"/>
      <c r="K195" s="14"/>
      <c r="L195" s="14"/>
      <c r="M195" s="15"/>
      <c r="N195" s="16"/>
      <c r="O195" s="14"/>
      <c r="P195" s="15"/>
      <c r="Q195" s="14"/>
      <c r="R195" s="15"/>
      <c r="S195" s="16"/>
      <c r="T195" s="16"/>
      <c r="U195" s="14"/>
      <c r="V195" s="14"/>
      <c r="W195" s="11"/>
      <c r="X195" s="13"/>
      <c r="Y195" s="15"/>
      <c r="Z195" s="15"/>
      <c r="AA195" s="15"/>
      <c r="AB195" s="15"/>
      <c r="AC195" s="15"/>
      <c r="AD195" s="14"/>
      <c r="AE195" s="14"/>
      <c r="AF195" s="14"/>
      <c r="AG195" s="11"/>
      <c r="AH195" s="14"/>
      <c r="AI195" s="12"/>
      <c r="AJ195" s="15"/>
      <c r="AK195" s="15"/>
      <c r="AL195" s="15"/>
      <c r="AM195" s="15"/>
      <c r="AN195" s="14"/>
      <c r="AO195" s="14"/>
      <c r="AP195" s="14"/>
      <c r="AQ195" s="14"/>
      <c r="AR195" s="14"/>
      <c r="AS195" s="14"/>
      <c r="AT195" s="14"/>
      <c r="AU195" s="15"/>
      <c r="AV195" s="15"/>
      <c r="AW195" s="15"/>
      <c r="AX195" s="15"/>
      <c r="AY195" s="16"/>
      <c r="AZ195" s="15"/>
      <c r="BA195" s="16"/>
      <c r="BB195" s="16"/>
      <c r="BC195" s="15"/>
      <c r="BD195" s="14"/>
      <c r="BH195" s="14"/>
      <c r="BI195" s="14"/>
    </row>
    <row r="196" spans="1:61" ht="30" customHeight="1">
      <c r="A196" s="14"/>
      <c r="B196" s="7"/>
      <c r="C196" s="14"/>
      <c r="D196" s="11"/>
      <c r="E196" s="11"/>
      <c r="F196" s="14"/>
      <c r="G196" s="14"/>
      <c r="H196" s="14"/>
      <c r="I196" s="15"/>
      <c r="J196" s="15"/>
      <c r="K196" s="14"/>
      <c r="L196" s="14"/>
      <c r="M196" s="15"/>
      <c r="N196" s="16"/>
      <c r="O196" s="14"/>
      <c r="P196" s="15"/>
      <c r="Q196" s="14"/>
      <c r="R196" s="15"/>
      <c r="S196" s="16"/>
      <c r="T196" s="16"/>
      <c r="U196" s="14"/>
      <c r="V196" s="14"/>
      <c r="W196" s="11"/>
      <c r="X196" s="13"/>
      <c r="Y196" s="15"/>
      <c r="Z196" s="15"/>
      <c r="AA196" s="15"/>
      <c r="AB196" s="15"/>
      <c r="AC196" s="15"/>
      <c r="AD196" s="14"/>
      <c r="AE196" s="14"/>
      <c r="AF196" s="14"/>
      <c r="AG196" s="11"/>
      <c r="AH196" s="14"/>
      <c r="AI196" s="12"/>
      <c r="AJ196" s="15"/>
      <c r="AK196" s="15"/>
      <c r="AL196" s="15"/>
      <c r="AM196" s="15"/>
      <c r="AN196" s="14"/>
      <c r="AO196" s="14"/>
      <c r="AP196" s="14"/>
      <c r="AQ196" s="14"/>
      <c r="AR196" s="14"/>
      <c r="AS196" s="14"/>
      <c r="AT196" s="14"/>
      <c r="AU196" s="15"/>
      <c r="AV196" s="15"/>
      <c r="AW196" s="15"/>
      <c r="AX196" s="15"/>
      <c r="AY196" s="16"/>
      <c r="AZ196" s="15"/>
      <c r="BA196" s="16"/>
      <c r="BB196" s="16"/>
      <c r="BC196" s="15"/>
      <c r="BD196" s="14"/>
      <c r="BH196" s="14"/>
      <c r="BI196" s="14"/>
    </row>
    <row r="197" spans="1:61" ht="30" customHeight="1">
      <c r="A197" s="14"/>
      <c r="B197" s="7"/>
      <c r="C197" s="14"/>
      <c r="D197" s="11"/>
      <c r="E197" s="11"/>
      <c r="F197" s="14"/>
      <c r="G197" s="14"/>
      <c r="H197" s="14"/>
      <c r="I197" s="15"/>
      <c r="J197" s="15"/>
      <c r="K197" s="14"/>
      <c r="L197" s="14"/>
      <c r="M197" s="15"/>
      <c r="N197" s="16"/>
      <c r="O197" s="14"/>
      <c r="P197" s="15"/>
      <c r="Q197" s="14"/>
      <c r="R197" s="15"/>
      <c r="S197" s="16"/>
      <c r="T197" s="16"/>
      <c r="U197" s="14"/>
      <c r="V197" s="14"/>
      <c r="W197" s="11"/>
      <c r="X197" s="13"/>
      <c r="Y197" s="15"/>
      <c r="Z197" s="15"/>
      <c r="AA197" s="15"/>
      <c r="AB197" s="15"/>
      <c r="AC197" s="15"/>
      <c r="AD197" s="14"/>
      <c r="AE197" s="14"/>
      <c r="AF197" s="14"/>
      <c r="AG197" s="11"/>
      <c r="AH197" s="14"/>
      <c r="AI197" s="12"/>
      <c r="AJ197" s="15"/>
      <c r="AK197" s="15"/>
      <c r="AL197" s="15"/>
      <c r="AM197" s="15"/>
      <c r="AN197" s="14"/>
      <c r="AO197" s="14"/>
      <c r="AP197" s="14"/>
      <c r="AQ197" s="14"/>
      <c r="AR197" s="14"/>
      <c r="AS197" s="14"/>
      <c r="AT197" s="14"/>
      <c r="AU197" s="15"/>
      <c r="AV197" s="15"/>
      <c r="AW197" s="15"/>
      <c r="AX197" s="15"/>
      <c r="AY197" s="16"/>
      <c r="AZ197" s="15"/>
      <c r="BA197" s="16"/>
      <c r="BB197" s="16"/>
      <c r="BC197" s="15"/>
      <c r="BD197" s="14"/>
      <c r="BH197" s="14"/>
      <c r="BI197" s="14"/>
    </row>
    <row r="198" spans="1:61" ht="30" customHeight="1">
      <c r="A198" s="14"/>
      <c r="B198" s="7"/>
      <c r="C198" s="14"/>
      <c r="D198" s="11"/>
      <c r="E198" s="11"/>
      <c r="F198" s="14"/>
      <c r="G198" s="14"/>
      <c r="H198" s="14"/>
      <c r="I198" s="15"/>
      <c r="J198" s="15"/>
      <c r="K198" s="14"/>
      <c r="L198" s="14"/>
      <c r="M198" s="15"/>
      <c r="N198" s="16"/>
      <c r="O198" s="14"/>
      <c r="P198" s="15"/>
      <c r="Q198" s="14"/>
      <c r="R198" s="15"/>
      <c r="S198" s="16"/>
      <c r="T198" s="16"/>
      <c r="U198" s="14"/>
      <c r="V198" s="14"/>
      <c r="W198" s="11"/>
      <c r="X198" s="13"/>
      <c r="Y198" s="15"/>
      <c r="Z198" s="15"/>
      <c r="AA198" s="15"/>
      <c r="AB198" s="15"/>
      <c r="AC198" s="15"/>
      <c r="AD198" s="14"/>
      <c r="AE198" s="14"/>
      <c r="AF198" s="14"/>
      <c r="AG198" s="11"/>
      <c r="AH198" s="14"/>
      <c r="AI198" s="12"/>
      <c r="AJ198" s="15"/>
      <c r="AK198" s="15"/>
      <c r="AL198" s="15"/>
      <c r="AM198" s="15"/>
      <c r="AN198" s="14"/>
      <c r="AO198" s="14"/>
      <c r="AP198" s="14"/>
      <c r="AQ198" s="14"/>
      <c r="AR198" s="14"/>
      <c r="AS198" s="14"/>
      <c r="AT198" s="14"/>
      <c r="AU198" s="15"/>
      <c r="AV198" s="15"/>
      <c r="AW198" s="15"/>
      <c r="AX198" s="15"/>
      <c r="AY198" s="16"/>
      <c r="AZ198" s="15"/>
      <c r="BA198" s="16"/>
      <c r="BB198" s="16"/>
      <c r="BC198" s="15"/>
      <c r="BD198" s="14"/>
      <c r="BH198" s="14"/>
      <c r="BI198" s="14"/>
    </row>
    <row r="199" spans="1:61" ht="30" customHeight="1">
      <c r="A199" s="14"/>
      <c r="B199" s="7"/>
      <c r="C199" s="14"/>
      <c r="D199" s="11"/>
      <c r="E199" s="11"/>
      <c r="F199" s="14"/>
      <c r="G199" s="14"/>
      <c r="H199" s="14"/>
      <c r="I199" s="15"/>
      <c r="J199" s="15"/>
      <c r="K199" s="14"/>
      <c r="L199" s="14"/>
      <c r="M199" s="15"/>
      <c r="N199" s="16"/>
      <c r="O199" s="14"/>
      <c r="P199" s="15"/>
      <c r="Q199" s="14"/>
      <c r="R199" s="15"/>
      <c r="S199" s="16"/>
      <c r="T199" s="14"/>
      <c r="U199" s="14"/>
      <c r="V199" s="14"/>
      <c r="W199" s="11"/>
      <c r="X199" s="13"/>
      <c r="Y199" s="15"/>
      <c r="Z199" s="15"/>
      <c r="AA199" s="15"/>
      <c r="AB199" s="15"/>
      <c r="AC199" s="15"/>
      <c r="AD199" s="14"/>
      <c r="AE199" s="14"/>
      <c r="AF199" s="14"/>
      <c r="AG199" s="11"/>
      <c r="AH199" s="14"/>
      <c r="AI199" s="12"/>
      <c r="AJ199" s="15"/>
      <c r="AK199" s="15"/>
      <c r="AL199" s="15"/>
      <c r="AM199" s="15"/>
      <c r="AN199" s="14"/>
      <c r="AO199" s="14"/>
      <c r="AP199" s="14"/>
      <c r="AQ199" s="14"/>
      <c r="AR199" s="14"/>
      <c r="AS199" s="14"/>
      <c r="AT199" s="14"/>
      <c r="AU199" s="15"/>
      <c r="AV199" s="15"/>
      <c r="AW199" s="15"/>
      <c r="AX199" s="15"/>
      <c r="AY199" s="16"/>
      <c r="AZ199" s="15"/>
      <c r="BA199" s="16"/>
      <c r="BB199" s="16"/>
      <c r="BC199" s="15"/>
      <c r="BD199" s="14"/>
      <c r="BH199" s="14"/>
      <c r="BI199" s="14"/>
    </row>
    <row r="200" spans="1:61" ht="30" customHeight="1">
      <c r="A200" s="14"/>
      <c r="B200" s="7"/>
      <c r="C200" s="14"/>
      <c r="D200" s="11"/>
      <c r="E200" s="11"/>
      <c r="F200" s="14"/>
      <c r="G200" s="14"/>
      <c r="H200" s="14"/>
      <c r="I200" s="15"/>
      <c r="J200" s="15"/>
      <c r="K200" s="14"/>
      <c r="L200" s="14"/>
      <c r="M200" s="15"/>
      <c r="N200" s="16"/>
      <c r="O200" s="14"/>
      <c r="P200" s="15"/>
      <c r="Q200" s="14"/>
      <c r="R200" s="15"/>
      <c r="S200" s="16"/>
      <c r="T200" s="14"/>
      <c r="U200" s="14"/>
      <c r="V200" s="14"/>
      <c r="W200" s="11"/>
      <c r="X200" s="13"/>
      <c r="Y200" s="15"/>
      <c r="Z200" s="15"/>
      <c r="AA200" s="15"/>
      <c r="AB200" s="15"/>
      <c r="AC200" s="15"/>
      <c r="AD200" s="14"/>
      <c r="AE200" s="14"/>
      <c r="AF200" s="14"/>
      <c r="AG200" s="11"/>
      <c r="AH200" s="14"/>
      <c r="AI200" s="12"/>
      <c r="AJ200" s="15"/>
      <c r="AK200" s="15"/>
      <c r="AL200" s="15"/>
      <c r="AM200" s="15"/>
      <c r="AN200" s="14"/>
      <c r="AO200" s="14"/>
      <c r="AP200" s="14"/>
      <c r="AQ200" s="14"/>
      <c r="AR200" s="14"/>
      <c r="AS200" s="14"/>
      <c r="AT200" s="14"/>
      <c r="AU200" s="15"/>
      <c r="AV200" s="15"/>
      <c r="AW200" s="15"/>
      <c r="AX200" s="15"/>
      <c r="AY200" s="16"/>
      <c r="AZ200" s="15"/>
      <c r="BA200" s="16"/>
      <c r="BB200" s="16"/>
      <c r="BC200" s="15"/>
      <c r="BD200" s="14"/>
      <c r="BH200" s="14"/>
      <c r="BI200" s="14"/>
    </row>
    <row r="201" spans="1:61" ht="30" customHeight="1">
      <c r="A201" s="14"/>
      <c r="B201" s="7"/>
      <c r="C201" s="14"/>
      <c r="D201" s="11"/>
      <c r="E201" s="11"/>
      <c r="F201" s="14"/>
      <c r="G201" s="14"/>
      <c r="H201" s="14"/>
      <c r="I201" s="15"/>
      <c r="J201" s="15"/>
      <c r="K201" s="14"/>
      <c r="L201" s="14"/>
      <c r="M201" s="15"/>
      <c r="N201" s="16"/>
      <c r="O201" s="14"/>
      <c r="P201" s="15"/>
      <c r="Q201" s="14"/>
      <c r="R201" s="15"/>
      <c r="S201" s="16"/>
      <c r="T201" s="14"/>
      <c r="U201" s="14"/>
      <c r="V201" s="14"/>
      <c r="W201" s="11"/>
      <c r="X201" s="13"/>
      <c r="Y201" s="15"/>
      <c r="Z201" s="15"/>
      <c r="AA201" s="15"/>
      <c r="AB201" s="15"/>
      <c r="AC201" s="15"/>
      <c r="AD201" s="14"/>
      <c r="AE201" s="14"/>
      <c r="AF201" s="14"/>
      <c r="AG201" s="11"/>
      <c r="AH201" s="14"/>
      <c r="AI201" s="12"/>
      <c r="AJ201" s="15"/>
      <c r="AK201" s="15"/>
      <c r="AL201" s="15"/>
      <c r="AM201" s="15"/>
      <c r="AN201" s="14"/>
      <c r="AO201" s="14"/>
      <c r="AP201" s="14"/>
      <c r="AQ201" s="14"/>
      <c r="AR201" s="14"/>
      <c r="AS201" s="14"/>
      <c r="AT201" s="14"/>
      <c r="AU201" s="15"/>
      <c r="AV201" s="15"/>
      <c r="AW201" s="15"/>
      <c r="AX201" s="15"/>
      <c r="AY201" s="16"/>
      <c r="AZ201" s="15"/>
      <c r="BA201" s="16"/>
      <c r="BB201" s="16"/>
      <c r="BC201" s="15"/>
      <c r="BD201" s="14"/>
      <c r="BH201" s="14"/>
      <c r="BI201" s="14"/>
    </row>
    <row r="202" spans="1:61" ht="30" customHeight="1">
      <c r="A202" s="14"/>
      <c r="B202" s="7"/>
      <c r="C202" s="14"/>
      <c r="D202" s="11"/>
      <c r="E202" s="11"/>
      <c r="F202" s="14"/>
      <c r="G202" s="14"/>
      <c r="H202" s="14"/>
      <c r="I202" s="15"/>
      <c r="J202" s="15"/>
      <c r="K202" s="14"/>
      <c r="L202" s="14"/>
      <c r="M202" s="15"/>
      <c r="N202" s="16"/>
      <c r="O202" s="14"/>
      <c r="P202" s="15"/>
      <c r="Q202" s="14"/>
      <c r="R202" s="15"/>
      <c r="S202" s="16"/>
      <c r="T202" s="14"/>
      <c r="U202" s="14"/>
      <c r="V202" s="14"/>
      <c r="W202" s="11"/>
      <c r="X202" s="13"/>
      <c r="Y202" s="15"/>
      <c r="Z202" s="15"/>
      <c r="AA202" s="15"/>
      <c r="AB202" s="15"/>
      <c r="AC202" s="15"/>
      <c r="AD202" s="14"/>
      <c r="AE202" s="14"/>
      <c r="AF202" s="14"/>
      <c r="AG202" s="11"/>
      <c r="AH202" s="14"/>
      <c r="AI202" s="12"/>
      <c r="AJ202" s="15"/>
      <c r="AK202" s="15"/>
      <c r="AL202" s="15"/>
      <c r="AM202" s="15"/>
      <c r="AN202" s="14"/>
      <c r="AO202" s="14"/>
      <c r="AP202" s="14"/>
      <c r="AQ202" s="14"/>
      <c r="AR202" s="14"/>
      <c r="AS202" s="14"/>
      <c r="AT202" s="14"/>
      <c r="AU202" s="15"/>
      <c r="AV202" s="15"/>
      <c r="AW202" s="15"/>
      <c r="AX202" s="15"/>
      <c r="AY202" s="16"/>
      <c r="AZ202" s="15"/>
      <c r="BA202" s="16"/>
      <c r="BB202" s="16"/>
      <c r="BC202" s="15"/>
      <c r="BD202" s="14"/>
      <c r="BH202" s="14"/>
      <c r="BI202" s="14"/>
    </row>
    <row r="203" spans="1:61" ht="30" customHeight="1">
      <c r="A203" s="14"/>
      <c r="B203" s="7"/>
      <c r="C203" s="14"/>
      <c r="D203" s="11"/>
      <c r="E203" s="11"/>
      <c r="F203" s="14"/>
      <c r="G203" s="14"/>
      <c r="H203" s="14"/>
      <c r="I203" s="15"/>
      <c r="J203" s="15"/>
      <c r="K203" s="14"/>
      <c r="L203" s="14"/>
      <c r="M203" s="15"/>
      <c r="N203" s="16"/>
      <c r="O203" s="14"/>
      <c r="P203" s="15"/>
      <c r="Q203" s="14"/>
      <c r="R203" s="15"/>
      <c r="S203" s="16"/>
      <c r="T203" s="14"/>
      <c r="U203" s="14"/>
      <c r="V203" s="14"/>
      <c r="W203" s="11"/>
      <c r="X203" s="13"/>
      <c r="Y203" s="15"/>
      <c r="Z203" s="15"/>
      <c r="AA203" s="15"/>
      <c r="AB203" s="15"/>
      <c r="AC203" s="15"/>
      <c r="AD203" s="14"/>
      <c r="AE203" s="14"/>
      <c r="AF203" s="14"/>
      <c r="AG203" s="11"/>
      <c r="AH203" s="14"/>
      <c r="AI203" s="12"/>
      <c r="AJ203" s="15"/>
      <c r="AK203" s="15"/>
      <c r="AL203" s="15"/>
      <c r="AM203" s="15"/>
      <c r="AN203" s="14"/>
      <c r="AO203" s="14"/>
      <c r="AP203" s="14"/>
      <c r="AQ203" s="14"/>
      <c r="AR203" s="14"/>
      <c r="AS203" s="14"/>
      <c r="AT203" s="14"/>
      <c r="AU203" s="15"/>
      <c r="AV203" s="15"/>
      <c r="AW203" s="15"/>
      <c r="AX203" s="15"/>
      <c r="AY203" s="16"/>
      <c r="AZ203" s="15"/>
      <c r="BA203" s="16"/>
      <c r="BB203" s="16"/>
      <c r="BC203" s="15"/>
      <c r="BD203" s="14"/>
      <c r="BH203" s="14"/>
      <c r="BI203" s="14"/>
    </row>
    <row r="204" spans="1:61" ht="30" customHeight="1">
      <c r="A204" s="14"/>
      <c r="B204" s="7"/>
      <c r="C204" s="14"/>
      <c r="D204" s="11"/>
      <c r="E204" s="11"/>
      <c r="F204" s="14"/>
      <c r="G204" s="14"/>
      <c r="H204" s="14"/>
      <c r="I204" s="15"/>
      <c r="J204" s="15"/>
      <c r="K204" s="14"/>
      <c r="L204" s="14"/>
      <c r="M204" s="15"/>
      <c r="N204" s="16"/>
      <c r="O204" s="14"/>
      <c r="P204" s="15"/>
      <c r="Q204" s="14"/>
      <c r="R204" s="15"/>
      <c r="S204" s="16"/>
      <c r="T204" s="14"/>
      <c r="U204" s="14"/>
      <c r="V204" s="14"/>
      <c r="W204" s="11"/>
      <c r="X204" s="13"/>
      <c r="Y204" s="15"/>
      <c r="Z204" s="15"/>
      <c r="AA204" s="15"/>
      <c r="AB204" s="15"/>
      <c r="AC204" s="15"/>
      <c r="AD204" s="14"/>
      <c r="AE204" s="14"/>
      <c r="AF204" s="14"/>
      <c r="AG204" s="11"/>
      <c r="AH204" s="14"/>
      <c r="AI204" s="12"/>
      <c r="AJ204" s="15"/>
      <c r="AK204" s="15"/>
      <c r="AL204" s="15"/>
      <c r="AM204" s="15"/>
      <c r="AN204" s="14"/>
      <c r="AO204" s="14"/>
      <c r="AP204" s="14"/>
      <c r="AQ204" s="14"/>
      <c r="AR204" s="14"/>
      <c r="AS204" s="14"/>
      <c r="AT204" s="14"/>
      <c r="AU204" s="15"/>
      <c r="AV204" s="15"/>
      <c r="AW204" s="15"/>
      <c r="AX204" s="15"/>
      <c r="AY204" s="16"/>
      <c r="AZ204" s="15"/>
      <c r="BA204" s="16"/>
      <c r="BB204" s="16"/>
      <c r="BC204" s="15"/>
      <c r="BD204" s="14"/>
      <c r="BH204" s="14"/>
      <c r="BI204" s="14"/>
    </row>
    <row r="205" spans="1:61">
      <c r="A205" s="14"/>
      <c r="B205" s="7"/>
      <c r="C205" s="14"/>
      <c r="D205" s="11"/>
      <c r="E205" s="11"/>
      <c r="F205" s="14"/>
      <c r="G205" s="14"/>
      <c r="H205" s="14"/>
      <c r="I205" s="15"/>
      <c r="J205" s="15"/>
      <c r="K205" s="14"/>
      <c r="L205" s="14"/>
      <c r="M205" s="15"/>
      <c r="N205" s="16"/>
      <c r="O205" s="14"/>
      <c r="P205" s="15"/>
      <c r="Q205" s="14"/>
      <c r="R205" s="15"/>
      <c r="S205" s="16"/>
      <c r="T205" s="14"/>
      <c r="U205" s="14"/>
      <c r="V205" s="14"/>
      <c r="W205" s="11"/>
      <c r="X205" s="13"/>
      <c r="Y205" s="15"/>
      <c r="Z205" s="15"/>
      <c r="AA205" s="15"/>
      <c r="AB205" s="15"/>
      <c r="AC205" s="15"/>
      <c r="AD205" s="14"/>
      <c r="AE205" s="14"/>
      <c r="AF205" s="14"/>
      <c r="AG205" s="11"/>
      <c r="AH205" s="14"/>
      <c r="AI205" s="12"/>
      <c r="AJ205" s="15"/>
      <c r="AK205" s="15"/>
      <c r="AL205" s="15"/>
      <c r="AM205" s="15"/>
      <c r="AN205" s="14"/>
      <c r="AO205" s="14"/>
      <c r="AP205" s="14"/>
      <c r="AQ205" s="14"/>
      <c r="AR205" s="14"/>
      <c r="AS205" s="14"/>
      <c r="AT205" s="14"/>
      <c r="AU205" s="15"/>
      <c r="AV205" s="15"/>
      <c r="AW205" s="15"/>
      <c r="AX205" s="15"/>
      <c r="AY205" s="16"/>
      <c r="AZ205" s="15"/>
      <c r="BA205" s="16"/>
      <c r="BB205" s="16"/>
      <c r="BC205" s="15"/>
      <c r="BD205" s="14"/>
      <c r="BH205" s="14"/>
      <c r="BI205" s="14"/>
    </row>
    <row r="206" spans="1:61">
      <c r="A206" s="14"/>
      <c r="B206" s="7"/>
      <c r="C206" s="14"/>
      <c r="D206" s="11"/>
      <c r="E206" s="11"/>
      <c r="F206" s="14"/>
      <c r="G206" s="14"/>
      <c r="H206" s="14"/>
      <c r="I206" s="15"/>
      <c r="J206" s="15"/>
      <c r="K206" s="14"/>
      <c r="L206" s="14"/>
      <c r="M206" s="15"/>
      <c r="N206" s="16"/>
      <c r="O206" s="14"/>
      <c r="P206" s="15"/>
      <c r="Q206" s="14"/>
      <c r="R206" s="15"/>
      <c r="S206" s="16"/>
      <c r="T206" s="14"/>
      <c r="U206" s="14"/>
      <c r="V206" s="14"/>
      <c r="W206" s="11"/>
      <c r="X206" s="13"/>
      <c r="Y206" s="15"/>
      <c r="Z206" s="15"/>
      <c r="AA206" s="15"/>
      <c r="AB206" s="15"/>
      <c r="AC206" s="15"/>
      <c r="AD206" s="14"/>
      <c r="AE206" s="14"/>
      <c r="AF206" s="14"/>
      <c r="AG206" s="11"/>
      <c r="AH206" s="14"/>
      <c r="AI206" s="12"/>
      <c r="AJ206" s="15"/>
      <c r="AK206" s="15"/>
      <c r="AL206" s="15"/>
      <c r="AM206" s="15"/>
      <c r="AN206" s="14"/>
      <c r="AO206" s="14"/>
      <c r="AP206" s="14"/>
      <c r="AQ206" s="14"/>
      <c r="AR206" s="14"/>
      <c r="AS206" s="14"/>
      <c r="AT206" s="14"/>
      <c r="AU206" s="15"/>
      <c r="AV206" s="15"/>
      <c r="AW206" s="15"/>
      <c r="AX206" s="15"/>
      <c r="AY206" s="16"/>
      <c r="AZ206" s="15"/>
      <c r="BA206" s="16"/>
      <c r="BB206" s="16"/>
      <c r="BC206" s="15"/>
      <c r="BD206" s="14"/>
      <c r="BH206" s="14"/>
      <c r="BI206" s="14"/>
    </row>
    <row r="207" spans="1:61">
      <c r="A207" s="14"/>
      <c r="B207" s="7"/>
      <c r="C207" s="14"/>
      <c r="D207" s="11"/>
      <c r="E207" s="11"/>
      <c r="F207" s="14"/>
      <c r="G207" s="14"/>
      <c r="H207" s="14"/>
      <c r="I207" s="15"/>
      <c r="J207" s="15"/>
      <c r="K207" s="14"/>
      <c r="L207" s="14"/>
      <c r="M207" s="15"/>
      <c r="N207" s="16"/>
      <c r="O207" s="14"/>
      <c r="P207" s="15"/>
      <c r="Q207" s="14"/>
      <c r="R207" s="15"/>
      <c r="S207" s="16"/>
      <c r="T207" s="14"/>
      <c r="U207" s="14"/>
      <c r="V207" s="14"/>
      <c r="W207" s="11"/>
      <c r="X207" s="13"/>
      <c r="Y207" s="15"/>
      <c r="Z207" s="15"/>
      <c r="AA207" s="15"/>
      <c r="AB207" s="15"/>
      <c r="AC207" s="15"/>
      <c r="AD207" s="14"/>
      <c r="AE207" s="14"/>
      <c r="AF207" s="14"/>
      <c r="AG207" s="11"/>
      <c r="AH207" s="14"/>
      <c r="AI207" s="12"/>
      <c r="AJ207" s="15"/>
      <c r="AK207" s="15"/>
      <c r="AL207" s="15"/>
      <c r="AM207" s="15"/>
      <c r="AN207" s="14"/>
      <c r="AO207" s="14"/>
      <c r="AP207" s="14"/>
      <c r="AQ207" s="14"/>
      <c r="AR207" s="14"/>
      <c r="AS207" s="14"/>
      <c r="AT207" s="14"/>
      <c r="AU207" s="15"/>
      <c r="AV207" s="15"/>
      <c r="AW207" s="15"/>
      <c r="AX207" s="15"/>
      <c r="AY207" s="16"/>
      <c r="AZ207" s="15"/>
      <c r="BA207" s="16"/>
      <c r="BB207" s="16"/>
      <c r="BC207" s="15"/>
      <c r="BD207" s="14"/>
      <c r="BH207" s="14"/>
      <c r="BI207" s="14"/>
    </row>
    <row r="208" spans="1:61">
      <c r="A208" s="14"/>
      <c r="B208" s="7"/>
      <c r="C208" s="14"/>
      <c r="D208" s="11"/>
      <c r="E208" s="11"/>
      <c r="F208" s="14"/>
      <c r="G208" s="14"/>
      <c r="H208" s="14"/>
      <c r="I208" s="15"/>
      <c r="J208" s="15"/>
      <c r="K208" s="14"/>
      <c r="L208" s="14"/>
      <c r="M208" s="15"/>
      <c r="N208" s="16"/>
      <c r="O208" s="14"/>
      <c r="P208" s="15"/>
      <c r="Q208" s="14"/>
      <c r="R208" s="15"/>
      <c r="S208" s="16"/>
      <c r="T208" s="14"/>
      <c r="U208" s="14"/>
      <c r="V208" s="14"/>
      <c r="W208" s="11"/>
      <c r="X208" s="13"/>
      <c r="Y208" s="15"/>
      <c r="Z208" s="15"/>
      <c r="AA208" s="15"/>
      <c r="AB208" s="15"/>
      <c r="AC208" s="15"/>
      <c r="AD208" s="14"/>
      <c r="AE208" s="14"/>
      <c r="AF208" s="14"/>
      <c r="AG208" s="11"/>
      <c r="AH208" s="14"/>
      <c r="AI208" s="12"/>
      <c r="AJ208" s="15"/>
      <c r="AK208" s="15"/>
      <c r="AL208" s="15"/>
      <c r="AM208" s="15"/>
      <c r="AN208" s="14"/>
      <c r="AO208" s="14"/>
      <c r="AP208" s="14"/>
      <c r="AQ208" s="14"/>
      <c r="AR208" s="14"/>
      <c r="AS208" s="14"/>
      <c r="AT208" s="14"/>
      <c r="AU208" s="15"/>
      <c r="AV208" s="15"/>
      <c r="AW208" s="15"/>
      <c r="AX208" s="15"/>
      <c r="AY208" s="16"/>
      <c r="AZ208" s="15"/>
      <c r="BA208" s="16"/>
      <c r="BB208" s="16"/>
      <c r="BC208" s="15"/>
      <c r="BD208" s="14"/>
      <c r="BH208" s="14"/>
      <c r="BI208" s="14"/>
    </row>
    <row r="209" spans="1:61">
      <c r="A209" s="14"/>
      <c r="B209" s="7"/>
      <c r="C209" s="14"/>
      <c r="D209" s="11"/>
      <c r="E209" s="11"/>
      <c r="F209" s="14"/>
      <c r="G209" s="14"/>
      <c r="H209" s="14"/>
      <c r="I209" s="15"/>
      <c r="J209" s="15"/>
      <c r="K209" s="14"/>
      <c r="L209" s="14"/>
      <c r="M209" s="15"/>
      <c r="N209" s="16"/>
      <c r="O209" s="14"/>
      <c r="P209" s="15"/>
      <c r="Q209" s="14"/>
      <c r="R209" s="15"/>
      <c r="S209" s="16"/>
      <c r="T209" s="14"/>
      <c r="U209" s="14"/>
      <c r="V209" s="14"/>
      <c r="W209" s="11"/>
      <c r="X209" s="13"/>
      <c r="Y209" s="15"/>
      <c r="Z209" s="15"/>
      <c r="AA209" s="15"/>
      <c r="AB209" s="15"/>
      <c r="AC209" s="15"/>
      <c r="AD209" s="14"/>
      <c r="AE209" s="14"/>
      <c r="AF209" s="14"/>
      <c r="AG209" s="11"/>
      <c r="AH209" s="14"/>
      <c r="AI209" s="12"/>
      <c r="AJ209" s="15"/>
      <c r="AK209" s="15"/>
      <c r="AL209" s="15"/>
      <c r="AM209" s="15"/>
      <c r="AN209" s="14"/>
      <c r="AO209" s="14"/>
      <c r="AP209" s="14"/>
      <c r="AQ209" s="14"/>
      <c r="AR209" s="14"/>
      <c r="AS209" s="14"/>
      <c r="AT209" s="14"/>
      <c r="AU209" s="15"/>
      <c r="AV209" s="15"/>
      <c r="AW209" s="15"/>
      <c r="AX209" s="15"/>
      <c r="AY209" s="16"/>
      <c r="AZ209" s="15"/>
      <c r="BA209" s="16"/>
      <c r="BB209" s="16"/>
      <c r="BC209" s="15"/>
      <c r="BD209" s="14"/>
      <c r="BH209" s="14"/>
      <c r="BI209" s="14"/>
    </row>
    <row r="210" spans="1:61">
      <c r="A210" s="14"/>
      <c r="B210" s="7"/>
      <c r="C210" s="14"/>
      <c r="D210" s="11"/>
      <c r="E210" s="11"/>
      <c r="F210" s="14"/>
      <c r="G210" s="14"/>
      <c r="H210" s="14"/>
      <c r="I210" s="15"/>
      <c r="J210" s="15"/>
      <c r="K210" s="14"/>
      <c r="L210" s="14"/>
      <c r="M210" s="15"/>
      <c r="N210" s="16"/>
      <c r="O210" s="14"/>
      <c r="P210" s="15"/>
      <c r="Q210" s="14"/>
      <c r="R210" s="15"/>
      <c r="S210" s="16"/>
      <c r="T210" s="14"/>
      <c r="U210" s="14"/>
      <c r="V210" s="14"/>
      <c r="W210" s="11"/>
      <c r="X210" s="13"/>
      <c r="Y210" s="15"/>
      <c r="Z210" s="15"/>
      <c r="AA210" s="15"/>
      <c r="AB210" s="15"/>
      <c r="AC210" s="15"/>
      <c r="AD210" s="14"/>
      <c r="AE210" s="14"/>
      <c r="AF210" s="14"/>
      <c r="AG210" s="11"/>
      <c r="AH210" s="14"/>
      <c r="AI210" s="12"/>
      <c r="AJ210" s="15"/>
      <c r="AK210" s="15"/>
      <c r="AL210" s="15"/>
      <c r="AM210" s="15"/>
      <c r="AN210" s="14"/>
      <c r="AO210" s="14"/>
      <c r="AP210" s="14"/>
      <c r="AQ210" s="14"/>
      <c r="AR210" s="14"/>
      <c r="AS210" s="14"/>
      <c r="AT210" s="14"/>
      <c r="AU210" s="15"/>
      <c r="AV210" s="15"/>
      <c r="AW210" s="15"/>
      <c r="AX210" s="15"/>
      <c r="AY210" s="16"/>
      <c r="AZ210" s="15"/>
      <c r="BA210" s="16"/>
      <c r="BB210" s="16"/>
      <c r="BC210" s="15"/>
      <c r="BD210" s="14"/>
      <c r="BH210" s="14"/>
      <c r="BI210" s="14"/>
    </row>
    <row r="211" spans="1:61">
      <c r="A211" s="14"/>
      <c r="B211" s="7"/>
      <c r="C211" s="14"/>
      <c r="D211" s="11"/>
      <c r="E211" s="11"/>
      <c r="F211" s="14"/>
      <c r="G211" s="14"/>
      <c r="H211" s="14"/>
      <c r="I211" s="15"/>
      <c r="J211" s="15"/>
      <c r="K211" s="14"/>
      <c r="L211" s="14"/>
      <c r="M211" s="15"/>
      <c r="N211" s="16"/>
      <c r="O211" s="14"/>
      <c r="P211" s="15"/>
      <c r="Q211" s="14"/>
      <c r="R211" s="15"/>
      <c r="S211" s="16"/>
      <c r="T211" s="14"/>
      <c r="U211" s="14"/>
      <c r="V211" s="14"/>
      <c r="W211" s="11"/>
      <c r="X211" s="13"/>
      <c r="Y211" s="15"/>
      <c r="Z211" s="15"/>
      <c r="AA211" s="15"/>
      <c r="AB211" s="15"/>
      <c r="AC211" s="15"/>
      <c r="AD211" s="14"/>
      <c r="AE211" s="14"/>
      <c r="AF211" s="14"/>
      <c r="AG211" s="11"/>
      <c r="AH211" s="14"/>
      <c r="AI211" s="12"/>
      <c r="AJ211" s="15"/>
      <c r="AK211" s="15"/>
      <c r="AL211" s="15"/>
      <c r="AM211" s="15"/>
      <c r="AN211" s="14"/>
      <c r="AO211" s="14"/>
      <c r="AP211" s="14"/>
      <c r="AQ211" s="14"/>
      <c r="AR211" s="14"/>
      <c r="AS211" s="14"/>
      <c r="AT211" s="14"/>
      <c r="AU211" s="15"/>
      <c r="AV211" s="15"/>
      <c r="AW211" s="15"/>
      <c r="AX211" s="15"/>
      <c r="AY211" s="16"/>
      <c r="AZ211" s="15"/>
      <c r="BA211" s="16"/>
      <c r="BB211" s="16"/>
      <c r="BC211" s="15"/>
      <c r="BD211" s="14"/>
      <c r="BH211" s="14"/>
      <c r="BI211" s="14"/>
    </row>
    <row r="212" spans="1:61">
      <c r="A212" s="14"/>
      <c r="B212" s="7"/>
      <c r="C212" s="14"/>
      <c r="D212" s="11"/>
      <c r="E212" s="11"/>
      <c r="F212" s="14"/>
      <c r="G212" s="14"/>
      <c r="H212" s="14"/>
      <c r="I212" s="15"/>
      <c r="J212" s="15"/>
      <c r="K212" s="14"/>
      <c r="L212" s="14"/>
      <c r="M212" s="15"/>
      <c r="N212" s="16"/>
      <c r="O212" s="14"/>
      <c r="P212" s="15"/>
      <c r="Q212" s="14"/>
      <c r="R212" s="15"/>
      <c r="S212" s="16"/>
      <c r="T212" s="14"/>
      <c r="U212" s="14"/>
      <c r="V212" s="14"/>
      <c r="W212" s="11"/>
      <c r="X212" s="13"/>
      <c r="Y212" s="15"/>
      <c r="Z212" s="15"/>
      <c r="AA212" s="15"/>
      <c r="AB212" s="15"/>
      <c r="AC212" s="15"/>
      <c r="AD212" s="14"/>
      <c r="AE212" s="14"/>
      <c r="AF212" s="14"/>
      <c r="AG212" s="11"/>
      <c r="AH212" s="14"/>
      <c r="AI212" s="12"/>
      <c r="AJ212" s="15"/>
      <c r="AK212" s="15"/>
      <c r="AL212" s="15"/>
      <c r="AM212" s="15"/>
      <c r="AN212" s="14"/>
      <c r="AO212" s="14"/>
      <c r="AP212" s="14"/>
      <c r="AQ212" s="14"/>
      <c r="AR212" s="14"/>
      <c r="AS212" s="14"/>
      <c r="AT212" s="14"/>
      <c r="AU212" s="15"/>
      <c r="AV212" s="15"/>
      <c r="AW212" s="15"/>
      <c r="AX212" s="15"/>
      <c r="AY212" s="16"/>
      <c r="AZ212" s="15"/>
      <c r="BA212" s="16"/>
      <c r="BB212" s="16"/>
      <c r="BC212" s="15"/>
      <c r="BD212" s="14"/>
      <c r="BH212" s="14"/>
      <c r="BI212" s="14"/>
    </row>
    <row r="213" spans="1:61">
      <c r="A213" s="14"/>
      <c r="B213" s="7"/>
      <c r="C213" s="14"/>
      <c r="D213" s="11"/>
      <c r="E213" s="11"/>
      <c r="F213" s="14"/>
      <c r="G213" s="14"/>
      <c r="H213" s="14"/>
      <c r="I213" s="15"/>
      <c r="J213" s="15"/>
      <c r="K213" s="14"/>
      <c r="L213" s="14"/>
      <c r="M213" s="15"/>
      <c r="N213" s="16"/>
      <c r="O213" s="14"/>
      <c r="P213" s="15"/>
      <c r="Q213" s="14"/>
      <c r="R213" s="15"/>
      <c r="S213" s="16"/>
      <c r="T213" s="14"/>
      <c r="U213" s="14"/>
      <c r="V213" s="14"/>
      <c r="W213" s="11"/>
      <c r="X213" s="13"/>
      <c r="Y213" s="15"/>
      <c r="Z213" s="15"/>
      <c r="AA213" s="15"/>
      <c r="AB213" s="15"/>
      <c r="AC213" s="15"/>
      <c r="AD213" s="14"/>
      <c r="AE213" s="14"/>
      <c r="AF213" s="14"/>
      <c r="AG213" s="11"/>
      <c r="AH213" s="14"/>
      <c r="AI213" s="12"/>
      <c r="AJ213" s="15"/>
      <c r="AK213" s="15"/>
      <c r="AL213" s="15"/>
      <c r="AM213" s="15"/>
      <c r="AN213" s="14"/>
      <c r="AO213" s="14"/>
      <c r="AP213" s="14"/>
      <c r="AQ213" s="14"/>
      <c r="AR213" s="14"/>
      <c r="AS213" s="14"/>
      <c r="AT213" s="14"/>
      <c r="AU213" s="15"/>
      <c r="AV213" s="15"/>
      <c r="AW213" s="15"/>
      <c r="AX213" s="15"/>
      <c r="AY213" s="16"/>
      <c r="AZ213" s="15"/>
      <c r="BA213" s="16"/>
      <c r="BB213" s="16"/>
      <c r="BC213" s="15"/>
      <c r="BD213" s="14"/>
      <c r="BH213" s="14"/>
      <c r="BI213" s="14"/>
    </row>
    <row r="214" spans="1:61">
      <c r="A214" s="14"/>
      <c r="B214" s="7"/>
      <c r="C214" s="14"/>
      <c r="D214" s="11"/>
      <c r="E214" s="11"/>
      <c r="F214" s="14"/>
      <c r="G214" s="14"/>
      <c r="H214" s="14"/>
      <c r="I214" s="15"/>
      <c r="J214" s="15"/>
      <c r="K214" s="14"/>
      <c r="L214" s="14"/>
      <c r="M214" s="15"/>
      <c r="N214" s="16"/>
      <c r="O214" s="14"/>
      <c r="P214" s="15"/>
      <c r="Q214" s="14"/>
      <c r="R214" s="15"/>
      <c r="S214" s="16"/>
      <c r="T214" s="14"/>
      <c r="U214" s="14"/>
      <c r="V214" s="14"/>
      <c r="W214" s="11"/>
      <c r="X214" s="13"/>
      <c r="Y214" s="15"/>
      <c r="Z214" s="15"/>
      <c r="AA214" s="15"/>
      <c r="AB214" s="15"/>
      <c r="AC214" s="15"/>
      <c r="AD214" s="14"/>
      <c r="AE214" s="14"/>
      <c r="AF214" s="14"/>
      <c r="AG214" s="11"/>
      <c r="AH214" s="14"/>
      <c r="AI214" s="12"/>
      <c r="AJ214" s="15"/>
      <c r="AK214" s="15"/>
      <c r="AL214" s="15"/>
      <c r="AM214" s="15"/>
      <c r="AN214" s="14"/>
      <c r="AO214" s="14"/>
      <c r="AP214" s="14"/>
      <c r="AQ214" s="14"/>
      <c r="AR214" s="14"/>
      <c r="AS214" s="14"/>
      <c r="AT214" s="14"/>
      <c r="AU214" s="15"/>
      <c r="AV214" s="15"/>
      <c r="AW214" s="15"/>
      <c r="AX214" s="15"/>
      <c r="AY214" s="16"/>
      <c r="AZ214" s="15"/>
      <c r="BA214" s="16"/>
      <c r="BB214" s="16"/>
      <c r="BC214" s="15"/>
      <c r="BD214" s="14"/>
      <c r="BH214" s="14"/>
      <c r="BI214" s="14"/>
    </row>
    <row r="215" spans="1:61">
      <c r="A215" s="14"/>
      <c r="B215" s="7"/>
      <c r="C215" s="14"/>
      <c r="D215" s="11"/>
      <c r="E215" s="11"/>
      <c r="F215" s="14"/>
      <c r="G215" s="14"/>
      <c r="H215" s="14"/>
      <c r="I215" s="15"/>
      <c r="J215" s="15"/>
      <c r="K215" s="14"/>
      <c r="L215" s="14"/>
      <c r="M215" s="15"/>
      <c r="N215" s="16"/>
      <c r="O215" s="14"/>
      <c r="P215" s="15"/>
      <c r="Q215" s="14"/>
      <c r="R215" s="15"/>
      <c r="S215" s="16"/>
      <c r="T215" s="14"/>
      <c r="U215" s="14"/>
      <c r="V215" s="14"/>
      <c r="W215" s="11"/>
      <c r="X215" s="13"/>
      <c r="Y215" s="15"/>
      <c r="Z215" s="15"/>
      <c r="AA215" s="15"/>
      <c r="AB215" s="15"/>
      <c r="AC215" s="15"/>
      <c r="AD215" s="14"/>
      <c r="AE215" s="14"/>
      <c r="AF215" s="14"/>
      <c r="AG215" s="11"/>
      <c r="AH215" s="14"/>
      <c r="AI215" s="12"/>
      <c r="AJ215" s="15"/>
      <c r="AK215" s="15"/>
      <c r="AL215" s="15"/>
      <c r="AM215" s="15"/>
      <c r="AN215" s="14"/>
      <c r="AO215" s="14"/>
      <c r="AP215" s="14"/>
      <c r="AQ215" s="14"/>
      <c r="AR215" s="14"/>
      <c r="AS215" s="14"/>
      <c r="AT215" s="14"/>
      <c r="AU215" s="15"/>
      <c r="AV215" s="15"/>
      <c r="AW215" s="15"/>
      <c r="AX215" s="15"/>
      <c r="AY215" s="16"/>
      <c r="AZ215" s="15"/>
      <c r="BA215" s="16"/>
      <c r="BB215" s="16"/>
      <c r="BC215" s="15"/>
      <c r="BD215" s="14"/>
      <c r="BH215" s="14"/>
      <c r="BI215" s="14"/>
    </row>
    <row r="216" spans="1:61">
      <c r="A216" s="14"/>
      <c r="B216" s="7"/>
      <c r="C216" s="14"/>
      <c r="D216" s="11"/>
      <c r="E216" s="11"/>
      <c r="F216" s="14"/>
      <c r="G216" s="14"/>
      <c r="H216" s="14"/>
      <c r="I216" s="15"/>
      <c r="J216" s="15"/>
      <c r="K216" s="14"/>
      <c r="L216" s="14"/>
      <c r="M216" s="15"/>
      <c r="N216" s="16"/>
      <c r="O216" s="14"/>
      <c r="P216" s="15"/>
      <c r="Q216" s="14"/>
      <c r="R216" s="15"/>
      <c r="S216" s="16"/>
      <c r="T216" s="14"/>
      <c r="U216" s="14"/>
      <c r="V216" s="14"/>
      <c r="W216" s="11"/>
      <c r="X216" s="13"/>
      <c r="Y216" s="15"/>
      <c r="Z216" s="15"/>
      <c r="AA216" s="15"/>
      <c r="AB216" s="15"/>
      <c r="AC216" s="15"/>
      <c r="AD216" s="14"/>
      <c r="AE216" s="14"/>
      <c r="AF216" s="14"/>
      <c r="AG216" s="11"/>
      <c r="AH216" s="14"/>
      <c r="AI216" s="12"/>
      <c r="AJ216" s="15"/>
      <c r="AK216" s="15"/>
      <c r="AL216" s="15"/>
      <c r="AM216" s="15"/>
      <c r="AN216" s="14"/>
      <c r="AO216" s="14"/>
      <c r="AP216" s="14"/>
      <c r="AQ216" s="14"/>
      <c r="AR216" s="14"/>
      <c r="AS216" s="14"/>
      <c r="AT216" s="14"/>
      <c r="AU216" s="15"/>
      <c r="AV216" s="15"/>
      <c r="AW216" s="15"/>
      <c r="AX216" s="15"/>
      <c r="AY216" s="16"/>
      <c r="AZ216" s="15"/>
      <c r="BA216" s="16"/>
      <c r="BB216" s="16"/>
      <c r="BC216" s="15"/>
      <c r="BD216" s="14"/>
      <c r="BH216" s="14"/>
      <c r="BI216" s="14"/>
    </row>
    <row r="217" spans="1:61">
      <c r="A217" s="14"/>
      <c r="B217" s="7"/>
      <c r="C217" s="14"/>
      <c r="D217" s="11"/>
      <c r="E217" s="11"/>
      <c r="F217" s="14"/>
      <c r="G217" s="14"/>
      <c r="H217" s="14"/>
      <c r="I217" s="15"/>
      <c r="J217" s="15"/>
      <c r="K217" s="14"/>
      <c r="L217" s="14"/>
      <c r="M217" s="15"/>
      <c r="N217" s="16"/>
      <c r="O217" s="14"/>
      <c r="P217" s="15"/>
      <c r="Q217" s="14"/>
      <c r="R217" s="15"/>
      <c r="S217" s="16"/>
      <c r="T217" s="14"/>
      <c r="U217" s="14"/>
      <c r="V217" s="14"/>
      <c r="W217" s="11"/>
      <c r="X217" s="13"/>
      <c r="Y217" s="15"/>
      <c r="Z217" s="15"/>
      <c r="AA217" s="15"/>
      <c r="AB217" s="15"/>
      <c r="AC217" s="15"/>
      <c r="AD217" s="14"/>
      <c r="AE217" s="14"/>
      <c r="AF217" s="14"/>
      <c r="AG217" s="11"/>
      <c r="AH217" s="14"/>
      <c r="AI217" s="12"/>
      <c r="AJ217" s="15"/>
      <c r="AK217" s="15"/>
      <c r="AL217" s="15"/>
      <c r="AM217" s="15"/>
      <c r="AN217" s="14"/>
      <c r="AO217" s="14"/>
      <c r="AP217" s="14"/>
      <c r="AQ217" s="14"/>
      <c r="AR217" s="14"/>
      <c r="AS217" s="14"/>
      <c r="AT217" s="14"/>
      <c r="AU217" s="15"/>
      <c r="AV217" s="15"/>
      <c r="AW217" s="15"/>
      <c r="AX217" s="15"/>
      <c r="AY217" s="16"/>
      <c r="AZ217" s="15"/>
      <c r="BA217" s="16"/>
      <c r="BB217" s="16"/>
      <c r="BC217" s="15"/>
      <c r="BD217" s="14"/>
      <c r="BH217" s="14"/>
      <c r="BI217" s="14"/>
    </row>
    <row r="218" spans="1:61">
      <c r="A218" s="14"/>
      <c r="B218" s="7"/>
      <c r="C218" s="14"/>
      <c r="D218" s="11"/>
      <c r="E218" s="11"/>
      <c r="F218" s="14"/>
      <c r="G218" s="14"/>
      <c r="H218" s="14"/>
      <c r="I218" s="15"/>
      <c r="J218" s="15"/>
      <c r="K218" s="14"/>
      <c r="L218" s="14"/>
      <c r="M218" s="15"/>
      <c r="N218" s="16"/>
      <c r="O218" s="14"/>
      <c r="P218" s="15"/>
      <c r="Q218" s="14"/>
      <c r="R218" s="15"/>
      <c r="S218" s="16"/>
      <c r="T218" s="14"/>
      <c r="U218" s="14"/>
      <c r="V218" s="14"/>
      <c r="W218" s="11"/>
      <c r="X218" s="13"/>
      <c r="Y218" s="15"/>
      <c r="Z218" s="15"/>
      <c r="AA218" s="15"/>
      <c r="AB218" s="15"/>
      <c r="AC218" s="15"/>
      <c r="AD218" s="14"/>
      <c r="AE218" s="14"/>
      <c r="AF218" s="14"/>
      <c r="AG218" s="11"/>
      <c r="AH218" s="14"/>
      <c r="AI218" s="12"/>
      <c r="AJ218" s="15"/>
      <c r="AK218" s="15"/>
      <c r="AL218" s="15"/>
      <c r="AM218" s="15"/>
      <c r="AN218" s="14"/>
      <c r="AO218" s="14"/>
      <c r="AP218" s="14"/>
      <c r="AQ218" s="14"/>
      <c r="AR218" s="14"/>
      <c r="AS218" s="14"/>
      <c r="AT218" s="14"/>
      <c r="AU218" s="15"/>
      <c r="AV218" s="15"/>
      <c r="AW218" s="15"/>
      <c r="AX218" s="15"/>
      <c r="AY218" s="16"/>
      <c r="AZ218" s="15"/>
      <c r="BA218" s="16"/>
      <c r="BB218" s="16"/>
      <c r="BC218" s="15"/>
      <c r="BD218" s="14"/>
      <c r="BH218" s="14"/>
      <c r="BI218" s="14"/>
    </row>
    <row r="219" spans="1:61">
      <c r="A219" s="14"/>
      <c r="B219" s="7"/>
      <c r="C219" s="14"/>
      <c r="D219" s="11"/>
      <c r="E219" s="11"/>
      <c r="F219" s="14"/>
      <c r="G219" s="14"/>
      <c r="H219" s="14"/>
      <c r="I219" s="15"/>
      <c r="J219" s="15"/>
      <c r="K219" s="14"/>
      <c r="L219" s="14"/>
      <c r="M219" s="15"/>
      <c r="N219" s="16"/>
      <c r="O219" s="14"/>
      <c r="P219" s="15"/>
      <c r="Q219" s="14"/>
      <c r="R219" s="15"/>
      <c r="S219" s="16"/>
      <c r="T219" s="14"/>
      <c r="U219" s="14"/>
      <c r="V219" s="14"/>
      <c r="W219" s="11"/>
      <c r="X219" s="13"/>
      <c r="Y219" s="15"/>
      <c r="Z219" s="15"/>
      <c r="AA219" s="15"/>
      <c r="AB219" s="15"/>
      <c r="AC219" s="15"/>
      <c r="AD219" s="14"/>
      <c r="AE219" s="14"/>
      <c r="AF219" s="14"/>
      <c r="AG219" s="11"/>
      <c r="AH219" s="14"/>
      <c r="AI219" s="12"/>
      <c r="AJ219" s="15"/>
      <c r="AK219" s="15"/>
      <c r="AL219" s="15"/>
      <c r="AM219" s="15"/>
      <c r="AN219" s="14"/>
      <c r="AO219" s="14"/>
      <c r="AP219" s="14"/>
      <c r="AQ219" s="14"/>
      <c r="AR219" s="14"/>
      <c r="AS219" s="14"/>
      <c r="AT219" s="14"/>
      <c r="AU219" s="15"/>
      <c r="AV219" s="15"/>
      <c r="AW219" s="15"/>
      <c r="AX219" s="15"/>
      <c r="AY219" s="16"/>
      <c r="AZ219" s="15"/>
      <c r="BA219" s="16"/>
      <c r="BB219" s="16"/>
      <c r="BC219" s="15"/>
      <c r="BD219" s="14"/>
      <c r="BH219" s="14"/>
      <c r="BI219" s="14"/>
    </row>
    <row r="220" spans="1:61">
      <c r="A220" s="14"/>
      <c r="B220" s="7"/>
      <c r="C220" s="14"/>
      <c r="D220" s="11"/>
      <c r="E220" s="11"/>
      <c r="F220" s="14"/>
      <c r="G220" s="14"/>
      <c r="H220" s="14"/>
      <c r="I220" s="15"/>
      <c r="J220" s="15"/>
      <c r="K220" s="14"/>
      <c r="L220" s="14"/>
      <c r="M220" s="15"/>
      <c r="N220" s="16"/>
      <c r="O220" s="14"/>
      <c r="P220" s="15"/>
      <c r="Q220" s="14"/>
      <c r="R220" s="15"/>
      <c r="S220" s="16"/>
      <c r="T220" s="14"/>
      <c r="U220" s="14"/>
      <c r="V220" s="14"/>
      <c r="W220" s="11"/>
      <c r="X220" s="13"/>
      <c r="Y220" s="15"/>
      <c r="Z220" s="15"/>
      <c r="AA220" s="15"/>
      <c r="AB220" s="15"/>
      <c r="AC220" s="15"/>
      <c r="AD220" s="14"/>
      <c r="AE220" s="14"/>
      <c r="AF220" s="14"/>
      <c r="AG220" s="11"/>
      <c r="AH220" s="14"/>
      <c r="AI220" s="12"/>
      <c r="AJ220" s="15"/>
      <c r="AK220" s="15"/>
      <c r="AL220" s="15"/>
      <c r="AM220" s="15"/>
      <c r="AN220" s="14"/>
      <c r="AO220" s="14"/>
      <c r="AP220" s="14"/>
      <c r="AQ220" s="14"/>
      <c r="AR220" s="14"/>
      <c r="AS220" s="14"/>
      <c r="AT220" s="14"/>
      <c r="AU220" s="15"/>
      <c r="AV220" s="15"/>
      <c r="AW220" s="15"/>
      <c r="AX220" s="15"/>
      <c r="AY220" s="16"/>
      <c r="AZ220" s="15"/>
      <c r="BA220" s="16"/>
      <c r="BB220" s="16"/>
      <c r="BC220" s="15"/>
      <c r="BD220" s="14"/>
      <c r="BH220" s="14"/>
      <c r="BI220" s="14"/>
    </row>
    <row r="221" spans="1:61">
      <c r="A221" s="14"/>
      <c r="B221" s="7"/>
      <c r="C221" s="14"/>
      <c r="D221" s="11"/>
      <c r="E221" s="11"/>
      <c r="F221" s="14"/>
      <c r="G221" s="14"/>
      <c r="H221" s="14"/>
      <c r="I221" s="15"/>
      <c r="J221" s="15"/>
      <c r="K221" s="14"/>
      <c r="L221" s="14"/>
      <c r="M221" s="15"/>
      <c r="N221" s="16"/>
      <c r="O221" s="14"/>
      <c r="P221" s="15"/>
      <c r="Q221" s="14"/>
      <c r="R221" s="15"/>
      <c r="S221" s="16"/>
      <c r="T221" s="14"/>
      <c r="U221" s="14"/>
      <c r="V221" s="14"/>
      <c r="W221" s="11"/>
      <c r="X221" s="13"/>
      <c r="Y221" s="15"/>
      <c r="Z221" s="15"/>
      <c r="AA221" s="15"/>
      <c r="AB221" s="15"/>
      <c r="AC221" s="15"/>
      <c r="AD221" s="14"/>
      <c r="AE221" s="14"/>
      <c r="AF221" s="14"/>
      <c r="AG221" s="11"/>
      <c r="AH221" s="14"/>
      <c r="AI221" s="12"/>
      <c r="AJ221" s="15"/>
      <c r="AK221" s="15"/>
      <c r="AL221" s="15"/>
      <c r="AM221" s="15"/>
      <c r="AN221" s="14"/>
      <c r="AO221" s="14"/>
      <c r="AP221" s="14"/>
      <c r="AQ221" s="14"/>
      <c r="AR221" s="14"/>
      <c r="AS221" s="14"/>
      <c r="AT221" s="14"/>
      <c r="AU221" s="15"/>
      <c r="AV221" s="15"/>
      <c r="AW221" s="15"/>
      <c r="AX221" s="15"/>
      <c r="AY221" s="16"/>
      <c r="AZ221" s="15"/>
      <c r="BA221" s="16"/>
      <c r="BB221" s="16"/>
      <c r="BC221" s="15"/>
      <c r="BD221" s="14"/>
      <c r="BH221" s="14"/>
      <c r="BI221" s="14"/>
    </row>
    <row r="222" spans="1:61">
      <c r="A222" s="14"/>
      <c r="B222" s="7"/>
      <c r="C222" s="14"/>
      <c r="D222" s="11"/>
      <c r="E222" s="11"/>
      <c r="F222" s="14"/>
      <c r="G222" s="14"/>
      <c r="H222" s="14"/>
      <c r="I222" s="15"/>
      <c r="J222" s="15"/>
      <c r="K222" s="14"/>
      <c r="L222" s="14"/>
      <c r="M222" s="15"/>
      <c r="N222" s="16"/>
      <c r="O222" s="14"/>
      <c r="P222" s="15"/>
      <c r="Q222" s="14"/>
      <c r="R222" s="15"/>
      <c r="S222" s="16"/>
      <c r="T222" s="14"/>
      <c r="U222" s="14"/>
      <c r="V222" s="14"/>
      <c r="W222" s="11"/>
      <c r="X222" s="13"/>
      <c r="Y222" s="15"/>
      <c r="Z222" s="15"/>
      <c r="AA222" s="15"/>
      <c r="AB222" s="15"/>
      <c r="AC222" s="15"/>
      <c r="AD222" s="14"/>
      <c r="AE222" s="14"/>
      <c r="AF222" s="14"/>
      <c r="AG222" s="11"/>
      <c r="AH222" s="14"/>
      <c r="AI222" s="12"/>
      <c r="AJ222" s="15"/>
      <c r="AK222" s="15"/>
      <c r="AL222" s="15"/>
      <c r="AM222" s="15"/>
      <c r="AN222" s="14"/>
      <c r="AO222" s="14"/>
      <c r="AP222" s="14"/>
      <c r="AQ222" s="14"/>
      <c r="AR222" s="14"/>
      <c r="AS222" s="14"/>
      <c r="AT222" s="14"/>
      <c r="AU222" s="15"/>
      <c r="AV222" s="15"/>
      <c r="AW222" s="15"/>
      <c r="AX222" s="15"/>
      <c r="AY222" s="16"/>
      <c r="AZ222" s="15"/>
      <c r="BA222" s="16"/>
      <c r="BB222" s="16"/>
      <c r="BC222" s="15"/>
      <c r="BD222" s="14"/>
      <c r="BH222" s="14"/>
      <c r="BI222" s="14"/>
    </row>
    <row r="223" spans="1:61">
      <c r="A223" s="14"/>
      <c r="B223" s="7"/>
      <c r="C223" s="14"/>
      <c r="D223" s="11"/>
      <c r="E223" s="11"/>
      <c r="F223" s="14"/>
      <c r="G223" s="14"/>
      <c r="H223" s="14"/>
      <c r="I223" s="15"/>
      <c r="J223" s="15"/>
      <c r="K223" s="14"/>
      <c r="L223" s="14"/>
      <c r="M223" s="15"/>
      <c r="N223" s="16"/>
      <c r="O223" s="14"/>
      <c r="P223" s="15"/>
      <c r="Q223" s="14"/>
      <c r="R223" s="15"/>
      <c r="S223" s="16"/>
      <c r="T223" s="14"/>
      <c r="U223" s="14"/>
      <c r="V223" s="14"/>
      <c r="W223" s="11"/>
      <c r="X223" s="13"/>
      <c r="Y223" s="15"/>
      <c r="Z223" s="15"/>
      <c r="AA223" s="15"/>
      <c r="AB223" s="15"/>
      <c r="AC223" s="15"/>
      <c r="AD223" s="14"/>
      <c r="AE223" s="14"/>
      <c r="AF223" s="14"/>
      <c r="AG223" s="11"/>
      <c r="AH223" s="14"/>
      <c r="AI223" s="12"/>
      <c r="AJ223" s="15"/>
      <c r="AK223" s="15"/>
      <c r="AL223" s="15"/>
      <c r="AM223" s="15"/>
      <c r="AN223" s="14"/>
      <c r="AO223" s="14"/>
      <c r="AP223" s="14"/>
      <c r="AQ223" s="14"/>
      <c r="AR223" s="14"/>
      <c r="AS223" s="14"/>
      <c r="AT223" s="14"/>
      <c r="AU223" s="15"/>
      <c r="AV223" s="15"/>
      <c r="AW223" s="15"/>
      <c r="AX223" s="15"/>
      <c r="AY223" s="16"/>
      <c r="AZ223" s="15"/>
      <c r="BA223" s="16"/>
      <c r="BB223" s="16"/>
      <c r="BC223" s="15"/>
      <c r="BD223" s="14"/>
      <c r="BH223" s="14"/>
      <c r="BI223" s="14"/>
    </row>
    <row r="224" spans="1:61">
      <c r="A224" s="14"/>
      <c r="B224" s="7"/>
      <c r="C224" s="14"/>
      <c r="D224" s="11"/>
      <c r="E224" s="11"/>
      <c r="F224" s="14"/>
      <c r="G224" s="14"/>
      <c r="H224" s="14"/>
      <c r="I224" s="15"/>
      <c r="J224" s="15"/>
      <c r="K224" s="14"/>
      <c r="L224" s="14"/>
      <c r="M224" s="15"/>
      <c r="N224" s="16"/>
      <c r="O224" s="14"/>
      <c r="P224" s="15"/>
      <c r="Q224" s="14"/>
      <c r="R224" s="15"/>
      <c r="S224" s="16"/>
      <c r="T224" s="14"/>
      <c r="U224" s="14"/>
      <c r="V224" s="14"/>
      <c r="W224" s="11"/>
      <c r="X224" s="13"/>
      <c r="Y224" s="15"/>
      <c r="Z224" s="15"/>
      <c r="AA224" s="15"/>
      <c r="AB224" s="15"/>
      <c r="AC224" s="15"/>
      <c r="AD224" s="14"/>
      <c r="AE224" s="14"/>
      <c r="AF224" s="14"/>
      <c r="AG224" s="11"/>
      <c r="AH224" s="14"/>
      <c r="AI224" s="12"/>
      <c r="AJ224" s="15"/>
      <c r="AK224" s="15"/>
      <c r="AL224" s="15"/>
      <c r="AM224" s="15"/>
      <c r="AN224" s="14"/>
      <c r="AO224" s="14"/>
      <c r="AP224" s="14"/>
      <c r="AQ224" s="14"/>
      <c r="AR224" s="14"/>
      <c r="AS224" s="14"/>
      <c r="AT224" s="14"/>
      <c r="AU224" s="15"/>
      <c r="AV224" s="15"/>
      <c r="AW224" s="15"/>
      <c r="AX224" s="15"/>
      <c r="AY224" s="16"/>
      <c r="AZ224" s="15"/>
      <c r="BA224" s="16"/>
      <c r="BB224" s="16"/>
      <c r="BC224" s="15"/>
      <c r="BD224" s="14"/>
      <c r="BH224" s="14"/>
      <c r="BI224" s="14"/>
    </row>
    <row r="225" spans="1:61">
      <c r="A225" s="14"/>
      <c r="B225" s="7"/>
      <c r="C225" s="14"/>
      <c r="D225" s="11"/>
      <c r="E225" s="11"/>
      <c r="F225" s="14"/>
      <c r="G225" s="14"/>
      <c r="H225" s="14"/>
      <c r="I225" s="15"/>
      <c r="J225" s="15"/>
      <c r="K225" s="14"/>
      <c r="L225" s="14"/>
      <c r="M225" s="15"/>
      <c r="N225" s="16"/>
      <c r="O225" s="14"/>
      <c r="P225" s="15"/>
      <c r="Q225" s="14"/>
      <c r="R225" s="15"/>
      <c r="S225" s="16"/>
      <c r="T225" s="14"/>
      <c r="U225" s="14"/>
      <c r="V225" s="14"/>
      <c r="W225" s="11"/>
      <c r="X225" s="13"/>
      <c r="Y225" s="15"/>
      <c r="Z225" s="15"/>
      <c r="AA225" s="15"/>
      <c r="AB225" s="15"/>
      <c r="AC225" s="15"/>
      <c r="AD225" s="14"/>
      <c r="AE225" s="14"/>
      <c r="AF225" s="14"/>
      <c r="AG225" s="11"/>
      <c r="AH225" s="14"/>
      <c r="AI225" s="12"/>
      <c r="AJ225" s="15"/>
      <c r="AK225" s="15"/>
      <c r="AL225" s="15"/>
      <c r="AM225" s="15"/>
      <c r="AN225" s="14"/>
      <c r="AO225" s="14"/>
      <c r="AP225" s="14"/>
      <c r="AQ225" s="14"/>
      <c r="AR225" s="14"/>
      <c r="AS225" s="14"/>
      <c r="AT225" s="14"/>
      <c r="AU225" s="15"/>
      <c r="AV225" s="15"/>
      <c r="AW225" s="15"/>
      <c r="AX225" s="15"/>
      <c r="AY225" s="16"/>
      <c r="AZ225" s="15"/>
      <c r="BA225" s="16"/>
      <c r="BB225" s="16"/>
      <c r="BC225" s="15"/>
      <c r="BD225" s="14"/>
      <c r="BH225" s="14"/>
      <c r="BI225" s="14"/>
    </row>
    <row r="226" spans="1:61">
      <c r="A226" s="14"/>
      <c r="B226" s="7"/>
      <c r="C226" s="14"/>
      <c r="D226" s="11"/>
      <c r="E226" s="11"/>
      <c r="F226" s="14"/>
      <c r="G226" s="14"/>
      <c r="H226" s="14"/>
      <c r="I226" s="15"/>
      <c r="J226" s="15"/>
      <c r="K226" s="14"/>
      <c r="L226" s="14"/>
      <c r="M226" s="15"/>
      <c r="N226" s="16"/>
      <c r="O226" s="14"/>
      <c r="P226" s="15"/>
      <c r="Q226" s="14"/>
      <c r="R226" s="15"/>
      <c r="S226" s="16"/>
      <c r="T226" s="14"/>
      <c r="U226" s="14"/>
      <c r="V226" s="14"/>
      <c r="W226" s="11"/>
      <c r="X226" s="13"/>
      <c r="Y226" s="15"/>
      <c r="Z226" s="15"/>
      <c r="AA226" s="15"/>
      <c r="AB226" s="15"/>
      <c r="AC226" s="15"/>
      <c r="AD226" s="14"/>
      <c r="AE226" s="14"/>
      <c r="AF226" s="14"/>
      <c r="AG226" s="11"/>
      <c r="AH226" s="14"/>
      <c r="AI226" s="12"/>
      <c r="AJ226" s="15"/>
      <c r="AK226" s="15"/>
      <c r="AL226" s="15"/>
      <c r="AM226" s="15"/>
      <c r="AN226" s="14"/>
      <c r="AO226" s="14"/>
      <c r="AP226" s="14"/>
      <c r="AQ226" s="14"/>
      <c r="AR226" s="14"/>
      <c r="AS226" s="14"/>
      <c r="AT226" s="14"/>
      <c r="AU226" s="15"/>
      <c r="AV226" s="15"/>
      <c r="AW226" s="15"/>
      <c r="AX226" s="15"/>
      <c r="AY226" s="16"/>
      <c r="AZ226" s="15"/>
      <c r="BA226" s="16"/>
      <c r="BB226" s="16"/>
      <c r="BC226" s="15"/>
      <c r="BD226" s="14"/>
      <c r="BH226" s="14"/>
      <c r="BI226" s="14"/>
    </row>
  </sheetData>
  <sortState ref="B23:BL74">
    <sortCondition ref="D23:D74"/>
  </sortState>
  <phoneticPr fontId="8" type="noConversion"/>
  <conditionalFormatting sqref="BO32 BR32:BR39 BP16:BP18 B79:M92 Z90:BD90 Z79:AG89 AI79:BD89 Z91:AG92 AI91:BD92 BF85:BI92 BF79:BH84 BP22 BP24:BP25 BP27 BP30:BP31 BP33:BP34 BP37 BP54">
    <cfRule type="expression" dxfId="3266" priority="3686">
      <formula>$D16="10 fin de chantier"</formula>
    </cfRule>
    <cfRule type="expression" dxfId="3265" priority="3687">
      <formula>$D16="09 pose partielle"</formula>
    </cfRule>
    <cfRule type="expression" dxfId="3264" priority="3688">
      <formula>$D16="07 à posé"</formula>
    </cfRule>
    <cfRule type="expression" dxfId="3263" priority="3689">
      <formula>$D16="06 reçu"</formula>
    </cfRule>
    <cfRule type="expression" dxfId="3262" priority="3690">
      <formula>$D16="04 commandé pas validé"</formula>
    </cfRule>
    <cfRule type="expression" dxfId="3261" priority="3691">
      <formula>$D16="03 métré"</formula>
    </cfRule>
    <cfRule type="expression" dxfId="3260" priority="3692">
      <formula>$D16="01 en attente"</formula>
    </cfRule>
    <cfRule type="expression" dxfId="3259" priority="3693">
      <formula>$D16="02 à metrer"</formula>
    </cfRule>
    <cfRule type="expression" dxfId="3258" priority="3694">
      <formula>$D16="11 litige"</formula>
    </cfRule>
    <cfRule type="expression" dxfId="3257" priority="3695">
      <formula>$D16="05 commandé validé"</formula>
    </cfRule>
  </conditionalFormatting>
  <conditionalFormatting sqref="BQ32">
    <cfRule type="expression" dxfId="3256" priority="3666">
      <formula>$D32="10 fin de chantier"</formula>
    </cfRule>
    <cfRule type="expression" dxfId="3255" priority="3667">
      <formula>$D32="09 pose partielle"</formula>
    </cfRule>
    <cfRule type="expression" dxfId="3254" priority="3668">
      <formula>$D32="07 à posé"</formula>
    </cfRule>
    <cfRule type="expression" dxfId="3253" priority="3669">
      <formula>$D32="06 reçu"</formula>
    </cfRule>
    <cfRule type="expression" dxfId="3252" priority="3670">
      <formula>$D32="04 commandé pas validé"</formula>
    </cfRule>
    <cfRule type="expression" dxfId="3251" priority="3671">
      <formula>$D32="03 métré"</formula>
    </cfRule>
    <cfRule type="expression" dxfId="3250" priority="3672">
      <formula>$D32="01 en attente"</formula>
    </cfRule>
    <cfRule type="expression" dxfId="3249" priority="3673">
      <formula>$D32="02 à metrer"</formula>
    </cfRule>
    <cfRule type="expression" dxfId="3248" priority="3674">
      <formula>$D32="11 litige"</formula>
    </cfRule>
    <cfRule type="expression" dxfId="3247" priority="3675">
      <formula>$D32="05 commandé validé"</formula>
    </cfRule>
  </conditionalFormatting>
  <conditionalFormatting sqref="BS32">
    <cfRule type="expression" dxfId="3246" priority="3656">
      <formula>$D32="10 fin de chantier"</formula>
    </cfRule>
    <cfRule type="expression" dxfId="3245" priority="3657">
      <formula>$D32="09 pose partielle"</formula>
    </cfRule>
    <cfRule type="expression" dxfId="3244" priority="3658">
      <formula>$D32="07 à posé"</formula>
    </cfRule>
    <cfRule type="expression" dxfId="3243" priority="3659">
      <formula>$D32="06 reçu"</formula>
    </cfRule>
    <cfRule type="expression" dxfId="3242" priority="3660">
      <formula>$D32="04 commandé pas validé"</formula>
    </cfRule>
    <cfRule type="expression" dxfId="3241" priority="3661">
      <formula>$D32="03 métré"</formula>
    </cfRule>
    <cfRule type="expression" dxfId="3240" priority="3662">
      <formula>$D32="01 en attente"</formula>
    </cfRule>
    <cfRule type="expression" dxfId="3239" priority="3663">
      <formula>$D32="02 à metrer"</formula>
    </cfRule>
    <cfRule type="expression" dxfId="3238" priority="3664">
      <formula>$D32="11 litige"</formula>
    </cfRule>
    <cfRule type="expression" dxfId="3237" priority="3665">
      <formula>$D32="05 commandé validé"</formula>
    </cfRule>
  </conditionalFormatting>
  <conditionalFormatting sqref="BO33:BO34">
    <cfRule type="expression" dxfId="3236" priority="3636">
      <formula>$D33="10 fin de chantier"</formula>
    </cfRule>
    <cfRule type="expression" dxfId="3235" priority="3637">
      <formula>$D33="09 pose partielle"</formula>
    </cfRule>
    <cfRule type="expression" dxfId="3234" priority="3638">
      <formula>$D33="07 à posé"</formula>
    </cfRule>
    <cfRule type="expression" dxfId="3233" priority="3639">
      <formula>$D33="06 reçu"</formula>
    </cfRule>
    <cfRule type="expression" dxfId="3232" priority="3640">
      <formula>$D33="04 commandé pas validé"</formula>
    </cfRule>
    <cfRule type="expression" dxfId="3231" priority="3641">
      <formula>$D33="03 métré"</formula>
    </cfRule>
    <cfRule type="expression" dxfId="3230" priority="3642">
      <formula>$D33="01 en attente"</formula>
    </cfRule>
    <cfRule type="expression" dxfId="3229" priority="3643">
      <formula>$D33="02 à metrer"</formula>
    </cfRule>
    <cfRule type="expression" dxfId="3228" priority="3644">
      <formula>$D33="11 litige"</formula>
    </cfRule>
    <cfRule type="expression" dxfId="3227" priority="3645">
      <formula>$D33="05 commandé validé"</formula>
    </cfRule>
  </conditionalFormatting>
  <conditionalFormatting sqref="BP33:BP34">
    <cfRule type="expression" dxfId="3226" priority="3626">
      <formula>$D33="10 fin de chantier"</formula>
    </cfRule>
    <cfRule type="expression" dxfId="3225" priority="3627">
      <formula>$D33="09 pose partielle"</formula>
    </cfRule>
    <cfRule type="expression" dxfId="3224" priority="3628">
      <formula>$D33="07 à posé"</formula>
    </cfRule>
    <cfRule type="expression" dxfId="3223" priority="3629">
      <formula>$D33="06 reçu"</formula>
    </cfRule>
    <cfRule type="expression" dxfId="3222" priority="3630">
      <formula>$D33="04 commandé pas validé"</formula>
    </cfRule>
    <cfRule type="expression" dxfId="3221" priority="3631">
      <formula>$D33="03 métré"</formula>
    </cfRule>
    <cfRule type="expression" dxfId="3220" priority="3632">
      <formula>$D33="01 en attente"</formula>
    </cfRule>
    <cfRule type="expression" dxfId="3219" priority="3633">
      <formula>$D33="02 à metrer"</formula>
    </cfRule>
    <cfRule type="expression" dxfId="3218" priority="3634">
      <formula>$D33="11 litige"</formula>
    </cfRule>
    <cfRule type="expression" dxfId="3217" priority="3635">
      <formula>$D33="05 commandé validé"</formula>
    </cfRule>
  </conditionalFormatting>
  <conditionalFormatting sqref="BQ33:BQ34">
    <cfRule type="expression" dxfId="3216" priority="3616">
      <formula>$D33="10 fin de chantier"</formula>
    </cfRule>
    <cfRule type="expression" dxfId="3215" priority="3617">
      <formula>$D33="09 pose partielle"</formula>
    </cfRule>
    <cfRule type="expression" dxfId="3214" priority="3618">
      <formula>$D33="07 à posé"</formula>
    </cfRule>
    <cfRule type="expression" dxfId="3213" priority="3619">
      <formula>$D33="06 reçu"</formula>
    </cfRule>
    <cfRule type="expression" dxfId="3212" priority="3620">
      <formula>$D33="04 commandé pas validé"</formula>
    </cfRule>
    <cfRule type="expression" dxfId="3211" priority="3621">
      <formula>$D33="03 métré"</formula>
    </cfRule>
    <cfRule type="expression" dxfId="3210" priority="3622">
      <formula>$D33="01 en attente"</formula>
    </cfRule>
    <cfRule type="expression" dxfId="3209" priority="3623">
      <formula>$D33="02 à metrer"</formula>
    </cfRule>
    <cfRule type="expression" dxfId="3208" priority="3624">
      <formula>$D33="11 litige"</formula>
    </cfRule>
    <cfRule type="expression" dxfId="3207" priority="3625">
      <formula>$D33="05 commandé validé"</formula>
    </cfRule>
  </conditionalFormatting>
  <conditionalFormatting sqref="BS33:BS34">
    <cfRule type="expression" dxfId="3206" priority="3606">
      <formula>$D33="10 fin de chantier"</formula>
    </cfRule>
    <cfRule type="expression" dxfId="3205" priority="3607">
      <formula>$D33="09 pose partielle"</formula>
    </cfRule>
    <cfRule type="expression" dxfId="3204" priority="3608">
      <formula>$D33="07 à posé"</formula>
    </cfRule>
    <cfRule type="expression" dxfId="3203" priority="3609">
      <formula>$D33="06 reçu"</formula>
    </cfRule>
    <cfRule type="expression" dxfId="3202" priority="3610">
      <formula>$D33="04 commandé pas validé"</formula>
    </cfRule>
    <cfRule type="expression" dxfId="3201" priority="3611">
      <formula>$D33="03 métré"</formula>
    </cfRule>
    <cfRule type="expression" dxfId="3200" priority="3612">
      <formula>$D33="01 en attente"</formula>
    </cfRule>
    <cfRule type="expression" dxfId="3199" priority="3613">
      <formula>$D33="02 à metrer"</formula>
    </cfRule>
    <cfRule type="expression" dxfId="3198" priority="3614">
      <formula>$D33="11 litige"</formula>
    </cfRule>
    <cfRule type="expression" dxfId="3197" priority="3615">
      <formula>$D33="05 commandé validé"</formula>
    </cfRule>
  </conditionalFormatting>
  <conditionalFormatting sqref="BN33:BN34">
    <cfRule type="expression" dxfId="3196" priority="3646">
      <formula>$D33="10 fin de chantier"</formula>
    </cfRule>
    <cfRule type="expression" dxfId="3195" priority="3647">
      <formula>$D33="09 pose partielle"</formula>
    </cfRule>
    <cfRule type="expression" dxfId="3194" priority="3648">
      <formula>$D33="07 à posé"</formula>
    </cfRule>
    <cfRule type="expression" dxfId="3193" priority="3649">
      <formula>$D33="06 reçu"</formula>
    </cfRule>
    <cfRule type="expression" dxfId="3192" priority="3650">
      <formula>$D33="04 commandé pas validé"</formula>
    </cfRule>
    <cfRule type="expression" dxfId="3191" priority="3651">
      <formula>$D33="03 métré"</formula>
    </cfRule>
    <cfRule type="expression" dxfId="3190" priority="3652">
      <formula>$D33="01 en attente"</formula>
    </cfRule>
    <cfRule type="expression" dxfId="3189" priority="3653">
      <formula>$D33="02 à metrer"</formula>
    </cfRule>
    <cfRule type="expression" dxfId="3188" priority="3654">
      <formula>$D33="11 litige"</formula>
    </cfRule>
    <cfRule type="expression" dxfId="3187" priority="3655">
      <formula>$D33="05 commandé validé"</formula>
    </cfRule>
  </conditionalFormatting>
  <conditionalFormatting sqref="BS48">
    <cfRule type="expression" dxfId="3186" priority="3556">
      <formula>$D48="10 fin de chantier"</formula>
    </cfRule>
    <cfRule type="expression" dxfId="3185" priority="3557">
      <formula>$D48="09 pose partielle"</formula>
    </cfRule>
    <cfRule type="expression" dxfId="3184" priority="3558">
      <formula>$D48="07 à posé"</formula>
    </cfRule>
    <cfRule type="expression" dxfId="3183" priority="3559">
      <formula>$D48="06 reçu"</formula>
    </cfRule>
    <cfRule type="expression" dxfId="3182" priority="3560">
      <formula>$D48="04 commandé pas validé"</formula>
    </cfRule>
    <cfRule type="expression" dxfId="3181" priority="3561">
      <formula>$D48="03 métré"</formula>
    </cfRule>
    <cfRule type="expression" dxfId="3180" priority="3562">
      <formula>$D48="01 en attente"</formula>
    </cfRule>
    <cfRule type="expression" dxfId="3179" priority="3563">
      <formula>$D48="02 à metrer"</formula>
    </cfRule>
    <cfRule type="expression" dxfId="3178" priority="3564">
      <formula>$D48="11 litige"</formula>
    </cfRule>
    <cfRule type="expression" dxfId="3177" priority="3565">
      <formula>$D48="05 commandé validé"</formula>
    </cfRule>
    <cfRule type="expression" dxfId="3176" priority="3566">
      <formula>$D48="10 fin de chantier"</formula>
    </cfRule>
    <cfRule type="expression" dxfId="3175" priority="3567">
      <formula>$D48="09 pose partielle"</formula>
    </cfRule>
    <cfRule type="expression" dxfId="3174" priority="3568">
      <formula>$D48="07 à posé"</formula>
    </cfRule>
    <cfRule type="expression" dxfId="3173" priority="3569">
      <formula>$D48="06 reçu"</formula>
    </cfRule>
    <cfRule type="expression" dxfId="3172" priority="3570">
      <formula>$D48="04 commandé pas validé"</formula>
    </cfRule>
    <cfRule type="expression" dxfId="3171" priority="3571">
      <formula>$D48="03 métré"</formula>
    </cfRule>
    <cfRule type="expression" dxfId="3170" priority="3572">
      <formula>$D48="01 en attente"</formula>
    </cfRule>
    <cfRule type="expression" dxfId="3169" priority="3573">
      <formula>$D48="02 à metrer"</formula>
    </cfRule>
    <cfRule type="expression" dxfId="3168" priority="3574">
      <formula>$D48="11 litige"</formula>
    </cfRule>
    <cfRule type="expression" dxfId="3167" priority="3575">
      <formula>$D48="05 commandé validé"</formula>
    </cfRule>
    <cfRule type="expression" dxfId="3166" priority="3576">
      <formula>$D48="10 fin de chantier"</formula>
    </cfRule>
    <cfRule type="expression" dxfId="3165" priority="3577">
      <formula>$D48="09 pose partielle"</formula>
    </cfRule>
    <cfRule type="expression" dxfId="3164" priority="3578">
      <formula>$D48="07 à posé"</formula>
    </cfRule>
    <cfRule type="expression" dxfId="3163" priority="3579">
      <formula>$D48="06 reçu"</formula>
    </cfRule>
    <cfRule type="expression" dxfId="3162" priority="3580">
      <formula>$D48="04 commandé pas validé"</formula>
    </cfRule>
    <cfRule type="expression" dxfId="3161" priority="3581">
      <formula>$D48="03 métré"</formula>
    </cfRule>
    <cfRule type="expression" dxfId="3160" priority="3582">
      <formula>$D48="01 en attente"</formula>
    </cfRule>
    <cfRule type="expression" dxfId="3159" priority="3583">
      <formula>$D48="02 à metrer"</formula>
    </cfRule>
    <cfRule type="expression" dxfId="3158" priority="3584">
      <formula>$D48="11 litige"</formula>
    </cfRule>
    <cfRule type="expression" dxfId="3157" priority="3585">
      <formula>$D48="05 commandé validé"</formula>
    </cfRule>
    <cfRule type="expression" dxfId="3156" priority="3586">
      <formula>$D48="10 fin de chantier"</formula>
    </cfRule>
    <cfRule type="expression" dxfId="3155" priority="3587">
      <formula>$D48="09 pose partielle"</formula>
    </cfRule>
    <cfRule type="expression" dxfId="3154" priority="3588">
      <formula>$D48="07 à posé"</formula>
    </cfRule>
    <cfRule type="expression" dxfId="3153" priority="3589">
      <formula>$D48="06 reçu"</formula>
    </cfRule>
    <cfRule type="expression" dxfId="3152" priority="3590">
      <formula>$D48="04 commandé pas validé"</formula>
    </cfRule>
    <cfRule type="expression" dxfId="3151" priority="3591">
      <formula>$D48="03 métré"</formula>
    </cfRule>
    <cfRule type="expression" dxfId="3150" priority="3592">
      <formula>$D48="01 en attente"</formula>
    </cfRule>
    <cfRule type="expression" dxfId="3149" priority="3593">
      <formula>$D48="02 à metrer"</formula>
    </cfRule>
    <cfRule type="expression" dxfId="3148" priority="3594">
      <formula>$D48="11 litige"</formula>
    </cfRule>
    <cfRule type="expression" dxfId="3147" priority="3595">
      <formula>$D48="05 commandé validé"</formula>
    </cfRule>
    <cfRule type="expression" dxfId="3146" priority="3596">
      <formula>$D48="10 fin de chantier"</formula>
    </cfRule>
    <cfRule type="expression" dxfId="3145" priority="3597">
      <formula>$D48="09 pose partielle"</formula>
    </cfRule>
    <cfRule type="expression" dxfId="3144" priority="3598">
      <formula>$D48="07 à posé"</formula>
    </cfRule>
    <cfRule type="expression" dxfId="3143" priority="3599">
      <formula>$D48="06 reçu"</formula>
    </cfRule>
    <cfRule type="expression" dxfId="3142" priority="3600">
      <formula>$D48="04 commandé pas validé"</formula>
    </cfRule>
    <cfRule type="expression" dxfId="3141" priority="3601">
      <formula>$D48="03 métré"</formula>
    </cfRule>
    <cfRule type="expression" dxfId="3140" priority="3602">
      <formula>$D48="01 en attente"</formula>
    </cfRule>
    <cfRule type="expression" dxfId="3139" priority="3603">
      <formula>$D48="02 à metrer"</formula>
    </cfRule>
    <cfRule type="expression" dxfId="3138" priority="3604">
      <formula>$D48="11 litige"</formula>
    </cfRule>
    <cfRule type="expression" dxfId="3137" priority="3605">
      <formula>$D48="05 commandé validé"</formula>
    </cfRule>
  </conditionalFormatting>
  <conditionalFormatting sqref="AK36:AR36 AK44:AS44 AK43:AR43 BO27:BP27 BR27:BR28 AI39:AR41 AK67:AS68 J20:J22 AH20:AH22 BS35:BS39 AI37:AR37 BO26 BO31:BS31 AU63:BD63 BN54:BS54 AJ62:AS62 BN37:BQ37 BT1 BQ27:BQ30 BS27:BS30 BN23:BN32 AU23:BD47 AS23:AS43 BT5 A98:BD226 B93:M96 A97:M97 Z69:AS69 Z58:AH59 Z52:AH53 Z54:AS57 Z60:AS61 Z63:AS65 Z23:AR35 Z62:AH62 Z38:AR38 Z37:AG37 Z66:AJ68 Z39:AG41 Z42:AR42 Z43:AI44 Z36:AI36 Z45:AS51 Z70:BD74 Z75:AH75 Z93:BD94 Z95:AS96 Z97:AT97 BQ26:BS26 BO28 BN35:BO36 BQ35:BQ36 BQ38:BQ39 BN38:BO53 BQ40:BS53 AU67:BD69 AT23:AT69 BU20:BU74 BJ20:BJ74 BK23:BM74 BT7:BT74 BF23:BI74 A23:A74 BN55:BO74 BQ55:BS74 B23:M75 BE2:BE97 N68:Y68">
    <cfRule type="expression" dxfId="3136" priority="3705">
      <formula>$D1="05 commandé validé"</formula>
    </cfRule>
  </conditionalFormatting>
  <conditionalFormatting sqref="A96:M97 Z1:BU1 Z96:BD97 BF22:BU22 BF19:BO21 BQ19:BU21 BF24:BU25 BF23:BO23 BQ23:BU23 BF27:BU27 BF26:BO26 BQ26:BU26 BF30:BU31 BF28:BO29 BQ28:BU29 BF33:BU34 BF32:BO32 BQ32:BU32 BF37:BU37 BF35:BO36 BQ35:BU36 BF54:BU54 BF38:BO53 BQ38:BU53 Z2:BD75 BF55:BO75 BQ55:BU75 A1:M75 N65:Y68 BF2:BU18">
    <cfRule type="expression" dxfId="3135" priority="3005">
      <formula>$D1="06 a planifier"</formula>
    </cfRule>
    <cfRule type="expression" dxfId="3134" priority="3696">
      <formula>$D1="10 fin de chantier"</formula>
    </cfRule>
    <cfRule type="expression" dxfId="3133" priority="3697">
      <formula>$D1="09 pose partielle"</formula>
    </cfRule>
    <cfRule type="expression" dxfId="3132" priority="3698">
      <formula>$D1="07 à posé"</formula>
    </cfRule>
    <cfRule type="expression" dxfId="3131" priority="3699">
      <formula>$D1="06 reçu"</formula>
    </cfRule>
    <cfRule type="expression" dxfId="3130" priority="3700">
      <formula>$D1="04 commandé pas validé"</formula>
    </cfRule>
    <cfRule type="expression" dxfId="3129" priority="3701">
      <formula>$D1="03 métré"</formula>
    </cfRule>
    <cfRule type="expression" dxfId="3128" priority="3702">
      <formula>$D1="01 en attente"</formula>
    </cfRule>
    <cfRule type="expression" dxfId="3127" priority="3703">
      <formula>$D1="02 à metrer"</formula>
    </cfRule>
    <cfRule type="expression" dxfId="3126" priority="3704">
      <formula>$D1="11 litige"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25" priority="3548">
      <formula>$D2="07 à posé"</formula>
    </cfRule>
  </conditionalFormatting>
  <conditionalFormatting sqref="AK66:AS66 AJ52:AS53 AJ58:AS59 AU48:BD62 AU64:BD66">
    <cfRule type="expression" dxfId="3124" priority="3555">
      <formula>$D48="05 commandé validé"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23" priority="3553">
      <formula>$D2="02 à metrer"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22" priority="3552">
      <formula>$D2="01 en attente"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21" priority="3554">
      <formula>$D2="11 litige"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20" priority="3551">
      <formula>$D2="03 métré"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19" priority="3550">
      <formula>$D2="04 commandé pas validé"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18" priority="3549">
      <formula>$D2="06 reçu"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17" priority="3546">
      <formula>$D2="10 fin de chantier"</formula>
    </cfRule>
  </conditionalFormatting>
  <conditionalFormatting sqref="AK66:AS66 AJ52:AS53 AJ58:AS59 AU48:BD66 AJ62:AS62 B69:M69 B48:M66 B74:M75 B93:M97 Z63:AS65 Z62:AH62 Z69:AS69 Z58:AH59 Z52:AH53 Z54:AS57 Z60:AS61 Z48:AS51 Z66:AH66 Z74:BD74 Z75:AH75 Z93:BD94 Z95:AS97 BE2:BE97">
    <cfRule type="expression" dxfId="3116" priority="3547">
      <formula>$D2="09 pose partielle"</formula>
    </cfRule>
  </conditionalFormatting>
  <conditionalFormatting sqref="AI52">
    <cfRule type="expression" dxfId="3115" priority="3228">
      <formula>$D52="07 à posé"</formula>
    </cfRule>
  </conditionalFormatting>
  <conditionalFormatting sqref="AI52">
    <cfRule type="expression" dxfId="3114" priority="3235">
      <formula>$D52="05 commandé validé"</formula>
    </cfRule>
  </conditionalFormatting>
  <conditionalFormatting sqref="AI52">
    <cfRule type="expression" dxfId="3113" priority="3233">
      <formula>$D52="02 à metrer"</formula>
    </cfRule>
  </conditionalFormatting>
  <conditionalFormatting sqref="AI52">
    <cfRule type="expression" dxfId="3112" priority="3232">
      <formula>$D52="01 en attente"</formula>
    </cfRule>
  </conditionalFormatting>
  <conditionalFormatting sqref="AI52">
    <cfRule type="expression" dxfId="3111" priority="3234">
      <formula>$D52="11 litige"</formula>
    </cfRule>
  </conditionalFormatting>
  <conditionalFormatting sqref="AI52">
    <cfRule type="expression" dxfId="3110" priority="3231">
      <formula>$D52="03 métré"</formula>
    </cfRule>
  </conditionalFormatting>
  <conditionalFormatting sqref="AI52">
    <cfRule type="expression" dxfId="3109" priority="3230">
      <formula>$D52="04 commandé pas validé"</formula>
    </cfRule>
  </conditionalFormatting>
  <conditionalFormatting sqref="AI52">
    <cfRule type="expression" dxfId="3108" priority="3229">
      <formula>$D52="06 reçu"</formula>
    </cfRule>
  </conditionalFormatting>
  <conditionalFormatting sqref="AI52">
    <cfRule type="expression" dxfId="3107" priority="3226">
      <formula>$D52="10 fin de chantier"</formula>
    </cfRule>
  </conditionalFormatting>
  <conditionalFormatting sqref="AI52">
    <cfRule type="expression" dxfId="3106" priority="3227">
      <formula>$D52="09 pose partielle"</formula>
    </cfRule>
  </conditionalFormatting>
  <conditionalFormatting sqref="AI53">
    <cfRule type="expression" dxfId="3105" priority="3218">
      <formula>$D53="07 à posé"</formula>
    </cfRule>
  </conditionalFormatting>
  <conditionalFormatting sqref="AI53">
    <cfRule type="expression" dxfId="3104" priority="3225">
      <formula>$D53="05 commandé validé"</formula>
    </cfRule>
  </conditionalFormatting>
  <conditionalFormatting sqref="AI53">
    <cfRule type="expression" dxfId="3103" priority="3223">
      <formula>$D53="02 à metrer"</formula>
    </cfRule>
  </conditionalFormatting>
  <conditionalFormatting sqref="AI53">
    <cfRule type="expression" dxfId="3102" priority="3222">
      <formula>$D53="01 en attente"</formula>
    </cfRule>
  </conditionalFormatting>
  <conditionalFormatting sqref="AI53">
    <cfRule type="expression" dxfId="3101" priority="3224">
      <formula>$D53="11 litige"</formula>
    </cfRule>
  </conditionalFormatting>
  <conditionalFormatting sqref="AI53">
    <cfRule type="expression" dxfId="3100" priority="3221">
      <formula>$D53="03 métré"</formula>
    </cfRule>
  </conditionalFormatting>
  <conditionalFormatting sqref="AI53">
    <cfRule type="expression" dxfId="3099" priority="3220">
      <formula>$D53="04 commandé pas validé"</formula>
    </cfRule>
  </conditionalFormatting>
  <conditionalFormatting sqref="AI53">
    <cfRule type="expression" dxfId="3098" priority="3219">
      <formula>$D53="06 reçu"</formula>
    </cfRule>
  </conditionalFormatting>
  <conditionalFormatting sqref="AI53">
    <cfRule type="expression" dxfId="3097" priority="3216">
      <formula>$D53="10 fin de chantier"</formula>
    </cfRule>
  </conditionalFormatting>
  <conditionalFormatting sqref="AI53">
    <cfRule type="expression" dxfId="3096" priority="3217">
      <formula>$D53="09 pose partielle"</formula>
    </cfRule>
  </conditionalFormatting>
  <conditionalFormatting sqref="AI58">
    <cfRule type="expression" dxfId="3095" priority="3208">
      <formula>$D58="07 à posé"</formula>
    </cfRule>
  </conditionalFormatting>
  <conditionalFormatting sqref="AI58">
    <cfRule type="expression" dxfId="3094" priority="3215">
      <formula>$D58="05 commandé validé"</formula>
    </cfRule>
  </conditionalFormatting>
  <conditionalFormatting sqref="AI58">
    <cfRule type="expression" dxfId="3093" priority="3213">
      <formula>$D58="02 à metrer"</formula>
    </cfRule>
  </conditionalFormatting>
  <conditionalFormatting sqref="AI58">
    <cfRule type="expression" dxfId="3092" priority="3212">
      <formula>$D58="01 en attente"</formula>
    </cfRule>
  </conditionalFormatting>
  <conditionalFormatting sqref="AI58">
    <cfRule type="expression" dxfId="3091" priority="3214">
      <formula>$D58="11 litige"</formula>
    </cfRule>
  </conditionalFormatting>
  <conditionalFormatting sqref="AI58">
    <cfRule type="expression" dxfId="3090" priority="3211">
      <formula>$D58="03 métré"</formula>
    </cfRule>
  </conditionalFormatting>
  <conditionalFormatting sqref="AI58">
    <cfRule type="expression" dxfId="3089" priority="3210">
      <formula>$D58="04 commandé pas validé"</formula>
    </cfRule>
  </conditionalFormatting>
  <conditionalFormatting sqref="AI58">
    <cfRule type="expression" dxfId="3088" priority="3209">
      <formula>$D58="06 reçu"</formula>
    </cfRule>
  </conditionalFormatting>
  <conditionalFormatting sqref="AI58">
    <cfRule type="expression" dxfId="3087" priority="3206">
      <formula>$D58="10 fin de chantier"</formula>
    </cfRule>
  </conditionalFormatting>
  <conditionalFormatting sqref="AI58">
    <cfRule type="expression" dxfId="3086" priority="3207">
      <formula>$D58="09 pose partielle"</formula>
    </cfRule>
  </conditionalFormatting>
  <conditionalFormatting sqref="AI59">
    <cfRule type="expression" dxfId="3085" priority="3198">
      <formula>$D59="07 à posé"</formula>
    </cfRule>
  </conditionalFormatting>
  <conditionalFormatting sqref="AI59">
    <cfRule type="expression" dxfId="3084" priority="3205">
      <formula>$D59="05 commandé validé"</formula>
    </cfRule>
  </conditionalFormatting>
  <conditionalFormatting sqref="AI59">
    <cfRule type="expression" dxfId="3083" priority="3203">
      <formula>$D59="02 à metrer"</formula>
    </cfRule>
  </conditionalFormatting>
  <conditionalFormatting sqref="AI59">
    <cfRule type="expression" dxfId="3082" priority="3202">
      <formula>$D59="01 en attente"</formula>
    </cfRule>
  </conditionalFormatting>
  <conditionalFormatting sqref="AI59">
    <cfRule type="expression" dxfId="3081" priority="3204">
      <formula>$D59="11 litige"</formula>
    </cfRule>
  </conditionalFormatting>
  <conditionalFormatting sqref="AI59">
    <cfRule type="expression" dxfId="3080" priority="3201">
      <formula>$D59="03 métré"</formula>
    </cfRule>
  </conditionalFormatting>
  <conditionalFormatting sqref="AI59">
    <cfRule type="expression" dxfId="3079" priority="3200">
      <formula>$D59="04 commandé pas validé"</formula>
    </cfRule>
  </conditionalFormatting>
  <conditionalFormatting sqref="AI59">
    <cfRule type="expression" dxfId="3078" priority="3199">
      <formula>$D59="06 reçu"</formula>
    </cfRule>
  </conditionalFormatting>
  <conditionalFormatting sqref="AI59">
    <cfRule type="expression" dxfId="3077" priority="3196">
      <formula>$D59="10 fin de chantier"</formula>
    </cfRule>
  </conditionalFormatting>
  <conditionalFormatting sqref="AI59">
    <cfRule type="expression" dxfId="3076" priority="3197">
      <formula>$D59="09 pose partielle"</formula>
    </cfRule>
  </conditionalFormatting>
  <conditionalFormatting sqref="AI62">
    <cfRule type="expression" dxfId="3075" priority="3178">
      <formula>$D62="07 à posé"</formula>
    </cfRule>
  </conditionalFormatting>
  <conditionalFormatting sqref="AI62">
    <cfRule type="expression" dxfId="3074" priority="3185">
      <formula>$D62="05 commandé validé"</formula>
    </cfRule>
  </conditionalFormatting>
  <conditionalFormatting sqref="AI62">
    <cfRule type="expression" dxfId="3073" priority="3183">
      <formula>$D62="02 à metrer"</formula>
    </cfRule>
  </conditionalFormatting>
  <conditionalFormatting sqref="AI62">
    <cfRule type="expression" dxfId="3072" priority="3182">
      <formula>$D62="01 en attente"</formula>
    </cfRule>
  </conditionalFormatting>
  <conditionalFormatting sqref="AI62">
    <cfRule type="expression" dxfId="3071" priority="3184">
      <formula>$D62="11 litige"</formula>
    </cfRule>
  </conditionalFormatting>
  <conditionalFormatting sqref="AI62">
    <cfRule type="expression" dxfId="3070" priority="3181">
      <formula>$D62="03 métré"</formula>
    </cfRule>
  </conditionalFormatting>
  <conditionalFormatting sqref="AI62">
    <cfRule type="expression" dxfId="3069" priority="3180">
      <formula>$D62="04 commandé pas validé"</formula>
    </cfRule>
  </conditionalFormatting>
  <conditionalFormatting sqref="AI62">
    <cfRule type="expression" dxfId="3068" priority="3179">
      <formula>$D62="06 reçu"</formula>
    </cfRule>
  </conditionalFormatting>
  <conditionalFormatting sqref="AI62">
    <cfRule type="expression" dxfId="3067" priority="3176">
      <formula>$D62="10 fin de chantier"</formula>
    </cfRule>
  </conditionalFormatting>
  <conditionalFormatting sqref="AI62">
    <cfRule type="expression" dxfId="3066" priority="3177">
      <formula>$D62="09 pose partielle"</formula>
    </cfRule>
  </conditionalFormatting>
  <conditionalFormatting sqref="AJ34">
    <cfRule type="expression" dxfId="3065" priority="3168">
      <formula>$D34="07 à posé"</formula>
    </cfRule>
  </conditionalFormatting>
  <conditionalFormatting sqref="AJ34">
    <cfRule type="expression" dxfId="3064" priority="3175">
      <formula>$D34="05 commandé validé"</formula>
    </cfRule>
  </conditionalFormatting>
  <conditionalFormatting sqref="AJ34">
    <cfRule type="expression" dxfId="3063" priority="3173">
      <formula>$D34="02 à metrer"</formula>
    </cfRule>
  </conditionalFormatting>
  <conditionalFormatting sqref="AJ34">
    <cfRule type="expression" dxfId="3062" priority="3172">
      <formula>$D34="01 en attente"</formula>
    </cfRule>
  </conditionalFormatting>
  <conditionalFormatting sqref="AJ34">
    <cfRule type="expression" dxfId="3061" priority="3174">
      <formula>$D34="11 litige"</formula>
    </cfRule>
  </conditionalFormatting>
  <conditionalFormatting sqref="AJ34">
    <cfRule type="expression" dxfId="3060" priority="3171">
      <formula>$D34="03 métré"</formula>
    </cfRule>
  </conditionalFormatting>
  <conditionalFormatting sqref="AJ34">
    <cfRule type="expression" dxfId="3059" priority="3170">
      <formula>$D34="04 commandé pas validé"</formula>
    </cfRule>
  </conditionalFormatting>
  <conditionalFormatting sqref="AJ34">
    <cfRule type="expression" dxfId="3058" priority="3169">
      <formula>$D34="06 reçu"</formula>
    </cfRule>
  </conditionalFormatting>
  <conditionalFormatting sqref="AJ34">
    <cfRule type="expression" dxfId="3057" priority="3166">
      <formula>$D34="10 fin de chantier"</formula>
    </cfRule>
  </conditionalFormatting>
  <conditionalFormatting sqref="AJ34">
    <cfRule type="expression" dxfId="3056" priority="3167">
      <formula>$D34="09 pose partielle"</formula>
    </cfRule>
  </conditionalFormatting>
  <conditionalFormatting sqref="AJ36">
    <cfRule type="expression" dxfId="3055" priority="3158">
      <formula>$D36="07 à posé"</formula>
    </cfRule>
  </conditionalFormatting>
  <conditionalFormatting sqref="AJ36">
    <cfRule type="expression" dxfId="3054" priority="3165">
      <formula>$D36="05 commandé validé"</formula>
    </cfRule>
  </conditionalFormatting>
  <conditionalFormatting sqref="AJ36">
    <cfRule type="expression" dxfId="3053" priority="3163">
      <formula>$D36="02 à metrer"</formula>
    </cfRule>
  </conditionalFormatting>
  <conditionalFormatting sqref="AJ36">
    <cfRule type="expression" dxfId="3052" priority="3162">
      <formula>$D36="01 en attente"</formula>
    </cfRule>
  </conditionalFormatting>
  <conditionalFormatting sqref="AJ36">
    <cfRule type="expression" dxfId="3051" priority="3164">
      <formula>$D36="11 litige"</formula>
    </cfRule>
  </conditionalFormatting>
  <conditionalFormatting sqref="AJ36">
    <cfRule type="expression" dxfId="3050" priority="3161">
      <formula>$D36="03 métré"</formula>
    </cfRule>
  </conditionalFormatting>
  <conditionalFormatting sqref="AJ36">
    <cfRule type="expression" dxfId="3049" priority="3160">
      <formula>$D36="04 commandé pas validé"</formula>
    </cfRule>
  </conditionalFormatting>
  <conditionalFormatting sqref="AJ36">
    <cfRule type="expression" dxfId="3048" priority="3159">
      <formula>$D36="06 reçu"</formula>
    </cfRule>
  </conditionalFormatting>
  <conditionalFormatting sqref="AJ36">
    <cfRule type="expression" dxfId="3047" priority="3156">
      <formula>$D36="10 fin de chantier"</formula>
    </cfRule>
  </conditionalFormatting>
  <conditionalFormatting sqref="AJ36">
    <cfRule type="expression" dxfId="3046" priority="3157">
      <formula>$D36="09 pose partielle"</formula>
    </cfRule>
  </conditionalFormatting>
  <conditionalFormatting sqref="AJ43">
    <cfRule type="expression" dxfId="3045" priority="3148">
      <formula>$D43="07 à posé"</formula>
    </cfRule>
  </conditionalFormatting>
  <conditionalFormatting sqref="AJ43">
    <cfRule type="expression" dxfId="3044" priority="3155">
      <formula>$D43="05 commandé validé"</formula>
    </cfRule>
  </conditionalFormatting>
  <conditionalFormatting sqref="AJ43">
    <cfRule type="expression" dxfId="3043" priority="3153">
      <formula>$D43="02 à metrer"</formula>
    </cfRule>
  </conditionalFormatting>
  <conditionalFormatting sqref="AJ43">
    <cfRule type="expression" dxfId="3042" priority="3152">
      <formula>$D43="01 en attente"</formula>
    </cfRule>
  </conditionalFormatting>
  <conditionalFormatting sqref="AJ43">
    <cfRule type="expression" dxfId="3041" priority="3154">
      <formula>$D43="11 litige"</formula>
    </cfRule>
  </conditionalFormatting>
  <conditionalFormatting sqref="AJ43">
    <cfRule type="expression" dxfId="3040" priority="3151">
      <formula>$D43="03 métré"</formula>
    </cfRule>
  </conditionalFormatting>
  <conditionalFormatting sqref="AJ43">
    <cfRule type="expression" dxfId="3039" priority="3150">
      <formula>$D43="04 commandé pas validé"</formula>
    </cfRule>
  </conditionalFormatting>
  <conditionalFormatting sqref="AJ43">
    <cfRule type="expression" dxfId="3038" priority="3149">
      <formula>$D43="06 reçu"</formula>
    </cfRule>
  </conditionalFormatting>
  <conditionalFormatting sqref="AJ43">
    <cfRule type="expression" dxfId="3037" priority="3146">
      <formula>$D43="10 fin de chantier"</formula>
    </cfRule>
  </conditionalFormatting>
  <conditionalFormatting sqref="AJ43">
    <cfRule type="expression" dxfId="3036" priority="3147">
      <formula>$D43="09 pose partielle"</formula>
    </cfRule>
  </conditionalFormatting>
  <conditionalFormatting sqref="AJ44">
    <cfRule type="expression" dxfId="3035" priority="3138">
      <formula>$D44="07 à posé"</formula>
    </cfRule>
  </conditionalFormatting>
  <conditionalFormatting sqref="AJ44">
    <cfRule type="expression" dxfId="3034" priority="3145">
      <formula>$D44="05 commandé validé"</formula>
    </cfRule>
  </conditionalFormatting>
  <conditionalFormatting sqref="AJ44">
    <cfRule type="expression" dxfId="3033" priority="3143">
      <formula>$D44="02 à metrer"</formula>
    </cfRule>
  </conditionalFormatting>
  <conditionalFormatting sqref="AJ44">
    <cfRule type="expression" dxfId="3032" priority="3142">
      <formula>$D44="01 en attente"</formula>
    </cfRule>
  </conditionalFormatting>
  <conditionalFormatting sqref="AJ44">
    <cfRule type="expression" dxfId="3031" priority="3144">
      <formula>$D44="11 litige"</formula>
    </cfRule>
  </conditionalFormatting>
  <conditionalFormatting sqref="AJ44">
    <cfRule type="expression" dxfId="3030" priority="3141">
      <formula>$D44="03 métré"</formula>
    </cfRule>
  </conditionalFormatting>
  <conditionalFormatting sqref="AJ44">
    <cfRule type="expression" dxfId="3029" priority="3140">
      <formula>$D44="04 commandé pas validé"</formula>
    </cfRule>
  </conditionalFormatting>
  <conditionalFormatting sqref="AJ44">
    <cfRule type="expression" dxfId="3028" priority="3139">
      <formula>$D44="06 reçu"</formula>
    </cfRule>
  </conditionalFormatting>
  <conditionalFormatting sqref="AJ44">
    <cfRule type="expression" dxfId="3027" priority="3136">
      <formula>$D44="10 fin de chantier"</formula>
    </cfRule>
  </conditionalFormatting>
  <conditionalFormatting sqref="AJ44">
    <cfRule type="expression" dxfId="3026" priority="3137">
      <formula>$D44="09 pose partielle"</formula>
    </cfRule>
  </conditionalFormatting>
  <conditionalFormatting sqref="BH98:BI226">
    <cfRule type="expression" dxfId="3025" priority="3128">
      <formula>$D98="07 à posé"</formula>
    </cfRule>
  </conditionalFormatting>
  <conditionalFormatting sqref="BH98:BI226">
    <cfRule type="expression" dxfId="3024" priority="3135">
      <formula>$D98="05 commandé validé"</formula>
    </cfRule>
  </conditionalFormatting>
  <conditionalFormatting sqref="BH98:BI226">
    <cfRule type="expression" dxfId="3023" priority="3133">
      <formula>$D98="02 à metrer"</formula>
    </cfRule>
  </conditionalFormatting>
  <conditionalFormatting sqref="BH98:BI226">
    <cfRule type="expression" dxfId="3022" priority="3132">
      <formula>$D98="01 en attente"</formula>
    </cfRule>
  </conditionalFormatting>
  <conditionalFormatting sqref="BH98:BI226">
    <cfRule type="expression" dxfId="3021" priority="3134">
      <formula>$D98="11 litige"</formula>
    </cfRule>
  </conditionalFormatting>
  <conditionalFormatting sqref="BH98:BI226">
    <cfRule type="expression" dxfId="3020" priority="3131">
      <formula>$D98="03 métré"</formula>
    </cfRule>
  </conditionalFormatting>
  <conditionalFormatting sqref="BH98:BI226">
    <cfRule type="expression" dxfId="3019" priority="3130">
      <formula>$D98="04 commandé pas validé"</formula>
    </cfRule>
  </conditionalFormatting>
  <conditionalFormatting sqref="BH98:BI226">
    <cfRule type="expression" dxfId="3018" priority="3129">
      <formula>$D98="06 reçu"</formula>
    </cfRule>
  </conditionalFormatting>
  <conditionalFormatting sqref="BH98:BI226">
    <cfRule type="expression" dxfId="3017" priority="3126">
      <formula>$D98="10 fin de chantier"</formula>
    </cfRule>
  </conditionalFormatting>
  <conditionalFormatting sqref="BH98:BI226">
    <cfRule type="expression" dxfId="3016" priority="3127">
      <formula>$D98="09 pose partielle"</formula>
    </cfRule>
  </conditionalFormatting>
  <conditionalFormatting sqref="BO30">
    <cfRule type="expression" dxfId="3015" priority="3118">
      <formula>$D30="07 à posé"</formula>
    </cfRule>
  </conditionalFormatting>
  <conditionalFormatting sqref="BO30">
    <cfRule type="expression" dxfId="3014" priority="3125">
      <formula>$D30="05 commandé validé"</formula>
    </cfRule>
  </conditionalFormatting>
  <conditionalFormatting sqref="BO30">
    <cfRule type="expression" dxfId="3013" priority="3123">
      <formula>$D30="02 à metrer"</formula>
    </cfRule>
  </conditionalFormatting>
  <conditionalFormatting sqref="BO30">
    <cfRule type="expression" dxfId="3012" priority="3122">
      <formula>$D30="01 en attente"</formula>
    </cfRule>
  </conditionalFormatting>
  <conditionalFormatting sqref="BO30">
    <cfRule type="expression" dxfId="3011" priority="3124">
      <formula>$D30="11 litige"</formula>
    </cfRule>
  </conditionalFormatting>
  <conditionalFormatting sqref="BO30">
    <cfRule type="expression" dxfId="3010" priority="3121">
      <formula>$D30="03 métré"</formula>
    </cfRule>
  </conditionalFormatting>
  <conditionalFormatting sqref="BO30">
    <cfRule type="expression" dxfId="3009" priority="3120">
      <formula>$D30="04 commandé pas validé"</formula>
    </cfRule>
  </conditionalFormatting>
  <conditionalFormatting sqref="BO30">
    <cfRule type="expression" dxfId="3008" priority="3119">
      <formula>$D30="06 reçu"</formula>
    </cfRule>
  </conditionalFormatting>
  <conditionalFormatting sqref="BO30">
    <cfRule type="expression" dxfId="3007" priority="3116">
      <formula>$D30="10 fin de chantier"</formula>
    </cfRule>
  </conditionalFormatting>
  <conditionalFormatting sqref="BO30">
    <cfRule type="expression" dxfId="3006" priority="3117">
      <formula>$D30="09 pose partielle"</formula>
    </cfRule>
  </conditionalFormatting>
  <conditionalFormatting sqref="BO29">
    <cfRule type="expression" dxfId="3005" priority="3108">
      <formula>$D29="07 à posé"</formula>
    </cfRule>
  </conditionalFormatting>
  <conditionalFormatting sqref="BO29">
    <cfRule type="expression" dxfId="3004" priority="3115">
      <formula>$D29="05 commandé validé"</formula>
    </cfRule>
  </conditionalFormatting>
  <conditionalFormatting sqref="BO29">
    <cfRule type="expression" dxfId="3003" priority="3113">
      <formula>$D29="02 à metrer"</formula>
    </cfRule>
  </conditionalFormatting>
  <conditionalFormatting sqref="BO29">
    <cfRule type="expression" dxfId="3002" priority="3112">
      <formula>$D29="01 en attente"</formula>
    </cfRule>
  </conditionalFormatting>
  <conditionalFormatting sqref="BO29">
    <cfRule type="expression" dxfId="3001" priority="3114">
      <formula>$D29="11 litige"</formula>
    </cfRule>
  </conditionalFormatting>
  <conditionalFormatting sqref="BO29">
    <cfRule type="expression" dxfId="3000" priority="3111">
      <formula>$D29="03 métré"</formula>
    </cfRule>
  </conditionalFormatting>
  <conditionalFormatting sqref="BO29">
    <cfRule type="expression" dxfId="2999" priority="3110">
      <formula>$D29="04 commandé pas validé"</formula>
    </cfRule>
  </conditionalFormatting>
  <conditionalFormatting sqref="BO29">
    <cfRule type="expression" dxfId="2998" priority="3109">
      <formula>$D29="06 reçu"</formula>
    </cfRule>
  </conditionalFormatting>
  <conditionalFormatting sqref="BO29">
    <cfRule type="expression" dxfId="2997" priority="3106">
      <formula>$D29="10 fin de chantier"</formula>
    </cfRule>
  </conditionalFormatting>
  <conditionalFormatting sqref="BO29">
    <cfRule type="expression" dxfId="2996" priority="3107">
      <formula>$D29="09 pose partielle"</formula>
    </cfRule>
  </conditionalFormatting>
  <conditionalFormatting sqref="BP30">
    <cfRule type="expression" dxfId="2995" priority="3078">
      <formula>$D30="07 à posé"</formula>
    </cfRule>
  </conditionalFormatting>
  <conditionalFormatting sqref="BP30">
    <cfRule type="expression" dxfId="2994" priority="3085">
      <formula>$D30="05 commandé validé"</formula>
    </cfRule>
  </conditionalFormatting>
  <conditionalFormatting sqref="BP30">
    <cfRule type="expression" dxfId="2993" priority="3083">
      <formula>$D30="02 à metrer"</formula>
    </cfRule>
  </conditionalFormatting>
  <conditionalFormatting sqref="BP30">
    <cfRule type="expression" dxfId="2992" priority="3082">
      <formula>$D30="01 en attente"</formula>
    </cfRule>
  </conditionalFormatting>
  <conditionalFormatting sqref="BP30">
    <cfRule type="expression" dxfId="2991" priority="3084">
      <formula>$D30="11 litige"</formula>
    </cfRule>
  </conditionalFormatting>
  <conditionalFormatting sqref="BP30">
    <cfRule type="expression" dxfId="2990" priority="3081">
      <formula>$D30="03 métré"</formula>
    </cfRule>
  </conditionalFormatting>
  <conditionalFormatting sqref="BP30">
    <cfRule type="expression" dxfId="2989" priority="3080">
      <formula>$D30="04 commandé pas validé"</formula>
    </cfRule>
  </conditionalFormatting>
  <conditionalFormatting sqref="BP30">
    <cfRule type="expression" dxfId="2988" priority="3079">
      <formula>$D30="06 reçu"</formula>
    </cfRule>
  </conditionalFormatting>
  <conditionalFormatting sqref="BP30">
    <cfRule type="expression" dxfId="2987" priority="3076">
      <formula>$D30="10 fin de chantier"</formula>
    </cfRule>
  </conditionalFormatting>
  <conditionalFormatting sqref="BP30">
    <cfRule type="expression" dxfId="2986" priority="3077">
      <formula>$D30="09 pose partielle"</formula>
    </cfRule>
  </conditionalFormatting>
  <conditionalFormatting sqref="BR30">
    <cfRule type="expression" dxfId="2985" priority="3066">
      <formula>$D30="10 fin de chantier"</formula>
    </cfRule>
    <cfRule type="expression" dxfId="2984" priority="3067">
      <formula>$D30="09 pose partielle"</formula>
    </cfRule>
    <cfRule type="expression" dxfId="2983" priority="3068">
      <formula>$D30="07 à posé"</formula>
    </cfRule>
    <cfRule type="expression" dxfId="2982" priority="3069">
      <formula>$D30="06 reçu"</formula>
    </cfRule>
    <cfRule type="expression" dxfId="2981" priority="3070">
      <formula>$D30="04 commandé pas validé"</formula>
    </cfRule>
    <cfRule type="expression" dxfId="2980" priority="3071">
      <formula>$D30="03 métré"</formula>
    </cfRule>
    <cfRule type="expression" dxfId="2979" priority="3072">
      <formula>$D30="01 en attente"</formula>
    </cfRule>
    <cfRule type="expression" dxfId="2978" priority="3073">
      <formula>$D30="02 à metrer"</formula>
    </cfRule>
    <cfRule type="expression" dxfId="2977" priority="3074">
      <formula>$D30="11 litige"</formula>
    </cfRule>
    <cfRule type="expression" dxfId="2976" priority="3075">
      <formula>$D30="05 commandé validé"</formula>
    </cfRule>
  </conditionalFormatting>
  <conditionalFormatting sqref="BR29">
    <cfRule type="expression" dxfId="2975" priority="3056">
      <formula>$D29="10 fin de chantier"</formula>
    </cfRule>
    <cfRule type="expression" dxfId="2974" priority="3057">
      <formula>$D29="09 pose partielle"</formula>
    </cfRule>
    <cfRule type="expression" dxfId="2973" priority="3058">
      <formula>$D29="07 à posé"</formula>
    </cfRule>
    <cfRule type="expression" dxfId="2972" priority="3059">
      <formula>$D29="06 reçu"</formula>
    </cfRule>
    <cfRule type="expression" dxfId="2971" priority="3060">
      <formula>$D29="04 commandé pas validé"</formula>
    </cfRule>
    <cfRule type="expression" dxfId="2970" priority="3061">
      <formula>$D29="03 métré"</formula>
    </cfRule>
    <cfRule type="expression" dxfId="2969" priority="3062">
      <formula>$D29="01 en attente"</formula>
    </cfRule>
    <cfRule type="expression" dxfId="2968" priority="3063">
      <formula>$D29="02 à metrer"</formula>
    </cfRule>
    <cfRule type="expression" dxfId="2967" priority="3064">
      <formula>$D29="11 litige"</formula>
    </cfRule>
    <cfRule type="expression" dxfId="2966" priority="3065">
      <formula>$D29="05 commandé validé"</formula>
    </cfRule>
  </conditionalFormatting>
  <conditionalFormatting sqref="AH37">
    <cfRule type="expression" dxfId="2965" priority="3038">
      <formula>$D37="07 à posé"</formula>
    </cfRule>
  </conditionalFormatting>
  <conditionalFormatting sqref="AH37">
    <cfRule type="expression" dxfId="2964" priority="3045">
      <formula>$D37="05 commandé validé"</formula>
    </cfRule>
  </conditionalFormatting>
  <conditionalFormatting sqref="AH37">
    <cfRule type="expression" dxfId="2963" priority="3043">
      <formula>$D37="02 à metrer"</formula>
    </cfRule>
  </conditionalFormatting>
  <conditionalFormatting sqref="AH37">
    <cfRule type="expression" dxfId="2962" priority="3042">
      <formula>$D37="01 en attente"</formula>
    </cfRule>
  </conditionalFormatting>
  <conditionalFormatting sqref="AH37">
    <cfRule type="expression" dxfId="2961" priority="3044">
      <formula>$D37="11 litige"</formula>
    </cfRule>
  </conditionalFormatting>
  <conditionalFormatting sqref="AH37">
    <cfRule type="expression" dxfId="2960" priority="3041">
      <formula>$D37="03 métré"</formula>
    </cfRule>
  </conditionalFormatting>
  <conditionalFormatting sqref="AH37">
    <cfRule type="expression" dxfId="2959" priority="3040">
      <formula>$D37="04 commandé pas validé"</formula>
    </cfRule>
  </conditionalFormatting>
  <conditionalFormatting sqref="AH37">
    <cfRule type="expression" dxfId="2958" priority="3039">
      <formula>$D37="06 reçu"</formula>
    </cfRule>
  </conditionalFormatting>
  <conditionalFormatting sqref="AH37">
    <cfRule type="expression" dxfId="2957" priority="3036">
      <formula>$D37="10 fin de chantier"</formula>
    </cfRule>
  </conditionalFormatting>
  <conditionalFormatting sqref="AH37">
    <cfRule type="expression" dxfId="2956" priority="3037">
      <formula>$D37="09 pose partielle"</formula>
    </cfRule>
  </conditionalFormatting>
  <conditionalFormatting sqref="AH39">
    <cfRule type="expression" dxfId="2955" priority="3028">
      <formula>$D39="07 à posé"</formula>
    </cfRule>
  </conditionalFormatting>
  <conditionalFormatting sqref="AH39">
    <cfRule type="expression" dxfId="2954" priority="3035">
      <formula>$D39="05 commandé validé"</formula>
    </cfRule>
  </conditionalFormatting>
  <conditionalFormatting sqref="AH39">
    <cfRule type="expression" dxfId="2953" priority="3033">
      <formula>$D39="02 à metrer"</formula>
    </cfRule>
  </conditionalFormatting>
  <conditionalFormatting sqref="AH39">
    <cfRule type="expression" dxfId="2952" priority="3032">
      <formula>$D39="01 en attente"</formula>
    </cfRule>
  </conditionalFormatting>
  <conditionalFormatting sqref="AH39">
    <cfRule type="expression" dxfId="2951" priority="3034">
      <formula>$D39="11 litige"</formula>
    </cfRule>
  </conditionalFormatting>
  <conditionalFormatting sqref="AH39">
    <cfRule type="expression" dxfId="2950" priority="3031">
      <formula>$D39="03 métré"</formula>
    </cfRule>
  </conditionalFormatting>
  <conditionalFormatting sqref="AH39">
    <cfRule type="expression" dxfId="2949" priority="3030">
      <formula>$D39="04 commandé pas validé"</formula>
    </cfRule>
  </conditionalFormatting>
  <conditionalFormatting sqref="AH39">
    <cfRule type="expression" dxfId="2948" priority="3029">
      <formula>$D39="06 reçu"</formula>
    </cfRule>
  </conditionalFormatting>
  <conditionalFormatting sqref="AH39">
    <cfRule type="expression" dxfId="2947" priority="3026">
      <formula>$D39="10 fin de chantier"</formula>
    </cfRule>
  </conditionalFormatting>
  <conditionalFormatting sqref="AH39">
    <cfRule type="expression" dxfId="2946" priority="3027">
      <formula>$D39="09 pose partielle"</formula>
    </cfRule>
  </conditionalFormatting>
  <conditionalFormatting sqref="AH40">
    <cfRule type="expression" dxfId="2945" priority="3018">
      <formula>$D40="07 à posé"</formula>
    </cfRule>
  </conditionalFormatting>
  <conditionalFormatting sqref="AH40">
    <cfRule type="expression" dxfId="2944" priority="3025">
      <formula>$D40="05 commandé validé"</formula>
    </cfRule>
  </conditionalFormatting>
  <conditionalFormatting sqref="AH40">
    <cfRule type="expression" dxfId="2943" priority="3023">
      <formula>$D40="02 à metrer"</formula>
    </cfRule>
  </conditionalFormatting>
  <conditionalFormatting sqref="AH40">
    <cfRule type="expression" dxfId="2942" priority="3022">
      <formula>$D40="01 en attente"</formula>
    </cfRule>
  </conditionalFormatting>
  <conditionalFormatting sqref="AH40">
    <cfRule type="expression" dxfId="2941" priority="3024">
      <formula>$D40="11 litige"</formula>
    </cfRule>
  </conditionalFormatting>
  <conditionalFormatting sqref="AH40">
    <cfRule type="expression" dxfId="2940" priority="3021">
      <formula>$D40="03 métré"</formula>
    </cfRule>
  </conditionalFormatting>
  <conditionalFormatting sqref="AH40">
    <cfRule type="expression" dxfId="2939" priority="3020">
      <formula>$D40="04 commandé pas validé"</formula>
    </cfRule>
  </conditionalFormatting>
  <conditionalFormatting sqref="AH40">
    <cfRule type="expression" dxfId="2938" priority="3019">
      <formula>$D40="06 reçu"</formula>
    </cfRule>
  </conditionalFormatting>
  <conditionalFormatting sqref="AH40">
    <cfRule type="expression" dxfId="2937" priority="3016">
      <formula>$D40="10 fin de chantier"</formula>
    </cfRule>
  </conditionalFormatting>
  <conditionalFormatting sqref="AH40">
    <cfRule type="expression" dxfId="2936" priority="3017">
      <formula>$D40="09 pose partielle"</formula>
    </cfRule>
  </conditionalFormatting>
  <conditionalFormatting sqref="AH41">
    <cfRule type="expression" dxfId="2935" priority="3008">
      <formula>$D41="07 à posé"</formula>
    </cfRule>
  </conditionalFormatting>
  <conditionalFormatting sqref="AH41">
    <cfRule type="expression" dxfId="2934" priority="3015">
      <formula>$D41="05 commandé validé"</formula>
    </cfRule>
  </conditionalFormatting>
  <conditionalFormatting sqref="AH41">
    <cfRule type="expression" dxfId="2933" priority="3013">
      <formula>$D41="02 à metrer"</formula>
    </cfRule>
  </conditionalFormatting>
  <conditionalFormatting sqref="AH41">
    <cfRule type="expression" dxfId="2932" priority="3012">
      <formula>$D41="01 en attente"</formula>
    </cfRule>
  </conditionalFormatting>
  <conditionalFormatting sqref="AH41">
    <cfRule type="expression" dxfId="2931" priority="3014">
      <formula>$D41="11 litige"</formula>
    </cfRule>
  </conditionalFormatting>
  <conditionalFormatting sqref="AH41">
    <cfRule type="expression" dxfId="2930" priority="3011">
      <formula>$D41="03 métré"</formula>
    </cfRule>
  </conditionalFormatting>
  <conditionalFormatting sqref="AH41">
    <cfRule type="expression" dxfId="2929" priority="3010">
      <formula>$D41="04 commandé pas validé"</formula>
    </cfRule>
  </conditionalFormatting>
  <conditionalFormatting sqref="AH41">
    <cfRule type="expression" dxfId="2928" priority="3009">
      <formula>$D41="06 reçu"</formula>
    </cfRule>
  </conditionalFormatting>
  <conditionalFormatting sqref="AH41">
    <cfRule type="expression" dxfId="2927" priority="3006">
      <formula>$D41="10 fin de chantier"</formula>
    </cfRule>
  </conditionalFormatting>
  <conditionalFormatting sqref="AH41">
    <cfRule type="expression" dxfId="2926" priority="3007">
      <formula>$D41="09 pose partielle"</formula>
    </cfRule>
  </conditionalFormatting>
  <conditionalFormatting sqref="A75 AT75 BF75:BO75 BQ75:BU75">
    <cfRule type="expression" dxfId="2925" priority="3003">
      <formula>$D75="05 commandé validé"</formula>
    </cfRule>
  </conditionalFormatting>
  <conditionalFormatting sqref="AJ75:AS75 AU75:BD75">
    <cfRule type="expression" dxfId="2924" priority="2976">
      <formula>$D75="07 à posé"</formula>
    </cfRule>
  </conditionalFormatting>
  <conditionalFormatting sqref="AJ75:AS75 AU75:BD75">
    <cfRule type="expression" dxfId="2923" priority="2983">
      <formula>$D75="05 commandé validé"</formula>
    </cfRule>
  </conditionalFormatting>
  <conditionalFormatting sqref="AJ75:AS75 AU75:BD75">
    <cfRule type="expression" dxfId="2922" priority="2981">
      <formula>$D75="02 à metrer"</formula>
    </cfRule>
  </conditionalFormatting>
  <conditionalFormatting sqref="AJ75:AS75 AU75:BD75">
    <cfRule type="expression" dxfId="2921" priority="2980">
      <formula>$D75="01 en attente"</formula>
    </cfRule>
  </conditionalFormatting>
  <conditionalFormatting sqref="AJ75:AS75 AU75:BD75">
    <cfRule type="expression" dxfId="2920" priority="2982">
      <formula>$D75="11 litige"</formula>
    </cfRule>
  </conditionalFormatting>
  <conditionalFormatting sqref="AJ75:AS75 AU75:BD75">
    <cfRule type="expression" dxfId="2919" priority="2979">
      <formula>$D75="03 métré"</formula>
    </cfRule>
  </conditionalFormatting>
  <conditionalFormatting sqref="AJ75:AS75 AU75:BD75">
    <cfRule type="expression" dxfId="2918" priority="2978">
      <formula>$D75="04 commandé pas validé"</formula>
    </cfRule>
  </conditionalFormatting>
  <conditionalFormatting sqref="AJ75:AS75 AU75:BD75">
    <cfRule type="expression" dxfId="2917" priority="2977">
      <formula>$D75="06 reçu"</formula>
    </cfRule>
  </conditionalFormatting>
  <conditionalFormatting sqref="AJ75:AS75 AU75:BD75">
    <cfRule type="expression" dxfId="2916" priority="2974">
      <formula>$D75="10 fin de chantier"</formula>
    </cfRule>
  </conditionalFormatting>
  <conditionalFormatting sqref="AJ75:AS75 AU75:BD75">
    <cfRule type="expression" dxfId="2915" priority="2975">
      <formula>$D75="09 pose partielle"</formula>
    </cfRule>
  </conditionalFormatting>
  <conditionalFormatting sqref="AI75">
    <cfRule type="expression" dxfId="2914" priority="2966">
      <formula>$D75="07 à posé"</formula>
    </cfRule>
  </conditionalFormatting>
  <conditionalFormatting sqref="AI75">
    <cfRule type="expression" dxfId="2913" priority="2973">
      <formula>$D75="05 commandé validé"</formula>
    </cfRule>
  </conditionalFormatting>
  <conditionalFormatting sqref="AI75">
    <cfRule type="expression" dxfId="2912" priority="2971">
      <formula>$D75="02 à metrer"</formula>
    </cfRule>
  </conditionalFormatting>
  <conditionalFormatting sqref="AI75">
    <cfRule type="expression" dxfId="2911" priority="2970">
      <formula>$D75="01 en attente"</formula>
    </cfRule>
  </conditionalFormatting>
  <conditionalFormatting sqref="AI75">
    <cfRule type="expression" dxfId="2910" priority="2972">
      <formula>$D75="11 litige"</formula>
    </cfRule>
  </conditionalFormatting>
  <conditionalFormatting sqref="AI75">
    <cfRule type="expression" dxfId="2909" priority="2969">
      <formula>$D75="03 métré"</formula>
    </cfRule>
  </conditionalFormatting>
  <conditionalFormatting sqref="AI75">
    <cfRule type="expression" dxfId="2908" priority="2968">
      <formula>$D75="04 commandé pas validé"</formula>
    </cfRule>
  </conditionalFormatting>
  <conditionalFormatting sqref="AI75">
    <cfRule type="expression" dxfId="2907" priority="2967">
      <formula>$D75="06 reçu"</formula>
    </cfRule>
  </conditionalFormatting>
  <conditionalFormatting sqref="AI75">
    <cfRule type="expression" dxfId="2906" priority="2964">
      <formula>$D75="10 fin de chantier"</formula>
    </cfRule>
  </conditionalFormatting>
  <conditionalFormatting sqref="AI75">
    <cfRule type="expression" dxfId="2905" priority="2965">
      <formula>$D75="09 pose partielle"</formula>
    </cfRule>
  </conditionalFormatting>
  <conditionalFormatting sqref="BT4">
    <cfRule type="expression" dxfId="2904" priority="2962">
      <formula>$D4="05 commandé validé"</formula>
    </cfRule>
  </conditionalFormatting>
  <conditionalFormatting sqref="BT2">
    <cfRule type="expression" dxfId="2903" priority="2951">
      <formula>$D2="05 commandé validé"</formula>
    </cfRule>
  </conditionalFormatting>
  <conditionalFormatting sqref="BT3">
    <cfRule type="expression" dxfId="2902" priority="2940">
      <formula>$D3="05 commandé validé"</formula>
    </cfRule>
  </conditionalFormatting>
  <conditionalFormatting sqref="BT6">
    <cfRule type="expression" dxfId="2901" priority="2929">
      <formula>$D6="05 commandé validé"</formula>
    </cfRule>
  </conditionalFormatting>
  <conditionalFormatting sqref="BM77:BN78 BM76 B76:M78 Z76:AG78 AI76:BD78 BF78:BH78">
    <cfRule type="expression" dxfId="2900" priority="2909">
      <formula>$D76="10 fin de chantier"</formula>
    </cfRule>
    <cfRule type="expression" dxfId="2899" priority="2910">
      <formula>$D76="09 pose partielle"</formula>
    </cfRule>
    <cfRule type="expression" dxfId="2898" priority="2911">
      <formula>$D76="07 à posé"</formula>
    </cfRule>
    <cfRule type="expression" dxfId="2897" priority="2912">
      <formula>$D76="06 reçu"</formula>
    </cfRule>
    <cfRule type="expression" dxfId="2896" priority="2913">
      <formula>$D76="04 commandé pas validé"</formula>
    </cfRule>
    <cfRule type="expression" dxfId="2895" priority="2914">
      <formula>$D76="03 métré"</formula>
    </cfRule>
    <cfRule type="expression" dxfId="2894" priority="2915">
      <formula>$D76="01 en attente"</formula>
    </cfRule>
    <cfRule type="expression" dxfId="2893" priority="2916">
      <formula>$D76="02 à metrer"</formula>
    </cfRule>
    <cfRule type="expression" dxfId="2892" priority="2917">
      <formula>$D76="11 litige"</formula>
    </cfRule>
    <cfRule type="expression" dxfId="2891" priority="2918">
      <formula>$D76="05 commandé validé"</formula>
    </cfRule>
  </conditionalFormatting>
  <conditionalFormatting sqref="BM79:BN80 BM84:BN84 BM82 BM88 BL89:BO89 BM86:BO87 BS87 BQ89:BS89 BQ87 BQ86:BS86">
    <cfRule type="expression" dxfId="2890" priority="2899">
      <formula>$D79="10 fin de chantier"</formula>
    </cfRule>
    <cfRule type="expression" dxfId="2889" priority="2900">
      <formula>$D79="09 pose partielle"</formula>
    </cfRule>
    <cfRule type="expression" dxfId="2888" priority="2901">
      <formula>$D79="07 à posé"</formula>
    </cfRule>
    <cfRule type="expression" dxfId="2887" priority="2902">
      <formula>$D79="06 reçu"</formula>
    </cfRule>
    <cfRule type="expression" dxfId="2886" priority="2903">
      <formula>$D79="04 commandé pas validé"</formula>
    </cfRule>
    <cfRule type="expression" dxfId="2885" priority="2904">
      <formula>$D79="03 métré"</formula>
    </cfRule>
    <cfRule type="expression" dxfId="2884" priority="2905">
      <formula>$D79="01 en attente"</formula>
    </cfRule>
    <cfRule type="expression" dxfId="2883" priority="2906">
      <formula>$D79="02 à metrer"</formula>
    </cfRule>
    <cfRule type="expression" dxfId="2882" priority="2907">
      <formula>$D79="11 litige"</formula>
    </cfRule>
    <cfRule type="expression" dxfId="2881" priority="2908">
      <formula>$D79="05 commandé validé"</formula>
    </cfRule>
  </conditionalFormatting>
  <conditionalFormatting sqref="BN88">
    <cfRule type="expression" dxfId="2880" priority="2889">
      <formula>$D88="10 fin de chantier"</formula>
    </cfRule>
    <cfRule type="expression" dxfId="2879" priority="2890">
      <formula>$D88="09 pose partielle"</formula>
    </cfRule>
    <cfRule type="expression" dxfId="2878" priority="2891">
      <formula>$D88="07 à posé"</formula>
    </cfRule>
    <cfRule type="expression" dxfId="2877" priority="2892">
      <formula>$D88="06 reçu"</formula>
    </cfRule>
    <cfRule type="expression" dxfId="2876" priority="2893">
      <formula>$D88="04 commandé pas validé"</formula>
    </cfRule>
    <cfRule type="expression" dxfId="2875" priority="2894">
      <formula>$D88="03 métré"</formula>
    </cfRule>
    <cfRule type="expression" dxfId="2874" priority="2895">
      <formula>$D88="01 en attente"</formula>
    </cfRule>
    <cfRule type="expression" dxfId="2873" priority="2896">
      <formula>$D88="02 à metrer"</formula>
    </cfRule>
    <cfRule type="expression" dxfId="2872" priority="2897">
      <formula>$D88="11 litige"</formula>
    </cfRule>
    <cfRule type="expression" dxfId="2871" priority="2898">
      <formula>$D88="05 commandé validé"</formula>
    </cfRule>
  </conditionalFormatting>
  <conditionalFormatting sqref="BN76">
    <cfRule type="expression" dxfId="2870" priority="2879">
      <formula>$D76="10 fin de chantier"</formula>
    </cfRule>
    <cfRule type="expression" dxfId="2869" priority="2880">
      <formula>$D76="09 pose partielle"</formula>
    </cfRule>
    <cfRule type="expression" dxfId="2868" priority="2881">
      <formula>$D76="07 à posé"</formula>
    </cfRule>
    <cfRule type="expression" dxfId="2867" priority="2882">
      <formula>$D76="06 reçu"</formula>
    </cfRule>
    <cfRule type="expression" dxfId="2866" priority="2883">
      <formula>$D76="04 commandé pas validé"</formula>
    </cfRule>
    <cfRule type="expression" dxfId="2865" priority="2884">
      <formula>$D76="03 métré"</formula>
    </cfRule>
    <cfRule type="expression" dxfId="2864" priority="2885">
      <formula>$D76="01 en attente"</formula>
    </cfRule>
    <cfRule type="expression" dxfId="2863" priority="2886">
      <formula>$D76="02 à metrer"</formula>
    </cfRule>
    <cfRule type="expression" dxfId="2862" priority="2887">
      <formula>$D76="11 litige"</formula>
    </cfRule>
    <cfRule type="expression" dxfId="2861" priority="2888">
      <formula>$D76="05 commandé validé"</formula>
    </cfRule>
  </conditionalFormatting>
  <conditionalFormatting sqref="BN82">
    <cfRule type="expression" dxfId="2860" priority="2869">
      <formula>$D82="10 fin de chantier"</formula>
    </cfRule>
    <cfRule type="expression" dxfId="2859" priority="2870">
      <formula>$D82="09 pose partielle"</formula>
    </cfRule>
    <cfRule type="expression" dxfId="2858" priority="2871">
      <formula>$D82="07 à posé"</formula>
    </cfRule>
    <cfRule type="expression" dxfId="2857" priority="2872">
      <formula>$D82="06 reçu"</formula>
    </cfRule>
    <cfRule type="expression" dxfId="2856" priority="2873">
      <formula>$D82="04 commandé pas validé"</formula>
    </cfRule>
    <cfRule type="expression" dxfId="2855" priority="2874">
      <formula>$D82="03 métré"</formula>
    </cfRule>
    <cfRule type="expression" dxfId="2854" priority="2875">
      <formula>$D82="01 en attente"</formula>
    </cfRule>
    <cfRule type="expression" dxfId="2853" priority="2876">
      <formula>$D82="02 à metrer"</formula>
    </cfRule>
    <cfRule type="expression" dxfId="2852" priority="2877">
      <formula>$D82="11 litige"</formula>
    </cfRule>
    <cfRule type="expression" dxfId="2851" priority="2878">
      <formula>$D82="05 commandé validé"</formula>
    </cfRule>
  </conditionalFormatting>
  <conditionalFormatting sqref="BM83">
    <cfRule type="expression" dxfId="2850" priority="2859">
      <formula>$D83="10 fin de chantier"</formula>
    </cfRule>
    <cfRule type="expression" dxfId="2849" priority="2860">
      <formula>$D83="09 pose partielle"</formula>
    </cfRule>
    <cfRule type="expression" dxfId="2848" priority="2861">
      <formula>$D83="07 à posé"</formula>
    </cfRule>
    <cfRule type="expression" dxfId="2847" priority="2862">
      <formula>$D83="06 reçu"</formula>
    </cfRule>
    <cfRule type="expression" dxfId="2846" priority="2863">
      <formula>$D83="04 commandé pas validé"</formula>
    </cfRule>
    <cfRule type="expression" dxfId="2845" priority="2864">
      <formula>$D83="03 métré"</formula>
    </cfRule>
    <cfRule type="expression" dxfId="2844" priority="2865">
      <formula>$D83="01 en attente"</formula>
    </cfRule>
    <cfRule type="expression" dxfId="2843" priority="2866">
      <formula>$D83="02 à metrer"</formula>
    </cfRule>
    <cfRule type="expression" dxfId="2842" priority="2867">
      <formula>$D83="11 litige"</formula>
    </cfRule>
    <cfRule type="expression" dxfId="2841" priority="2868">
      <formula>$D83="05 commandé validé"</formula>
    </cfRule>
  </conditionalFormatting>
  <conditionalFormatting sqref="BN83">
    <cfRule type="expression" dxfId="2840" priority="2849">
      <formula>$D83="10 fin de chantier"</formula>
    </cfRule>
    <cfRule type="expression" dxfId="2839" priority="2850">
      <formula>$D83="09 pose partielle"</formula>
    </cfRule>
    <cfRule type="expression" dxfId="2838" priority="2851">
      <formula>$D83="07 à posé"</formula>
    </cfRule>
    <cfRule type="expression" dxfId="2837" priority="2852">
      <formula>$D83="06 reçu"</formula>
    </cfRule>
    <cfRule type="expression" dxfId="2836" priority="2853">
      <formula>$D83="04 commandé pas validé"</formula>
    </cfRule>
    <cfRule type="expression" dxfId="2835" priority="2854">
      <formula>$D83="03 métré"</formula>
    </cfRule>
    <cfRule type="expression" dxfId="2834" priority="2855">
      <formula>$D83="01 en attente"</formula>
    </cfRule>
    <cfRule type="expression" dxfId="2833" priority="2856">
      <formula>$D83="02 à metrer"</formula>
    </cfRule>
    <cfRule type="expression" dxfId="2832" priority="2857">
      <formula>$D83="11 litige"</formula>
    </cfRule>
    <cfRule type="expression" dxfId="2831" priority="2858">
      <formula>$D83="05 commandé validé"</formula>
    </cfRule>
  </conditionalFormatting>
  <conditionalFormatting sqref="BM81:BN81">
    <cfRule type="expression" dxfId="2830" priority="2839">
      <formula>$D81="10 fin de chantier"</formula>
    </cfRule>
    <cfRule type="expression" dxfId="2829" priority="2840">
      <formula>$D81="09 pose partielle"</formula>
    </cfRule>
    <cfRule type="expression" dxfId="2828" priority="2841">
      <formula>$D81="07 à posé"</formula>
    </cfRule>
    <cfRule type="expression" dxfId="2827" priority="2842">
      <formula>$D81="06 reçu"</formula>
    </cfRule>
    <cfRule type="expression" dxfId="2826" priority="2843">
      <formula>$D81="04 commandé pas validé"</formula>
    </cfRule>
    <cfRule type="expression" dxfId="2825" priority="2844">
      <formula>$D81="03 métré"</formula>
    </cfRule>
    <cfRule type="expression" dxfId="2824" priority="2845">
      <formula>$D81="01 en attente"</formula>
    </cfRule>
    <cfRule type="expression" dxfId="2823" priority="2846">
      <formula>$D81="02 à metrer"</formula>
    </cfRule>
    <cfRule type="expression" dxfId="2822" priority="2847">
      <formula>$D81="11 litige"</formula>
    </cfRule>
    <cfRule type="expression" dxfId="2821" priority="2848">
      <formula>$D81="05 commandé validé"</formula>
    </cfRule>
  </conditionalFormatting>
  <conditionalFormatting sqref="BM90:BN90">
    <cfRule type="expression" dxfId="2820" priority="2829">
      <formula>$D90="10 fin de chantier"</formula>
    </cfRule>
    <cfRule type="expression" dxfId="2819" priority="2830">
      <formula>$D90="09 pose partielle"</formula>
    </cfRule>
    <cfRule type="expression" dxfId="2818" priority="2831">
      <formula>$D90="07 à posé"</formula>
    </cfRule>
    <cfRule type="expression" dxfId="2817" priority="2832">
      <formula>$D90="06 reçu"</formula>
    </cfRule>
    <cfRule type="expression" dxfId="2816" priority="2833">
      <formula>$D90="04 commandé pas validé"</formula>
    </cfRule>
    <cfRule type="expression" dxfId="2815" priority="2834">
      <formula>$D90="03 métré"</formula>
    </cfRule>
    <cfRule type="expression" dxfId="2814" priority="2835">
      <formula>$D90="01 en attente"</formula>
    </cfRule>
    <cfRule type="expression" dxfId="2813" priority="2836">
      <formula>$D90="02 à metrer"</formula>
    </cfRule>
    <cfRule type="expression" dxfId="2812" priority="2837">
      <formula>$D90="11 litige"</formula>
    </cfRule>
    <cfRule type="expression" dxfId="2811" priority="2838">
      <formula>$D90="05 commandé validé"</formula>
    </cfRule>
  </conditionalFormatting>
  <conditionalFormatting sqref="BM91:BN91">
    <cfRule type="expression" dxfId="2810" priority="2819">
      <formula>$D91="10 fin de chantier"</formula>
    </cfRule>
    <cfRule type="expression" dxfId="2809" priority="2820">
      <formula>$D91="09 pose partielle"</formula>
    </cfRule>
    <cfRule type="expression" dxfId="2808" priority="2821">
      <formula>$D91="07 à posé"</formula>
    </cfRule>
    <cfRule type="expression" dxfId="2807" priority="2822">
      <formula>$D91="06 reçu"</formula>
    </cfRule>
    <cfRule type="expression" dxfId="2806" priority="2823">
      <formula>$D91="04 commandé pas validé"</formula>
    </cfRule>
    <cfRule type="expression" dxfId="2805" priority="2824">
      <formula>$D91="03 métré"</formula>
    </cfRule>
    <cfRule type="expression" dxfId="2804" priority="2825">
      <formula>$D91="01 en attente"</formula>
    </cfRule>
    <cfRule type="expression" dxfId="2803" priority="2826">
      <formula>$D91="02 à metrer"</formula>
    </cfRule>
    <cfRule type="expression" dxfId="2802" priority="2827">
      <formula>$D91="11 litige"</formula>
    </cfRule>
    <cfRule type="expression" dxfId="2801" priority="2828">
      <formula>$D91="05 commandé validé"</formula>
    </cfRule>
  </conditionalFormatting>
  <conditionalFormatting sqref="BM92:BN92">
    <cfRule type="expression" dxfId="2800" priority="2809">
      <formula>$D92="10 fin de chantier"</formula>
    </cfRule>
    <cfRule type="expression" dxfId="2799" priority="2810">
      <formula>$D92="09 pose partielle"</formula>
    </cfRule>
    <cfRule type="expression" dxfId="2798" priority="2811">
      <formula>$D92="07 à posé"</formula>
    </cfRule>
    <cfRule type="expression" dxfId="2797" priority="2812">
      <formula>$D92="06 reçu"</formula>
    </cfRule>
    <cfRule type="expression" dxfId="2796" priority="2813">
      <formula>$D92="04 commandé pas validé"</formula>
    </cfRule>
    <cfRule type="expression" dxfId="2795" priority="2814">
      <formula>$D92="03 métré"</formula>
    </cfRule>
    <cfRule type="expression" dxfId="2794" priority="2815">
      <formula>$D92="01 en attente"</formula>
    </cfRule>
    <cfRule type="expression" dxfId="2793" priority="2816">
      <formula>$D92="02 à metrer"</formula>
    </cfRule>
    <cfRule type="expression" dxfId="2792" priority="2817">
      <formula>$D92="11 litige"</formula>
    </cfRule>
    <cfRule type="expression" dxfId="2791" priority="2818">
      <formula>$D92="05 commandé validé"</formula>
    </cfRule>
  </conditionalFormatting>
  <conditionalFormatting sqref="A76:A92">
    <cfRule type="expression" dxfId="2790" priority="2799">
      <formula>$D76="10 fin de chantier"</formula>
    </cfRule>
    <cfRule type="expression" dxfId="2789" priority="2800">
      <formula>$D76="09 pose partielle"</formula>
    </cfRule>
    <cfRule type="expression" dxfId="2788" priority="2801">
      <formula>$D76="07 à posé"</formula>
    </cfRule>
    <cfRule type="expression" dxfId="2787" priority="2802">
      <formula>$D76="06 reçu"</formula>
    </cfRule>
    <cfRule type="expression" dxfId="2786" priority="2803">
      <formula>$D76="04 commandé pas validé"</formula>
    </cfRule>
    <cfRule type="expression" dxfId="2785" priority="2804">
      <formula>$D76="03 métré"</formula>
    </cfRule>
    <cfRule type="expression" dxfId="2784" priority="2805">
      <formula>$D76="01 en attente"</formula>
    </cfRule>
    <cfRule type="expression" dxfId="2783" priority="2806">
      <formula>$D76="02 à metrer"</formula>
    </cfRule>
    <cfRule type="expression" dxfId="2782" priority="2807">
      <formula>$D76="11 litige"</formula>
    </cfRule>
    <cfRule type="expression" dxfId="2781" priority="2808">
      <formula>$D76="05 commandé validé"</formula>
    </cfRule>
  </conditionalFormatting>
  <conditionalFormatting sqref="BF93:BI93 A93 BM93:BO93 BQ93:BS93">
    <cfRule type="expression" dxfId="2780" priority="2791">
      <formula>$D93="07 à posé"</formula>
    </cfRule>
  </conditionalFormatting>
  <conditionalFormatting sqref="BF93:BI93 A93 BM93:BO93 BQ93:BS93">
    <cfRule type="expression" dxfId="2779" priority="2798">
      <formula>$D93="05 commandé validé"</formula>
    </cfRule>
  </conditionalFormatting>
  <conditionalFormatting sqref="BF93:BI93 A93 BM93:BO93 BQ93:BS93">
    <cfRule type="expression" dxfId="2778" priority="2796">
      <formula>$D93="02 à metrer"</formula>
    </cfRule>
  </conditionalFormatting>
  <conditionalFormatting sqref="BF93:BI93 A93 BM93:BO93 BQ93:BS93">
    <cfRule type="expression" dxfId="2777" priority="2795">
      <formula>$D93="01 en attente"</formula>
    </cfRule>
  </conditionalFormatting>
  <conditionalFormatting sqref="BF93:BI93 A93 BM93:BO93 BQ93:BS93">
    <cfRule type="expression" dxfId="2776" priority="2797">
      <formula>$D93="11 litige"</formula>
    </cfRule>
  </conditionalFormatting>
  <conditionalFormatting sqref="BF93:BI93 A93 BM93:BO93 BQ93:BS93">
    <cfRule type="expression" dxfId="2775" priority="2794">
      <formula>$D93="03 métré"</formula>
    </cfRule>
  </conditionalFormatting>
  <conditionalFormatting sqref="BF93:BI93 A93 BM93:BO93 BQ93:BS93">
    <cfRule type="expression" dxfId="2774" priority="2793">
      <formula>$D93="04 commandé pas validé"</formula>
    </cfRule>
  </conditionalFormatting>
  <conditionalFormatting sqref="BF93:BI93 A93 BM93:BO93 BQ93:BS93">
    <cfRule type="expression" dxfId="2773" priority="2792">
      <formula>$D93="06 reçu"</formula>
    </cfRule>
  </conditionalFormatting>
  <conditionalFormatting sqref="BF93:BI93 A93 BM93:BO93 BQ93:BS93">
    <cfRule type="expression" dxfId="2772" priority="2789">
      <formula>$D93="10 fin de chantier"</formula>
    </cfRule>
  </conditionalFormatting>
  <conditionalFormatting sqref="BF93:BI93 A93 BM93:BO93 BQ93:BS93">
    <cfRule type="expression" dxfId="2771" priority="2790">
      <formula>$D93="09 pose partielle"</formula>
    </cfRule>
  </conditionalFormatting>
  <conditionalFormatting sqref="A94 BF94:BG94 BI94 BM94:BO94 BQ94:BS94">
    <cfRule type="expression" dxfId="2770" priority="2771">
      <formula>$D94="07 à posé"</formula>
    </cfRule>
  </conditionalFormatting>
  <conditionalFormatting sqref="A94 BF94:BG94 BI94 BM94:BO94 BQ94:BS94">
    <cfRule type="expression" dxfId="2769" priority="2778">
      <formula>$D94="05 commandé validé"</formula>
    </cfRule>
  </conditionalFormatting>
  <conditionalFormatting sqref="A94 BF94:BG94 BI94 BM94:BO94 BQ94:BS94">
    <cfRule type="expression" dxfId="2768" priority="2776">
      <formula>$D94="02 à metrer"</formula>
    </cfRule>
  </conditionalFormatting>
  <conditionalFormatting sqref="A94 BF94:BG94 BI94 BM94:BO94 BQ94:BS94">
    <cfRule type="expression" dxfId="2767" priority="2775">
      <formula>$D94="01 en attente"</formula>
    </cfRule>
  </conditionalFormatting>
  <conditionalFormatting sqref="A94 BF94:BG94 BI94 BM94:BO94 BQ94:BS94">
    <cfRule type="expression" dxfId="2766" priority="2777">
      <formula>$D94="11 litige"</formula>
    </cfRule>
  </conditionalFormatting>
  <conditionalFormatting sqref="A94 BF94:BG94 BI94 BM94:BO94 BQ94:BS94">
    <cfRule type="expression" dxfId="2765" priority="2774">
      <formula>$D94="03 métré"</formula>
    </cfRule>
  </conditionalFormatting>
  <conditionalFormatting sqref="A94 BF94:BG94 BI94 BM94:BO94 BQ94:BS94">
    <cfRule type="expression" dxfId="2764" priority="2773">
      <formula>$D94="04 commandé pas validé"</formula>
    </cfRule>
  </conditionalFormatting>
  <conditionalFormatting sqref="A94 BF94:BG94 BI94 BM94:BO94 BQ94:BS94">
    <cfRule type="expression" dxfId="2763" priority="2772">
      <formula>$D94="06 reçu"</formula>
    </cfRule>
  </conditionalFormatting>
  <conditionalFormatting sqref="A94 BF94:BG94 BI94 BM94:BO94 BQ94:BS94">
    <cfRule type="expression" dxfId="2762" priority="2769">
      <formula>$D94="10 fin de chantier"</formula>
    </cfRule>
  </conditionalFormatting>
  <conditionalFormatting sqref="A94 BF94:BG94 BI94 BM94:BO94 BQ94:BS94">
    <cfRule type="expression" dxfId="2761" priority="2770">
      <formula>$D94="09 pose partielle"</formula>
    </cfRule>
  </conditionalFormatting>
  <conditionalFormatting sqref="BH94">
    <cfRule type="expression" dxfId="2760" priority="2761">
      <formula>$D94="07 à posé"</formula>
    </cfRule>
  </conditionalFormatting>
  <conditionalFormatting sqref="BH94">
    <cfRule type="expression" dxfId="2759" priority="2768">
      <formula>$D94="05 commandé validé"</formula>
    </cfRule>
  </conditionalFormatting>
  <conditionalFormatting sqref="BH94">
    <cfRule type="expression" dxfId="2758" priority="2766">
      <formula>$D94="02 à metrer"</formula>
    </cfRule>
  </conditionalFormatting>
  <conditionalFormatting sqref="BH94">
    <cfRule type="expression" dxfId="2757" priority="2765">
      <formula>$D94="01 en attente"</formula>
    </cfRule>
  </conditionalFormatting>
  <conditionalFormatting sqref="BH94">
    <cfRule type="expression" dxfId="2756" priority="2767">
      <formula>$D94="11 litige"</formula>
    </cfRule>
  </conditionalFormatting>
  <conditionalFormatting sqref="BH94">
    <cfRule type="expression" dxfId="2755" priority="2764">
      <formula>$D94="03 métré"</formula>
    </cfRule>
  </conditionalFormatting>
  <conditionalFormatting sqref="BH94">
    <cfRule type="expression" dxfId="2754" priority="2763">
      <formula>$D94="04 commandé pas validé"</formula>
    </cfRule>
  </conditionalFormatting>
  <conditionalFormatting sqref="BH94">
    <cfRule type="expression" dxfId="2753" priority="2762">
      <formula>$D94="06 reçu"</formula>
    </cfRule>
  </conditionalFormatting>
  <conditionalFormatting sqref="BH94">
    <cfRule type="expression" dxfId="2752" priority="2759">
      <formula>$D94="10 fin de chantier"</formula>
    </cfRule>
  </conditionalFormatting>
  <conditionalFormatting sqref="BH94">
    <cfRule type="expression" dxfId="2751" priority="2760">
      <formula>$D94="09 pose partielle"</formula>
    </cfRule>
  </conditionalFormatting>
  <conditionalFormatting sqref="BT94:BU94">
    <cfRule type="expression" dxfId="2750" priority="2751">
      <formula>$D94="07 à posé"</formula>
    </cfRule>
  </conditionalFormatting>
  <conditionalFormatting sqref="BT94:BU94">
    <cfRule type="expression" dxfId="2749" priority="2758">
      <formula>$D94="05 commandé validé"</formula>
    </cfRule>
  </conditionalFormatting>
  <conditionalFormatting sqref="BT94:BU94">
    <cfRule type="expression" dxfId="2748" priority="2756">
      <formula>$D94="02 à metrer"</formula>
    </cfRule>
  </conditionalFormatting>
  <conditionalFormatting sqref="BT94:BU94">
    <cfRule type="expression" dxfId="2747" priority="2755">
      <formula>$D94="01 en attente"</formula>
    </cfRule>
  </conditionalFormatting>
  <conditionalFormatting sqref="BT94:BU94">
    <cfRule type="expression" dxfId="2746" priority="2757">
      <formula>$D94="11 litige"</formula>
    </cfRule>
  </conditionalFormatting>
  <conditionalFormatting sqref="BT94:BU94">
    <cfRule type="expression" dxfId="2745" priority="2754">
      <formula>$D94="03 métré"</formula>
    </cfRule>
  </conditionalFormatting>
  <conditionalFormatting sqref="BT94:BU94">
    <cfRule type="expression" dxfId="2744" priority="2753">
      <formula>$D94="04 commandé pas validé"</formula>
    </cfRule>
  </conditionalFormatting>
  <conditionalFormatting sqref="BT94:BU94">
    <cfRule type="expression" dxfId="2743" priority="2752">
      <formula>$D94="06 reçu"</formula>
    </cfRule>
  </conditionalFormatting>
  <conditionalFormatting sqref="BT94:BU94">
    <cfRule type="expression" dxfId="2742" priority="2749">
      <formula>$D94="10 fin de chantier"</formula>
    </cfRule>
  </conditionalFormatting>
  <conditionalFormatting sqref="BT94:BU94">
    <cfRule type="expression" dxfId="2741" priority="2750">
      <formula>$D94="09 pose partielle"</formula>
    </cfRule>
  </conditionalFormatting>
  <conditionalFormatting sqref="BF95:BI95 A95 AT95 BF96:BH96 BM95:BO95 BS95:BU95 BQ95">
    <cfRule type="expression" dxfId="2740" priority="2741">
      <formula>$D95="07 à posé"</formula>
    </cfRule>
  </conditionalFormatting>
  <conditionalFormatting sqref="BF95:BI95 A95 AT95 BF96:BH96 BM95:BO95 BS95:BU95 BQ95">
    <cfRule type="expression" dxfId="2739" priority="2748">
      <formula>$D95="05 commandé validé"</formula>
    </cfRule>
  </conditionalFormatting>
  <conditionalFormatting sqref="BF95:BI95 A95 AT95 BF96:BH96 BM95:BO95 BS95:BU95 BQ95">
    <cfRule type="expression" dxfId="2738" priority="2746">
      <formula>$D95="02 à metrer"</formula>
    </cfRule>
  </conditionalFormatting>
  <conditionalFormatting sqref="BF95:BI95 A95 AT95 BF96:BH96 BM95:BO95 BS95:BU95 BQ95">
    <cfRule type="expression" dxfId="2737" priority="2745">
      <formula>$D95="01 en attente"</formula>
    </cfRule>
  </conditionalFormatting>
  <conditionalFormatting sqref="BF95:BI95 A95 AT95 BF96:BH96 BM95:BO95 BS95:BU95 BQ95">
    <cfRule type="expression" dxfId="2736" priority="2747">
      <formula>$D95="11 litige"</formula>
    </cfRule>
  </conditionalFormatting>
  <conditionalFormatting sqref="BF95:BI95 A95 AT95 BF96:BH96 BM95:BO95 BS95:BU95 BQ95">
    <cfRule type="expression" dxfId="2735" priority="2744">
      <formula>$D95="03 métré"</formula>
    </cfRule>
  </conditionalFormatting>
  <conditionalFormatting sqref="BF95:BI95 A95 AT95 BF96:BH96 BM95:BO95 BS95:BU95 BQ95">
    <cfRule type="expression" dxfId="2734" priority="2743">
      <formula>$D95="04 commandé pas validé"</formula>
    </cfRule>
  </conditionalFormatting>
  <conditionalFormatting sqref="BF95:BI95 A95 AT95 BF96:BH96 BM95:BO95 BS95:BU95 BQ95">
    <cfRule type="expression" dxfId="2733" priority="2742">
      <formula>$D95="06 reçu"</formula>
    </cfRule>
  </conditionalFormatting>
  <conditionalFormatting sqref="BF95:BI95 A95 AT95 BF96:BH96 BM95:BO95 BS95:BU95 BQ95">
    <cfRule type="expression" dxfId="2732" priority="2739">
      <formula>$D95="10 fin de chantier"</formula>
    </cfRule>
  </conditionalFormatting>
  <conditionalFormatting sqref="BF95:BI95 A95 AT95 BF96:BH96 BM95:BO95 BS95:BU95 BQ95">
    <cfRule type="expression" dxfId="2731" priority="2740">
      <formula>$D95="09 pose partielle"</formula>
    </cfRule>
  </conditionalFormatting>
  <conditionalFormatting sqref="AU95:BD95">
    <cfRule type="expression" dxfId="2730" priority="2731">
      <formula>$D95="07 à posé"</formula>
    </cfRule>
  </conditionalFormatting>
  <conditionalFormatting sqref="AU95:BD95">
    <cfRule type="expression" dxfId="2729" priority="2738">
      <formula>$D95="05 commandé validé"</formula>
    </cfRule>
  </conditionalFormatting>
  <conditionalFormatting sqref="AU95:BD95">
    <cfRule type="expression" dxfId="2728" priority="2736">
      <formula>$D95="02 à metrer"</formula>
    </cfRule>
  </conditionalFormatting>
  <conditionalFormatting sqref="AU95:BD95">
    <cfRule type="expression" dxfId="2727" priority="2735">
      <formula>$D95="01 en attente"</formula>
    </cfRule>
  </conditionalFormatting>
  <conditionalFormatting sqref="AU95:BD95">
    <cfRule type="expression" dxfId="2726" priority="2737">
      <formula>$D95="11 litige"</formula>
    </cfRule>
  </conditionalFormatting>
  <conditionalFormatting sqref="AU95:BD95">
    <cfRule type="expression" dxfId="2725" priority="2734">
      <formula>$D95="03 métré"</formula>
    </cfRule>
  </conditionalFormatting>
  <conditionalFormatting sqref="AU95:BD95">
    <cfRule type="expression" dxfId="2724" priority="2733">
      <formula>$D95="04 commandé pas validé"</formula>
    </cfRule>
  </conditionalFormatting>
  <conditionalFormatting sqref="AU95:BD95">
    <cfRule type="expression" dxfId="2723" priority="2732">
      <formula>$D95="06 reçu"</formula>
    </cfRule>
  </conditionalFormatting>
  <conditionalFormatting sqref="AU95:BD95">
    <cfRule type="expression" dxfId="2722" priority="2729">
      <formula>$D95="10 fin de chantier"</formula>
    </cfRule>
  </conditionalFormatting>
  <conditionalFormatting sqref="AU95:BD95">
    <cfRule type="expression" dxfId="2721" priority="2730">
      <formula>$D95="09 pose partielle"</formula>
    </cfRule>
  </conditionalFormatting>
  <conditionalFormatting sqref="BF96:BH96 BM95:BO95 BS95:BU95 BQ95 A95:M95 Z95:BD95 BF95:BI95 BE2:BE97">
    <cfRule type="expression" dxfId="2720" priority="2728">
      <formula>$D2="06 a planifier"</formula>
    </cfRule>
  </conditionalFormatting>
  <conditionalFormatting sqref="BF76:BG77">
    <cfRule type="expression" dxfId="2719" priority="2718">
      <formula>$D76="10 fin de chantier"</formula>
    </cfRule>
    <cfRule type="expression" dxfId="2718" priority="2719">
      <formula>$D76="09 pose partielle"</formula>
    </cfRule>
    <cfRule type="expression" dxfId="2717" priority="2720">
      <formula>$D76="07 à posé"</formula>
    </cfRule>
    <cfRule type="expression" dxfId="2716" priority="2721">
      <formula>$D76="06 reçu"</formula>
    </cfRule>
    <cfRule type="expression" dxfId="2715" priority="2722">
      <formula>$D76="04 commandé pas validé"</formula>
    </cfRule>
    <cfRule type="expression" dxfId="2714" priority="2723">
      <formula>$D76="03 métré"</formula>
    </cfRule>
    <cfRule type="expression" dxfId="2713" priority="2724">
      <formula>$D76="01 en attente"</formula>
    </cfRule>
    <cfRule type="expression" dxfId="2712" priority="2725">
      <formula>$D76="02 à metrer"</formula>
    </cfRule>
    <cfRule type="expression" dxfId="2711" priority="2726">
      <formula>$D76="11 litige"</formula>
    </cfRule>
    <cfRule type="expression" dxfId="2710" priority="2727">
      <formula>$D76="05 commandé validé"</formula>
    </cfRule>
  </conditionalFormatting>
  <conditionalFormatting sqref="BH76:BH96">
    <cfRule type="expression" dxfId="2709" priority="2708">
      <formula>$D76="10 fin de chantier"</formula>
    </cfRule>
    <cfRule type="expression" dxfId="2708" priority="2709">
      <formula>$D76="09 pose partielle"</formula>
    </cfRule>
    <cfRule type="expression" dxfId="2707" priority="2710">
      <formula>$D76="07 à posé"</formula>
    </cfRule>
    <cfRule type="expression" dxfId="2706" priority="2711">
      <formula>$D76="06 reçu"</formula>
    </cfRule>
    <cfRule type="expression" dxfId="2705" priority="2712">
      <formula>$D76="04 commandé pas validé"</formula>
    </cfRule>
    <cfRule type="expression" dxfId="2704" priority="2713">
      <formula>$D76="03 métré"</formula>
    </cfRule>
    <cfRule type="expression" dxfId="2703" priority="2714">
      <formula>$D76="01 en attente"</formula>
    </cfRule>
    <cfRule type="expression" dxfId="2702" priority="2715">
      <formula>$D76="02 à metrer"</formula>
    </cfRule>
    <cfRule type="expression" dxfId="2701" priority="2716">
      <formula>$D76="11 litige"</formula>
    </cfRule>
    <cfRule type="expression" dxfId="2700" priority="2717">
      <formula>$D76="05 commandé validé"</formula>
    </cfRule>
  </conditionalFormatting>
  <conditionalFormatting sqref="A96 AT96 BI96 BM96:BU96">
    <cfRule type="expression" dxfId="2699" priority="2707">
      <formula>$D96="05 commandé validé"</formula>
    </cfRule>
  </conditionalFormatting>
  <conditionalFormatting sqref="BI96 BM96:BU96">
    <cfRule type="expression" dxfId="2698" priority="2687">
      <formula>$D96="06 a planifier"</formula>
    </cfRule>
    <cfRule type="expression" dxfId="2697" priority="2698">
      <formula>$D96="10 fin de chantier"</formula>
    </cfRule>
    <cfRule type="expression" dxfId="2696" priority="2699">
      <formula>$D96="09 pose partielle"</formula>
    </cfRule>
    <cfRule type="expression" dxfId="2695" priority="2700">
      <formula>$D96="07 à posé"</formula>
    </cfRule>
    <cfRule type="expression" dxfId="2694" priority="2701">
      <formula>$D96="06 reçu"</formula>
    </cfRule>
    <cfRule type="expression" dxfId="2693" priority="2702">
      <formula>$D96="04 commandé pas validé"</formula>
    </cfRule>
    <cfRule type="expression" dxfId="2692" priority="2703">
      <formula>$D96="03 métré"</formula>
    </cfRule>
    <cfRule type="expression" dxfId="2691" priority="2704">
      <formula>$D96="01 en attente"</formula>
    </cfRule>
    <cfRule type="expression" dxfId="2690" priority="2705">
      <formula>$D96="02 à metrer"</formula>
    </cfRule>
    <cfRule type="expression" dxfId="2689" priority="2706">
      <formula>$D96="11 litige"</formula>
    </cfRule>
  </conditionalFormatting>
  <conditionalFormatting sqref="AU96:BD96">
    <cfRule type="expression" dxfId="2688" priority="2690">
      <formula>$D96="07 à posé"</formula>
    </cfRule>
  </conditionalFormatting>
  <conditionalFormatting sqref="AU96:BD96">
    <cfRule type="expression" dxfId="2687" priority="2697">
      <formula>$D96="05 commandé validé"</formula>
    </cfRule>
  </conditionalFormatting>
  <conditionalFormatting sqref="AU96:BD96">
    <cfRule type="expression" dxfId="2686" priority="2695">
      <formula>$D96="02 à metrer"</formula>
    </cfRule>
  </conditionalFormatting>
  <conditionalFormatting sqref="AU96:BD96">
    <cfRule type="expression" dxfId="2685" priority="2694">
      <formula>$D96="01 en attente"</formula>
    </cfRule>
  </conditionalFormatting>
  <conditionalFormatting sqref="AU96:BD96">
    <cfRule type="expression" dxfId="2684" priority="2696">
      <formula>$D96="11 litige"</formula>
    </cfRule>
  </conditionalFormatting>
  <conditionalFormatting sqref="AU96:BD96">
    <cfRule type="expression" dxfId="2683" priority="2693">
      <formula>$D96="03 métré"</formula>
    </cfRule>
  </conditionalFormatting>
  <conditionalFormatting sqref="AU96:BD96">
    <cfRule type="expression" dxfId="2682" priority="2692">
      <formula>$D96="04 commandé pas validé"</formula>
    </cfRule>
  </conditionalFormatting>
  <conditionalFormatting sqref="AU96:BD96">
    <cfRule type="expression" dxfId="2681" priority="2691">
      <formula>$D96="06 reçu"</formula>
    </cfRule>
  </conditionalFormatting>
  <conditionalFormatting sqref="AU96:BD96">
    <cfRule type="expression" dxfId="2680" priority="2688">
      <formula>$D96="10 fin de chantier"</formula>
    </cfRule>
  </conditionalFormatting>
  <conditionalFormatting sqref="AU96:BD96">
    <cfRule type="expression" dxfId="2679" priority="2689">
      <formula>$D96="09 pose partielle"</formula>
    </cfRule>
  </conditionalFormatting>
  <conditionalFormatting sqref="BP96">
    <cfRule type="expression" dxfId="2678" priority="2677">
      <formula>$D96="10 fin de chantier"</formula>
    </cfRule>
    <cfRule type="expression" dxfId="2677" priority="2678">
      <formula>$D96="09 pose partielle"</formula>
    </cfRule>
    <cfRule type="expression" dxfId="2676" priority="2679">
      <formula>$D96="07 à posé"</formula>
    </cfRule>
    <cfRule type="expression" dxfId="2675" priority="2680">
      <formula>$D96="06 reçu"</formula>
    </cfRule>
    <cfRule type="expression" dxfId="2674" priority="2681">
      <formula>$D96="04 commandé pas validé"</formula>
    </cfRule>
    <cfRule type="expression" dxfId="2673" priority="2682">
      <formula>$D96="03 métré"</formula>
    </cfRule>
    <cfRule type="expression" dxfId="2672" priority="2683">
      <formula>$D96="01 en attente"</formula>
    </cfRule>
    <cfRule type="expression" dxfId="2671" priority="2684">
      <formula>$D96="02 à metrer"</formula>
    </cfRule>
    <cfRule type="expression" dxfId="2670" priority="2685">
      <formula>$D96="11 litige"</formula>
    </cfRule>
    <cfRule type="expression" dxfId="2669" priority="2686">
      <formula>$D96="05 commandé validé"</formula>
    </cfRule>
  </conditionalFormatting>
  <conditionalFormatting sqref="BI97 BL97:BO97 BQ97:BU97">
    <cfRule type="expression" dxfId="2668" priority="2676">
      <formula>$D97="05 commandé validé"</formula>
    </cfRule>
  </conditionalFormatting>
  <conditionalFormatting sqref="BI97 BL97:BO97 BQ97:BU97">
    <cfRule type="expression" dxfId="2667" priority="2646">
      <formula>$D97="06 a planifier"</formula>
    </cfRule>
    <cfRule type="expression" dxfId="2666" priority="2667">
      <formula>$D97="10 fin de chantier"</formula>
    </cfRule>
    <cfRule type="expression" dxfId="2665" priority="2668">
      <formula>$D97="09 pose partielle"</formula>
    </cfRule>
    <cfRule type="expression" dxfId="2664" priority="2669">
      <formula>$D97="07 à posé"</formula>
    </cfRule>
    <cfRule type="expression" dxfId="2663" priority="2670">
      <formula>$D97="06 reçu"</formula>
    </cfRule>
    <cfRule type="expression" dxfId="2662" priority="2671">
      <formula>$D97="04 commandé pas validé"</formula>
    </cfRule>
    <cfRule type="expression" dxfId="2661" priority="2672">
      <formula>$D97="03 métré"</formula>
    </cfRule>
    <cfRule type="expression" dxfId="2660" priority="2673">
      <formula>$D97="01 en attente"</formula>
    </cfRule>
    <cfRule type="expression" dxfId="2659" priority="2674">
      <formula>$D97="02 à metrer"</formula>
    </cfRule>
    <cfRule type="expression" dxfId="2658" priority="2675">
      <formula>$D97="11 litige"</formula>
    </cfRule>
  </conditionalFormatting>
  <conditionalFormatting sqref="AU97:BD97">
    <cfRule type="expression" dxfId="2657" priority="2649">
      <formula>$D97="07 à posé"</formula>
    </cfRule>
  </conditionalFormatting>
  <conditionalFormatting sqref="AU97:BD97">
    <cfRule type="expression" dxfId="2656" priority="2656">
      <formula>$D97="05 commandé validé"</formula>
    </cfRule>
  </conditionalFormatting>
  <conditionalFormatting sqref="AU97:BD97">
    <cfRule type="expression" dxfId="2655" priority="2654">
      <formula>$D97="02 à metrer"</formula>
    </cfRule>
  </conditionalFormatting>
  <conditionalFormatting sqref="AU97:BD97">
    <cfRule type="expression" dxfId="2654" priority="2653">
      <formula>$D97="01 en attente"</formula>
    </cfRule>
  </conditionalFormatting>
  <conditionalFormatting sqref="AU97:BD97">
    <cfRule type="expression" dxfId="2653" priority="2655">
      <formula>$D97="11 litige"</formula>
    </cfRule>
  </conditionalFormatting>
  <conditionalFormatting sqref="AU97:BD97">
    <cfRule type="expression" dxfId="2652" priority="2652">
      <formula>$D97="03 métré"</formula>
    </cfRule>
  </conditionalFormatting>
  <conditionalFormatting sqref="AU97:BD97">
    <cfRule type="expression" dxfId="2651" priority="2651">
      <formula>$D97="04 commandé pas validé"</formula>
    </cfRule>
  </conditionalFormatting>
  <conditionalFormatting sqref="AU97:BD97">
    <cfRule type="expression" dxfId="2650" priority="2650">
      <formula>$D97="06 reçu"</formula>
    </cfRule>
  </conditionalFormatting>
  <conditionalFormatting sqref="AU97:BD97">
    <cfRule type="expression" dxfId="2649" priority="2647">
      <formula>$D97="10 fin de chantier"</formula>
    </cfRule>
  </conditionalFormatting>
  <conditionalFormatting sqref="AU97:BD97">
    <cfRule type="expression" dxfId="2648" priority="2648">
      <formula>$D97="09 pose partielle"</formula>
    </cfRule>
  </conditionalFormatting>
  <conditionalFormatting sqref="BH97">
    <cfRule type="expression" dxfId="2647" priority="2605">
      <formula>$D97="07 à posé"</formula>
    </cfRule>
  </conditionalFormatting>
  <conditionalFormatting sqref="BH97">
    <cfRule type="expression" dxfId="2646" priority="2612">
      <formula>$D97="05 commandé validé"</formula>
    </cfRule>
  </conditionalFormatting>
  <conditionalFormatting sqref="BH97">
    <cfRule type="expression" dxfId="2645" priority="2610">
      <formula>$D97="02 à metrer"</formula>
    </cfRule>
  </conditionalFormatting>
  <conditionalFormatting sqref="BH97">
    <cfRule type="expression" dxfId="2644" priority="2609">
      <formula>$D97="01 en attente"</formula>
    </cfRule>
  </conditionalFormatting>
  <conditionalFormatting sqref="BH97">
    <cfRule type="expression" dxfId="2643" priority="2611">
      <formula>$D97="11 litige"</formula>
    </cfRule>
  </conditionalFormatting>
  <conditionalFormatting sqref="BH97">
    <cfRule type="expression" dxfId="2642" priority="2608">
      <formula>$D97="03 métré"</formula>
    </cfRule>
  </conditionalFormatting>
  <conditionalFormatting sqref="BH97">
    <cfRule type="expression" dxfId="2641" priority="2607">
      <formula>$D97="04 commandé pas validé"</formula>
    </cfRule>
  </conditionalFormatting>
  <conditionalFormatting sqref="BH97">
    <cfRule type="expression" dxfId="2640" priority="2606">
      <formula>$D97="06 reçu"</formula>
    </cfRule>
  </conditionalFormatting>
  <conditionalFormatting sqref="BH97">
    <cfRule type="expression" dxfId="2639" priority="2603">
      <formula>$D97="10 fin de chantier"</formula>
    </cfRule>
  </conditionalFormatting>
  <conditionalFormatting sqref="BH97">
    <cfRule type="expression" dxfId="2638" priority="2604">
      <formula>$D97="09 pose partielle"</formula>
    </cfRule>
  </conditionalFormatting>
  <conditionalFormatting sqref="BF97">
    <cfRule type="expression" dxfId="2637" priority="2627">
      <formula>$D97="07 à posé"</formula>
    </cfRule>
  </conditionalFormatting>
  <conditionalFormatting sqref="BF97">
    <cfRule type="expression" dxfId="2636" priority="2634">
      <formula>$D97="05 commandé validé"</formula>
    </cfRule>
  </conditionalFormatting>
  <conditionalFormatting sqref="BF97">
    <cfRule type="expression" dxfId="2635" priority="2632">
      <formula>$D97="02 à metrer"</formula>
    </cfRule>
  </conditionalFormatting>
  <conditionalFormatting sqref="BF97">
    <cfRule type="expression" dxfId="2634" priority="2631">
      <formula>$D97="01 en attente"</formula>
    </cfRule>
  </conditionalFormatting>
  <conditionalFormatting sqref="BF97">
    <cfRule type="expression" dxfId="2633" priority="2633">
      <formula>$D97="11 litige"</formula>
    </cfRule>
  </conditionalFormatting>
  <conditionalFormatting sqref="BF97">
    <cfRule type="expression" dxfId="2632" priority="2630">
      <formula>$D97="03 métré"</formula>
    </cfRule>
  </conditionalFormatting>
  <conditionalFormatting sqref="BF97">
    <cfRule type="expression" dxfId="2631" priority="2629">
      <formula>$D97="04 commandé pas validé"</formula>
    </cfRule>
  </conditionalFormatting>
  <conditionalFormatting sqref="BF97">
    <cfRule type="expression" dxfId="2630" priority="2628">
      <formula>$D97="06 reçu"</formula>
    </cfRule>
  </conditionalFormatting>
  <conditionalFormatting sqref="BF97">
    <cfRule type="expression" dxfId="2629" priority="2625">
      <formula>$D97="10 fin de chantier"</formula>
    </cfRule>
  </conditionalFormatting>
  <conditionalFormatting sqref="BF97">
    <cfRule type="expression" dxfId="2628" priority="2626">
      <formula>$D97="09 pose partielle"</formula>
    </cfRule>
  </conditionalFormatting>
  <conditionalFormatting sqref="BF97">
    <cfRule type="expression" dxfId="2627" priority="2624">
      <formula>$D97="06 a planifier"</formula>
    </cfRule>
  </conditionalFormatting>
  <conditionalFormatting sqref="BG97">
    <cfRule type="expression" dxfId="2626" priority="2616">
      <formula>$D97="07 à posé"</formula>
    </cfRule>
  </conditionalFormatting>
  <conditionalFormatting sqref="BG97">
    <cfRule type="expression" dxfId="2625" priority="2623">
      <formula>$D97="05 commandé validé"</formula>
    </cfRule>
  </conditionalFormatting>
  <conditionalFormatting sqref="BG97">
    <cfRule type="expression" dxfId="2624" priority="2621">
      <formula>$D97="02 à metrer"</formula>
    </cfRule>
  </conditionalFormatting>
  <conditionalFormatting sqref="BG97">
    <cfRule type="expression" dxfId="2623" priority="2620">
      <formula>$D97="01 en attente"</formula>
    </cfRule>
  </conditionalFormatting>
  <conditionalFormatting sqref="BG97">
    <cfRule type="expression" dxfId="2622" priority="2622">
      <formula>$D97="11 litige"</formula>
    </cfRule>
  </conditionalFormatting>
  <conditionalFormatting sqref="BG97">
    <cfRule type="expression" dxfId="2621" priority="2619">
      <formula>$D97="03 métré"</formula>
    </cfRule>
  </conditionalFormatting>
  <conditionalFormatting sqref="BG97">
    <cfRule type="expression" dxfId="2620" priority="2618">
      <formula>$D97="04 commandé pas validé"</formula>
    </cfRule>
  </conditionalFormatting>
  <conditionalFormatting sqref="BG97">
    <cfRule type="expression" dxfId="2619" priority="2617">
      <formula>$D97="06 reçu"</formula>
    </cfRule>
  </conditionalFormatting>
  <conditionalFormatting sqref="BG97">
    <cfRule type="expression" dxfId="2618" priority="2614">
      <formula>$D97="10 fin de chantier"</formula>
    </cfRule>
  </conditionalFormatting>
  <conditionalFormatting sqref="BG97">
    <cfRule type="expression" dxfId="2617" priority="2615">
      <formula>$D97="09 pose partielle"</formula>
    </cfRule>
  </conditionalFormatting>
  <conditionalFormatting sqref="BG97">
    <cfRule type="expression" dxfId="2616" priority="2613">
      <formula>$D97="06 a planifier"</formula>
    </cfRule>
  </conditionalFormatting>
  <conditionalFormatting sqref="BH97">
    <cfRule type="expression" dxfId="2615" priority="2602">
      <formula>$D97="06 a planifier"</formula>
    </cfRule>
  </conditionalFormatting>
  <conditionalFormatting sqref="BH97">
    <cfRule type="expression" dxfId="2614" priority="2592">
      <formula>$D97="10 fin de chantier"</formula>
    </cfRule>
    <cfRule type="expression" dxfId="2613" priority="2593">
      <formula>$D97="09 pose partielle"</formula>
    </cfRule>
    <cfRule type="expression" dxfId="2612" priority="2594">
      <formula>$D97="07 à posé"</formula>
    </cfRule>
    <cfRule type="expression" dxfId="2611" priority="2595">
      <formula>$D97="06 reçu"</formula>
    </cfRule>
    <cfRule type="expression" dxfId="2610" priority="2596">
      <formula>$D97="04 commandé pas validé"</formula>
    </cfRule>
    <cfRule type="expression" dxfId="2609" priority="2597">
      <formula>$D97="03 métré"</formula>
    </cfRule>
    <cfRule type="expression" dxfId="2608" priority="2598">
      <formula>$D97="01 en attente"</formula>
    </cfRule>
    <cfRule type="expression" dxfId="2607" priority="2599">
      <formula>$D97="02 à metrer"</formula>
    </cfRule>
    <cfRule type="expression" dxfId="2606" priority="2600">
      <formula>$D97="11 litige"</formula>
    </cfRule>
    <cfRule type="expression" dxfId="2605" priority="2601">
      <formula>$D97="05 commandé validé"</formula>
    </cfRule>
  </conditionalFormatting>
  <conditionalFormatting sqref="N79:Y83 P84:Y85 N86:Y92">
    <cfRule type="expression" dxfId="2604" priority="2562">
      <formula>$D79="10 fin de chantier"</formula>
    </cfRule>
    <cfRule type="expression" dxfId="2603" priority="2563">
      <formula>$D79="09 pose partielle"</formula>
    </cfRule>
    <cfRule type="expression" dxfId="2602" priority="2564">
      <formula>$D79="07 à posé"</formula>
    </cfRule>
    <cfRule type="expression" dxfId="2601" priority="2565">
      <formula>$D79="06 reçu"</formula>
    </cfRule>
    <cfRule type="expression" dxfId="2600" priority="2566">
      <formula>$D79="04 commandé pas validé"</formula>
    </cfRule>
    <cfRule type="expression" dxfId="2599" priority="2567">
      <formula>$D79="03 métré"</formula>
    </cfRule>
    <cfRule type="expression" dxfId="2598" priority="2568">
      <formula>$D79="01 en attente"</formula>
    </cfRule>
    <cfRule type="expression" dxfId="2597" priority="2569">
      <formula>$D79="02 à metrer"</formula>
    </cfRule>
    <cfRule type="expression" dxfId="2596" priority="2570">
      <formula>$D79="11 litige"</formula>
    </cfRule>
    <cfRule type="expression" dxfId="2595" priority="2571">
      <formula>$D79="05 commandé validé"</formula>
    </cfRule>
  </conditionalFormatting>
  <conditionalFormatting sqref="P43:Y46 P67:W67 N29:N34 N27:Y27 N44 N47:Y47 N39 N42:Y42 N35:Y35 N67 N36:N37 P36:Y41 P32:Y34 X63:Y67 U63:W66 N63:T63 N23:N26 P23:Y26 N73:Y73 P72:Y72 N70:Y71 P69:Y69 N46 N41 P93:X94 P28:Q31 U28:Y31">
    <cfRule type="expression" dxfId="2594" priority="2581">
      <formula>$D23="05 commandé validé"</formula>
    </cfRule>
  </conditionalFormatting>
  <conditionalFormatting sqref="P97:X97 N1:Y19 P75:Y75 N73:Y74 P72:Y72 N70:Y71 P69:Y69 P64:Y64 N63:Y63 P62:Y62 N61:Y61 P60:Y60 N59:Y59 P57:Y58 N56:Y56 P55:Y55 N54:Y54 P53:Y53 N50:Y52 P49:Y49 N46:Y48 P45:Y45 N44:Y44 P43:Y43 N41:Y42 P40:Y40 N39:Y39 P38:Y38 N32:Y37 P28:Q28 N21:Y27 P20:Y20 N29:Q31 U28:Y31">
    <cfRule type="expression" dxfId="2593" priority="2251">
      <formula>$D1="06 a planifier"</formula>
    </cfRule>
    <cfRule type="expression" dxfId="2592" priority="2572">
      <formula>$D1="10 fin de chantier"</formula>
    </cfRule>
    <cfRule type="expression" dxfId="2591" priority="2573">
      <formula>$D1="09 pose partielle"</formula>
    </cfRule>
    <cfRule type="expression" dxfId="2590" priority="2574">
      <formula>$D1="07 à posé"</formula>
    </cfRule>
    <cfRule type="expression" dxfId="2589" priority="2575">
      <formula>$D1="06 reçu"</formula>
    </cfRule>
    <cfRule type="expression" dxfId="2588" priority="2576">
      <formula>$D1="04 commandé pas validé"</formula>
    </cfRule>
    <cfRule type="expression" dxfId="2587" priority="2577">
      <formula>$D1="03 métré"</formula>
    </cfRule>
    <cfRule type="expression" dxfId="2586" priority="2578">
      <formula>$D1="01 en attente"</formula>
    </cfRule>
    <cfRule type="expression" dxfId="2585" priority="2579">
      <formula>$D1="02 à metrer"</formula>
    </cfRule>
    <cfRule type="expression" dxfId="2584" priority="2580">
      <formula>$D1="11 litige"</formula>
    </cfRule>
  </conditionalFormatting>
  <conditionalFormatting sqref="O74:Y74 O52:Y52 O56:Y56 O61:Y61 O65:S65 N54:Y54 P57:Y58 N59:Y59 N66:T66 N50:Y51 U65:W66 N63:W63 P64:W64 P62:Y62 P60:Y60 P55:Y55 P53:Y53 P49:Y49 P93:X94">
    <cfRule type="expression" dxfId="2583" priority="2554">
      <formula>$D49="07 à posé"</formula>
    </cfRule>
  </conditionalFormatting>
  <conditionalFormatting sqref="O48:Y48">
    <cfRule type="expression" dxfId="2582" priority="2542">
      <formula>$D48="10 fin de chantier"</formula>
    </cfRule>
    <cfRule type="expression" dxfId="2581" priority="2543">
      <formula>$D48="09 pose partielle"</formula>
    </cfRule>
    <cfRule type="expression" dxfId="2580" priority="2544">
      <formula>$D48="07 à posé"</formula>
    </cfRule>
    <cfRule type="expression" dxfId="2579" priority="2545">
      <formula>$D48="06 reçu"</formula>
    </cfRule>
    <cfRule type="expression" dxfId="2578" priority="2546">
      <formula>$D48="04 commandé pas validé"</formula>
    </cfRule>
    <cfRule type="expression" dxfId="2577" priority="2547">
      <formula>$D48="03 métré"</formula>
    </cfRule>
    <cfRule type="expression" dxfId="2576" priority="2548">
      <formula>$D48="01 en attente"</formula>
    </cfRule>
    <cfRule type="expression" dxfId="2575" priority="2549">
      <formula>$D48="02 à metrer"</formula>
    </cfRule>
    <cfRule type="expression" dxfId="2574" priority="2550">
      <formula>$D48="11 litige"</formula>
    </cfRule>
    <cfRule type="expression" dxfId="2573" priority="2551">
      <formula>$D48="05 commandé validé"</formula>
    </cfRule>
  </conditionalFormatting>
  <conditionalFormatting sqref="O74:Y74 O52:Y52 O56:Y56 O61:Y61 O65:S65 N54:Y54 P57:Y58 N59:Y59 N66:T66 N50:Y51 P64:U64 P62:Y62 P60:Y60 P55:Y55 P53:Y53 P49:Y49">
    <cfRule type="expression" dxfId="2572" priority="2561">
      <formula>$D49="05 commandé validé"</formula>
    </cfRule>
  </conditionalFormatting>
  <conditionalFormatting sqref="O74:Y74 O52:Y52 O56:Y56 O61:Y61 O65:S65 N54:Y54 P57:Y58 N59:Y59 N66:T66 N50:Y51 U65:W66 N63:W63 P64:W64 P62:Y62 P60:Y60 P55:Y55 P53:Y53 P49:Y49 P93:X94">
    <cfRule type="expression" dxfId="2571" priority="2559">
      <formula>$D49="02 à metrer"</formula>
    </cfRule>
  </conditionalFormatting>
  <conditionalFormatting sqref="O74:Y74 O52:Y52 O56:Y56 O61:Y61 O65:S65 N54:Y54 P57:Y58 N59:Y59 N66:T66 N50:Y51 U65:W66 N63:W63 P64:W64 P62:Y62 P60:Y60 P55:Y55 P53:Y53 P49:Y49 P93:X94">
    <cfRule type="expression" dxfId="2570" priority="2558">
      <formula>$D49="01 en attente"</formula>
    </cfRule>
  </conditionalFormatting>
  <conditionalFormatting sqref="O74:Y74 O52:Y52 O56:Y56 O61:Y61 O65:S65 N54:Y54 P57:Y58 N59:Y59 N66:T66 N50:Y51 U65:W66 N63:W63 P64:W64 P62:Y62 P60:Y60 P55:Y55 P53:Y53 P49:Y49 P93:X94">
    <cfRule type="expression" dxfId="2569" priority="2560">
      <formula>$D49="11 litige"</formula>
    </cfRule>
  </conditionalFormatting>
  <conditionalFormatting sqref="O74:Y74 O52:Y52 O56:Y56 O61:Y61 O65:S65 N54:Y54 P57:Y58 N59:Y59 N66:T66 N50:Y51 U65:W66 N63:W63 P64:W64 P62:Y62 P60:Y60 P55:Y55 P53:Y53 P49:Y49 P93:X94">
    <cfRule type="expression" dxfId="2568" priority="2557">
      <formula>$D49="03 métré"</formula>
    </cfRule>
  </conditionalFormatting>
  <conditionalFormatting sqref="O74:Y74 O52:Y52 O56:Y56 O61:Y61 O65:S65 N54:Y54 P57:Y58 N59:Y59 N66:T66 N50:Y51 U65:W66 N63:W63 P64:W64 P62:Y62 P60:Y60 P55:Y55 P53:Y53 P49:Y49 P93:X94">
    <cfRule type="expression" dxfId="2567" priority="2556">
      <formula>$D49="04 commandé pas validé"</formula>
    </cfRule>
  </conditionalFormatting>
  <conditionalFormatting sqref="O74:Y74 O52:Y52 O56:Y56 O61:Y61 O65:S65 N54:Y54 P57:Y58 N59:Y59 N66:T66 N50:Y51 U65:W66 N63:W63 P64:W64 P62:Y62 P60:Y60 P55:Y55 P53:Y53 P49:Y49 P93:X94">
    <cfRule type="expression" dxfId="2566" priority="2555">
      <formula>$D49="06 reçu"</formula>
    </cfRule>
  </conditionalFormatting>
  <conditionalFormatting sqref="O74:Y74 O52:Y52 O56:Y56 O61:Y61 O65:S65 N54:Y54 P57:Y58 N59:Y59 N66:T66 N50:Y51 U65:W66 N63:W63 P64:W64 P62:Y62 P60:Y60 P55:Y55 P53:Y53 P49:Y49 P93:X94">
    <cfRule type="expression" dxfId="2565" priority="2552">
      <formula>$D49="10 fin de chantier"</formula>
    </cfRule>
  </conditionalFormatting>
  <conditionalFormatting sqref="O74:Y74 O52:Y52 O56:Y56 O61:Y61 O65:S65 N54:Y54 P57:Y58 N59:Y59 N66:T66 N50:Y51 U65:W66 N63:W63 P64:W64 P62:Y62 P60:Y60 P55:Y55 P53:Y53 P49:Y49 P93:X94">
    <cfRule type="expression" dxfId="2564" priority="2553">
      <formula>$D49="09 pose partielle"</formula>
    </cfRule>
  </conditionalFormatting>
  <conditionalFormatting sqref="N48">
    <cfRule type="expression" dxfId="2563" priority="2534">
      <formula>$D48="07 à posé"</formula>
    </cfRule>
  </conditionalFormatting>
  <conditionalFormatting sqref="N48">
    <cfRule type="expression" dxfId="2562" priority="2541">
      <formula>$D48="05 commandé validé"</formula>
    </cfRule>
  </conditionalFormatting>
  <conditionalFormatting sqref="N48">
    <cfRule type="expression" dxfId="2561" priority="2539">
      <formula>$D48="02 à metrer"</formula>
    </cfRule>
  </conditionalFormatting>
  <conditionalFormatting sqref="N48">
    <cfRule type="expression" dxfId="2560" priority="2538">
      <formula>$D48="01 en attente"</formula>
    </cfRule>
  </conditionalFormatting>
  <conditionalFormatting sqref="N48">
    <cfRule type="expression" dxfId="2559" priority="2540">
      <formula>$D48="11 litige"</formula>
    </cfRule>
  </conditionalFormatting>
  <conditionalFormatting sqref="N48">
    <cfRule type="expression" dxfId="2558" priority="2537">
      <formula>$D48="03 métré"</formula>
    </cfRule>
  </conditionalFormatting>
  <conditionalFormatting sqref="N48">
    <cfRule type="expression" dxfId="2557" priority="2536">
      <formula>$D48="04 commandé pas validé"</formula>
    </cfRule>
  </conditionalFormatting>
  <conditionalFormatting sqref="N48">
    <cfRule type="expression" dxfId="2556" priority="2535">
      <formula>$D48="06 reçu"</formula>
    </cfRule>
  </conditionalFormatting>
  <conditionalFormatting sqref="N48">
    <cfRule type="expression" dxfId="2555" priority="2532">
      <formula>$D48="10 fin de chantier"</formula>
    </cfRule>
  </conditionalFormatting>
  <conditionalFormatting sqref="N48">
    <cfRule type="expression" dxfId="2554" priority="2533">
      <formula>$D48="09 pose partielle"</formula>
    </cfRule>
  </conditionalFormatting>
  <conditionalFormatting sqref="N52">
    <cfRule type="expression" dxfId="2553" priority="2524">
      <formula>$D52="07 à posé"</formula>
    </cfRule>
  </conditionalFormatting>
  <conditionalFormatting sqref="N52">
    <cfRule type="expression" dxfId="2552" priority="2531">
      <formula>$D52="05 commandé validé"</formula>
    </cfRule>
  </conditionalFormatting>
  <conditionalFormatting sqref="N52">
    <cfRule type="expression" dxfId="2551" priority="2529">
      <formula>$D52="02 à metrer"</formula>
    </cfRule>
  </conditionalFormatting>
  <conditionalFormatting sqref="N52">
    <cfRule type="expression" dxfId="2550" priority="2528">
      <formula>$D52="01 en attente"</formula>
    </cfRule>
  </conditionalFormatting>
  <conditionalFormatting sqref="N52">
    <cfRule type="expression" dxfId="2549" priority="2530">
      <formula>$D52="11 litige"</formula>
    </cfRule>
  </conditionalFormatting>
  <conditionalFormatting sqref="N52">
    <cfRule type="expression" dxfId="2548" priority="2527">
      <formula>$D52="03 métré"</formula>
    </cfRule>
  </conditionalFormatting>
  <conditionalFormatting sqref="N52">
    <cfRule type="expression" dxfId="2547" priority="2526">
      <formula>$D52="04 commandé pas validé"</formula>
    </cfRule>
  </conditionalFormatting>
  <conditionalFormatting sqref="N52">
    <cfRule type="expression" dxfId="2546" priority="2525">
      <formula>$D52="06 reçu"</formula>
    </cfRule>
  </conditionalFormatting>
  <conditionalFormatting sqref="N52">
    <cfRule type="expression" dxfId="2545" priority="2522">
      <formula>$D52="10 fin de chantier"</formula>
    </cfRule>
  </conditionalFormatting>
  <conditionalFormatting sqref="N52">
    <cfRule type="expression" dxfId="2544" priority="2523">
      <formula>$D52="09 pose partielle"</formula>
    </cfRule>
  </conditionalFormatting>
  <conditionalFormatting sqref="N61">
    <cfRule type="expression" dxfId="2543" priority="2504">
      <formula>$D61="07 à posé"</formula>
    </cfRule>
  </conditionalFormatting>
  <conditionalFormatting sqref="N61">
    <cfRule type="expression" dxfId="2542" priority="2511">
      <formula>$D61="05 commandé validé"</formula>
    </cfRule>
  </conditionalFormatting>
  <conditionalFormatting sqref="N61">
    <cfRule type="expression" dxfId="2541" priority="2509">
      <formula>$D61="02 à metrer"</formula>
    </cfRule>
  </conditionalFormatting>
  <conditionalFormatting sqref="N61">
    <cfRule type="expression" dxfId="2540" priority="2508">
      <formula>$D61="01 en attente"</formula>
    </cfRule>
  </conditionalFormatting>
  <conditionalFormatting sqref="N61">
    <cfRule type="expression" dxfId="2539" priority="2510">
      <formula>$D61="11 litige"</formula>
    </cfRule>
  </conditionalFormatting>
  <conditionalFormatting sqref="N61">
    <cfRule type="expression" dxfId="2538" priority="2507">
      <formula>$D61="03 métré"</formula>
    </cfRule>
  </conditionalFormatting>
  <conditionalFormatting sqref="N61">
    <cfRule type="expression" dxfId="2537" priority="2506">
      <formula>$D61="04 commandé pas validé"</formula>
    </cfRule>
  </conditionalFormatting>
  <conditionalFormatting sqref="N61">
    <cfRule type="expression" dxfId="2536" priority="2505">
      <formula>$D61="06 reçu"</formula>
    </cfRule>
  </conditionalFormatting>
  <conditionalFormatting sqref="N61">
    <cfRule type="expression" dxfId="2535" priority="2502">
      <formula>$D61="10 fin de chantier"</formula>
    </cfRule>
  </conditionalFormatting>
  <conditionalFormatting sqref="N61">
    <cfRule type="expression" dxfId="2534" priority="2503">
      <formula>$D61="09 pose partielle"</formula>
    </cfRule>
  </conditionalFormatting>
  <conditionalFormatting sqref="N65">
    <cfRule type="expression" dxfId="2533" priority="2484">
      <formula>$D65="07 à posé"</formula>
    </cfRule>
  </conditionalFormatting>
  <conditionalFormatting sqref="N65">
    <cfRule type="expression" dxfId="2532" priority="2491">
      <formula>$D65="05 commandé validé"</formula>
    </cfRule>
  </conditionalFormatting>
  <conditionalFormatting sqref="N65">
    <cfRule type="expression" dxfId="2531" priority="2489">
      <formula>$D65="02 à metrer"</formula>
    </cfRule>
  </conditionalFormatting>
  <conditionalFormatting sqref="N65">
    <cfRule type="expression" dxfId="2530" priority="2488">
      <formula>$D65="01 en attente"</formula>
    </cfRule>
  </conditionalFormatting>
  <conditionalFormatting sqref="N65">
    <cfRule type="expression" dxfId="2529" priority="2490">
      <formula>$D65="11 litige"</formula>
    </cfRule>
  </conditionalFormatting>
  <conditionalFormatting sqref="N65">
    <cfRule type="expression" dxfId="2528" priority="2487">
      <formula>$D65="03 métré"</formula>
    </cfRule>
  </conditionalFormatting>
  <conditionalFormatting sqref="N65">
    <cfRule type="expression" dxfId="2527" priority="2486">
      <formula>$D65="04 commandé pas validé"</formula>
    </cfRule>
  </conditionalFormatting>
  <conditionalFormatting sqref="N65">
    <cfRule type="expression" dxfId="2526" priority="2485">
      <formula>$D65="06 reçu"</formula>
    </cfRule>
  </conditionalFormatting>
  <conditionalFormatting sqref="N65">
    <cfRule type="expression" dxfId="2525" priority="2482">
      <formula>$D65="10 fin de chantier"</formula>
    </cfRule>
  </conditionalFormatting>
  <conditionalFormatting sqref="N65">
    <cfRule type="expression" dxfId="2524" priority="2483">
      <formula>$D65="09 pose partielle"</formula>
    </cfRule>
  </conditionalFormatting>
  <conditionalFormatting sqref="N74">
    <cfRule type="expression" dxfId="2523" priority="2474">
      <formula>$D74="07 à posé"</formula>
    </cfRule>
  </conditionalFormatting>
  <conditionalFormatting sqref="N74">
    <cfRule type="expression" dxfId="2522" priority="2481">
      <formula>$D74="05 commandé validé"</formula>
    </cfRule>
  </conditionalFormatting>
  <conditionalFormatting sqref="N74">
    <cfRule type="expression" dxfId="2521" priority="2479">
      <formula>$D74="02 à metrer"</formula>
    </cfRule>
  </conditionalFormatting>
  <conditionalFormatting sqref="N74">
    <cfRule type="expression" dxfId="2520" priority="2478">
      <formula>$D74="01 en attente"</formula>
    </cfRule>
  </conditionalFormatting>
  <conditionalFormatting sqref="N74">
    <cfRule type="expression" dxfId="2519" priority="2480">
      <formula>$D74="11 litige"</formula>
    </cfRule>
  </conditionalFormatting>
  <conditionalFormatting sqref="N74">
    <cfRule type="expression" dxfId="2518" priority="2477">
      <formula>$D74="03 métré"</formula>
    </cfRule>
  </conditionalFormatting>
  <conditionalFormatting sqref="N74">
    <cfRule type="expression" dxfId="2517" priority="2476">
      <formula>$D74="04 commandé pas validé"</formula>
    </cfRule>
  </conditionalFormatting>
  <conditionalFormatting sqref="N74">
    <cfRule type="expression" dxfId="2516" priority="2475">
      <formula>$D74="06 reçu"</formula>
    </cfRule>
  </conditionalFormatting>
  <conditionalFormatting sqref="N74">
    <cfRule type="expression" dxfId="2515" priority="2472">
      <formula>$D74="10 fin de chantier"</formula>
    </cfRule>
  </conditionalFormatting>
  <conditionalFormatting sqref="N74">
    <cfRule type="expression" dxfId="2514" priority="2473">
      <formula>$D74="09 pose partielle"</formula>
    </cfRule>
  </conditionalFormatting>
  <conditionalFormatting sqref="N56">
    <cfRule type="expression" dxfId="2513" priority="2464">
      <formula>$D56="07 à posé"</formula>
    </cfRule>
  </conditionalFormatting>
  <conditionalFormatting sqref="N56">
    <cfRule type="expression" dxfId="2512" priority="2471">
      <formula>$D56="05 commandé validé"</formula>
    </cfRule>
  </conditionalFormatting>
  <conditionalFormatting sqref="N56">
    <cfRule type="expression" dxfId="2511" priority="2469">
      <formula>$D56="02 à metrer"</formula>
    </cfRule>
  </conditionalFormatting>
  <conditionalFormatting sqref="N56">
    <cfRule type="expression" dxfId="2510" priority="2468">
      <formula>$D56="01 en attente"</formula>
    </cfRule>
  </conditionalFormatting>
  <conditionalFormatting sqref="N56">
    <cfRule type="expression" dxfId="2509" priority="2470">
      <formula>$D56="11 litige"</formula>
    </cfRule>
  </conditionalFormatting>
  <conditionalFormatting sqref="N56">
    <cfRule type="expression" dxfId="2508" priority="2467">
      <formula>$D56="03 métré"</formula>
    </cfRule>
  </conditionalFormatting>
  <conditionalFormatting sqref="N56">
    <cfRule type="expression" dxfId="2507" priority="2466">
      <formula>$D56="04 commandé pas validé"</formula>
    </cfRule>
  </conditionalFormatting>
  <conditionalFormatting sqref="N56">
    <cfRule type="expression" dxfId="2506" priority="2465">
      <formula>$D56="06 reçu"</formula>
    </cfRule>
  </conditionalFormatting>
  <conditionalFormatting sqref="N56">
    <cfRule type="expression" dxfId="2505" priority="2462">
      <formula>$D56="10 fin de chantier"</formula>
    </cfRule>
  </conditionalFormatting>
  <conditionalFormatting sqref="N56">
    <cfRule type="expression" dxfId="2504" priority="2463">
      <formula>$D56="09 pose partielle"</formula>
    </cfRule>
  </conditionalFormatting>
  <conditionalFormatting sqref="O23">
    <cfRule type="expression" dxfId="2503" priority="2454">
      <formula>$D23="07 à posé"</formula>
    </cfRule>
  </conditionalFormatting>
  <conditionalFormatting sqref="O23">
    <cfRule type="expression" dxfId="2502" priority="2461">
      <formula>$D23="05 commandé validé"</formula>
    </cfRule>
  </conditionalFormatting>
  <conditionalFormatting sqref="O23">
    <cfRule type="expression" dxfId="2501" priority="2459">
      <formula>$D23="02 à metrer"</formula>
    </cfRule>
  </conditionalFormatting>
  <conditionalFormatting sqref="O23">
    <cfRule type="expression" dxfId="2500" priority="2458">
      <formula>$D23="01 en attente"</formula>
    </cfRule>
  </conditionalFormatting>
  <conditionalFormatting sqref="O23">
    <cfRule type="expression" dxfId="2499" priority="2460">
      <formula>$D23="11 litige"</formula>
    </cfRule>
  </conditionalFormatting>
  <conditionalFormatting sqref="O23">
    <cfRule type="expression" dxfId="2498" priority="2457">
      <formula>$D23="03 métré"</formula>
    </cfRule>
  </conditionalFormatting>
  <conditionalFormatting sqref="O23">
    <cfRule type="expression" dxfId="2497" priority="2456">
      <formula>$D23="04 commandé pas validé"</formula>
    </cfRule>
  </conditionalFormatting>
  <conditionalFormatting sqref="O23">
    <cfRule type="expression" dxfId="2496" priority="2455">
      <formula>$D23="06 reçu"</formula>
    </cfRule>
  </conditionalFormatting>
  <conditionalFormatting sqref="O23">
    <cfRule type="expression" dxfId="2495" priority="2452">
      <formula>$D23="10 fin de chantier"</formula>
    </cfRule>
  </conditionalFormatting>
  <conditionalFormatting sqref="O23">
    <cfRule type="expression" dxfId="2494" priority="2453">
      <formula>$D23="09 pose partielle"</formula>
    </cfRule>
  </conditionalFormatting>
  <conditionalFormatting sqref="O24">
    <cfRule type="expression" dxfId="2493" priority="2444">
      <formula>$D24="07 à posé"</formula>
    </cfRule>
  </conditionalFormatting>
  <conditionalFormatting sqref="O24">
    <cfRule type="expression" dxfId="2492" priority="2451">
      <formula>$D24="05 commandé validé"</formula>
    </cfRule>
  </conditionalFormatting>
  <conditionalFormatting sqref="O24">
    <cfRule type="expression" dxfId="2491" priority="2449">
      <formula>$D24="02 à metrer"</formula>
    </cfRule>
  </conditionalFormatting>
  <conditionalFormatting sqref="O24">
    <cfRule type="expression" dxfId="2490" priority="2448">
      <formula>$D24="01 en attente"</formula>
    </cfRule>
  </conditionalFormatting>
  <conditionalFormatting sqref="O24">
    <cfRule type="expression" dxfId="2489" priority="2450">
      <formula>$D24="11 litige"</formula>
    </cfRule>
  </conditionalFormatting>
  <conditionalFormatting sqref="O24">
    <cfRule type="expression" dxfId="2488" priority="2447">
      <formula>$D24="03 métré"</formula>
    </cfRule>
  </conditionalFormatting>
  <conditionalFormatting sqref="O24">
    <cfRule type="expression" dxfId="2487" priority="2446">
      <formula>$D24="04 commandé pas validé"</formula>
    </cfRule>
  </conditionalFormatting>
  <conditionalFormatting sqref="O24">
    <cfRule type="expression" dxfId="2486" priority="2445">
      <formula>$D24="06 reçu"</formula>
    </cfRule>
  </conditionalFormatting>
  <conditionalFormatting sqref="O24">
    <cfRule type="expression" dxfId="2485" priority="2442">
      <formula>$D24="10 fin de chantier"</formula>
    </cfRule>
  </conditionalFormatting>
  <conditionalFormatting sqref="O24">
    <cfRule type="expression" dxfId="2484" priority="2443">
      <formula>$D24="09 pose partielle"</formula>
    </cfRule>
  </conditionalFormatting>
  <conditionalFormatting sqref="O25">
    <cfRule type="expression" dxfId="2483" priority="2434">
      <formula>$D25="07 à posé"</formula>
    </cfRule>
  </conditionalFormatting>
  <conditionalFormatting sqref="O25">
    <cfRule type="expression" dxfId="2482" priority="2441">
      <formula>$D25="05 commandé validé"</formula>
    </cfRule>
  </conditionalFormatting>
  <conditionalFormatting sqref="O25">
    <cfRule type="expression" dxfId="2481" priority="2439">
      <formula>$D25="02 à metrer"</formula>
    </cfRule>
  </conditionalFormatting>
  <conditionalFormatting sqref="O25">
    <cfRule type="expression" dxfId="2480" priority="2438">
      <formula>$D25="01 en attente"</formula>
    </cfRule>
  </conditionalFormatting>
  <conditionalFormatting sqref="O25">
    <cfRule type="expression" dxfId="2479" priority="2440">
      <formula>$D25="11 litige"</formula>
    </cfRule>
  </conditionalFormatting>
  <conditionalFormatting sqref="O25">
    <cfRule type="expression" dxfId="2478" priority="2437">
      <formula>$D25="03 métré"</formula>
    </cfRule>
  </conditionalFormatting>
  <conditionalFormatting sqref="O25">
    <cfRule type="expression" dxfId="2477" priority="2436">
      <formula>$D25="04 commandé pas validé"</formula>
    </cfRule>
  </conditionalFormatting>
  <conditionalFormatting sqref="O25">
    <cfRule type="expression" dxfId="2476" priority="2435">
      <formula>$D25="06 reçu"</formula>
    </cfRule>
  </conditionalFormatting>
  <conditionalFormatting sqref="O25">
    <cfRule type="expression" dxfId="2475" priority="2432">
      <formula>$D25="10 fin de chantier"</formula>
    </cfRule>
  </conditionalFormatting>
  <conditionalFormatting sqref="O25">
    <cfRule type="expression" dxfId="2474" priority="2433">
      <formula>$D25="09 pose partielle"</formula>
    </cfRule>
  </conditionalFormatting>
  <conditionalFormatting sqref="O26">
    <cfRule type="expression" dxfId="2473" priority="2424">
      <formula>$D26="07 à posé"</formula>
    </cfRule>
  </conditionalFormatting>
  <conditionalFormatting sqref="O26">
    <cfRule type="expression" dxfId="2472" priority="2431">
      <formula>$D26="05 commandé validé"</formula>
    </cfRule>
  </conditionalFormatting>
  <conditionalFormatting sqref="O26">
    <cfRule type="expression" dxfId="2471" priority="2429">
      <formula>$D26="02 à metrer"</formula>
    </cfRule>
  </conditionalFormatting>
  <conditionalFormatting sqref="O26">
    <cfRule type="expression" dxfId="2470" priority="2428">
      <formula>$D26="01 en attente"</formula>
    </cfRule>
  </conditionalFormatting>
  <conditionalFormatting sqref="O26">
    <cfRule type="expression" dxfId="2469" priority="2430">
      <formula>$D26="11 litige"</formula>
    </cfRule>
  </conditionalFormatting>
  <conditionalFormatting sqref="O26">
    <cfRule type="expression" dxfId="2468" priority="2427">
      <formula>$D26="03 métré"</formula>
    </cfRule>
  </conditionalFormatting>
  <conditionalFormatting sqref="O26">
    <cfRule type="expression" dxfId="2467" priority="2426">
      <formula>$D26="04 commandé pas validé"</formula>
    </cfRule>
  </conditionalFormatting>
  <conditionalFormatting sqref="O26">
    <cfRule type="expression" dxfId="2466" priority="2425">
      <formula>$D26="06 reçu"</formula>
    </cfRule>
  </conditionalFormatting>
  <conditionalFormatting sqref="O26">
    <cfRule type="expression" dxfId="2465" priority="2422">
      <formula>$D26="10 fin de chantier"</formula>
    </cfRule>
  </conditionalFormatting>
  <conditionalFormatting sqref="O26">
    <cfRule type="expression" dxfId="2464" priority="2423">
      <formula>$D26="09 pose partielle"</formula>
    </cfRule>
  </conditionalFormatting>
  <conditionalFormatting sqref="O29">
    <cfRule type="expression" dxfId="2463" priority="2404">
      <formula>$D29="07 à posé"</formula>
    </cfRule>
  </conditionalFormatting>
  <conditionalFormatting sqref="O29">
    <cfRule type="expression" dxfId="2462" priority="2411">
      <formula>$D29="05 commandé validé"</formula>
    </cfRule>
  </conditionalFormatting>
  <conditionalFormatting sqref="O29">
    <cfRule type="expression" dxfId="2461" priority="2409">
      <formula>$D29="02 à metrer"</formula>
    </cfRule>
  </conditionalFormatting>
  <conditionalFormatting sqref="O29">
    <cfRule type="expression" dxfId="2460" priority="2408">
      <formula>$D29="01 en attente"</formula>
    </cfRule>
  </conditionalFormatting>
  <conditionalFormatting sqref="O29">
    <cfRule type="expression" dxfId="2459" priority="2410">
      <formula>$D29="11 litige"</formula>
    </cfRule>
  </conditionalFormatting>
  <conditionalFormatting sqref="O29">
    <cfRule type="expression" dxfId="2458" priority="2407">
      <formula>$D29="03 métré"</formula>
    </cfRule>
  </conditionalFormatting>
  <conditionalFormatting sqref="O29">
    <cfRule type="expression" dxfId="2457" priority="2406">
      <formula>$D29="04 commandé pas validé"</formula>
    </cfRule>
  </conditionalFormatting>
  <conditionalFormatting sqref="O29">
    <cfRule type="expression" dxfId="2456" priority="2405">
      <formula>$D29="06 reçu"</formula>
    </cfRule>
  </conditionalFormatting>
  <conditionalFormatting sqref="O29">
    <cfRule type="expression" dxfId="2455" priority="2402">
      <formula>$D29="10 fin de chantier"</formula>
    </cfRule>
  </conditionalFormatting>
  <conditionalFormatting sqref="O29">
    <cfRule type="expression" dxfId="2454" priority="2403">
      <formula>$D29="09 pose partielle"</formula>
    </cfRule>
  </conditionalFormatting>
  <conditionalFormatting sqref="O30">
    <cfRule type="expression" dxfId="2453" priority="2394">
      <formula>$D30="07 à posé"</formula>
    </cfRule>
  </conditionalFormatting>
  <conditionalFormatting sqref="O30">
    <cfRule type="expression" dxfId="2452" priority="2401">
      <formula>$D30="05 commandé validé"</formula>
    </cfRule>
  </conditionalFormatting>
  <conditionalFormatting sqref="O30">
    <cfRule type="expression" dxfId="2451" priority="2399">
      <formula>$D30="02 à metrer"</formula>
    </cfRule>
  </conditionalFormatting>
  <conditionalFormatting sqref="O30">
    <cfRule type="expression" dxfId="2450" priority="2398">
      <formula>$D30="01 en attente"</formula>
    </cfRule>
  </conditionalFormatting>
  <conditionalFormatting sqref="O30">
    <cfRule type="expression" dxfId="2449" priority="2400">
      <formula>$D30="11 litige"</formula>
    </cfRule>
  </conditionalFormatting>
  <conditionalFormatting sqref="O30">
    <cfRule type="expression" dxfId="2448" priority="2397">
      <formula>$D30="03 métré"</formula>
    </cfRule>
  </conditionalFormatting>
  <conditionalFormatting sqref="O30">
    <cfRule type="expression" dxfId="2447" priority="2396">
      <formula>$D30="04 commandé pas validé"</formula>
    </cfRule>
  </conditionalFormatting>
  <conditionalFormatting sqref="O30">
    <cfRule type="expression" dxfId="2446" priority="2395">
      <formula>$D30="06 reçu"</formula>
    </cfRule>
  </conditionalFormatting>
  <conditionalFormatting sqref="O30">
    <cfRule type="expression" dxfId="2445" priority="2392">
      <formula>$D30="10 fin de chantier"</formula>
    </cfRule>
  </conditionalFormatting>
  <conditionalFormatting sqref="O30">
    <cfRule type="expression" dxfId="2444" priority="2393">
      <formula>$D30="09 pose partielle"</formula>
    </cfRule>
  </conditionalFormatting>
  <conditionalFormatting sqref="O31">
    <cfRule type="expression" dxfId="2443" priority="2384">
      <formula>$D31="07 à posé"</formula>
    </cfRule>
  </conditionalFormatting>
  <conditionalFormatting sqref="O31">
    <cfRule type="expression" dxfId="2442" priority="2391">
      <formula>$D31="05 commandé validé"</formula>
    </cfRule>
  </conditionalFormatting>
  <conditionalFormatting sqref="O31">
    <cfRule type="expression" dxfId="2441" priority="2389">
      <formula>$D31="02 à metrer"</formula>
    </cfRule>
  </conditionalFormatting>
  <conditionalFormatting sqref="O31">
    <cfRule type="expression" dxfId="2440" priority="2388">
      <formula>$D31="01 en attente"</formula>
    </cfRule>
  </conditionalFormatting>
  <conditionalFormatting sqref="O31">
    <cfRule type="expression" dxfId="2439" priority="2390">
      <formula>$D31="11 litige"</formula>
    </cfRule>
  </conditionalFormatting>
  <conditionalFormatting sqref="O31">
    <cfRule type="expression" dxfId="2438" priority="2387">
      <formula>$D31="03 métré"</formula>
    </cfRule>
  </conditionalFormatting>
  <conditionalFormatting sqref="O31">
    <cfRule type="expression" dxfId="2437" priority="2386">
      <formula>$D31="04 commandé pas validé"</formula>
    </cfRule>
  </conditionalFormatting>
  <conditionalFormatting sqref="O31">
    <cfRule type="expression" dxfId="2436" priority="2385">
      <formula>$D31="06 reçu"</formula>
    </cfRule>
  </conditionalFormatting>
  <conditionalFormatting sqref="O31">
    <cfRule type="expression" dxfId="2435" priority="2382">
      <formula>$D31="10 fin de chantier"</formula>
    </cfRule>
  </conditionalFormatting>
  <conditionalFormatting sqref="O31">
    <cfRule type="expression" dxfId="2434" priority="2383">
      <formula>$D31="09 pose partielle"</formula>
    </cfRule>
  </conditionalFormatting>
  <conditionalFormatting sqref="O32">
    <cfRule type="expression" dxfId="2433" priority="2374">
      <formula>$D32="07 à posé"</formula>
    </cfRule>
  </conditionalFormatting>
  <conditionalFormatting sqref="O32">
    <cfRule type="expression" dxfId="2432" priority="2381">
      <formula>$D32="05 commandé validé"</formula>
    </cfRule>
  </conditionalFormatting>
  <conditionalFormatting sqref="O32">
    <cfRule type="expression" dxfId="2431" priority="2379">
      <formula>$D32="02 à metrer"</formula>
    </cfRule>
  </conditionalFormatting>
  <conditionalFormatting sqref="O32">
    <cfRule type="expression" dxfId="2430" priority="2378">
      <formula>$D32="01 en attente"</formula>
    </cfRule>
  </conditionalFormatting>
  <conditionalFormatting sqref="O32">
    <cfRule type="expression" dxfId="2429" priority="2380">
      <formula>$D32="11 litige"</formula>
    </cfRule>
  </conditionalFormatting>
  <conditionalFormatting sqref="O32">
    <cfRule type="expression" dxfId="2428" priority="2377">
      <formula>$D32="03 métré"</formula>
    </cfRule>
  </conditionalFormatting>
  <conditionalFormatting sqref="O32">
    <cfRule type="expression" dxfId="2427" priority="2376">
      <formula>$D32="04 commandé pas validé"</formula>
    </cfRule>
  </conditionalFormatting>
  <conditionalFormatting sqref="O32">
    <cfRule type="expression" dxfId="2426" priority="2375">
      <formula>$D32="06 reçu"</formula>
    </cfRule>
  </conditionalFormatting>
  <conditionalFormatting sqref="O32">
    <cfRule type="expression" dxfId="2425" priority="2372">
      <formula>$D32="10 fin de chantier"</formula>
    </cfRule>
  </conditionalFormatting>
  <conditionalFormatting sqref="O32">
    <cfRule type="expression" dxfId="2424" priority="2373">
      <formula>$D32="09 pose partielle"</formula>
    </cfRule>
  </conditionalFormatting>
  <conditionalFormatting sqref="O33">
    <cfRule type="expression" dxfId="2423" priority="2364">
      <formula>$D33="07 à posé"</formula>
    </cfRule>
  </conditionalFormatting>
  <conditionalFormatting sqref="O33">
    <cfRule type="expression" dxfId="2422" priority="2371">
      <formula>$D33="05 commandé validé"</formula>
    </cfRule>
  </conditionalFormatting>
  <conditionalFormatting sqref="O33">
    <cfRule type="expression" dxfId="2421" priority="2369">
      <formula>$D33="02 à metrer"</formula>
    </cfRule>
  </conditionalFormatting>
  <conditionalFormatting sqref="O33">
    <cfRule type="expression" dxfId="2420" priority="2368">
      <formula>$D33="01 en attente"</formula>
    </cfRule>
  </conditionalFormatting>
  <conditionalFormatting sqref="O33">
    <cfRule type="expression" dxfId="2419" priority="2370">
      <formula>$D33="11 litige"</formula>
    </cfRule>
  </conditionalFormatting>
  <conditionalFormatting sqref="O33">
    <cfRule type="expression" dxfId="2418" priority="2367">
      <formula>$D33="03 métré"</formula>
    </cfRule>
  </conditionalFormatting>
  <conditionalFormatting sqref="O33">
    <cfRule type="expression" dxfId="2417" priority="2366">
      <formula>$D33="04 commandé pas validé"</formula>
    </cfRule>
  </conditionalFormatting>
  <conditionalFormatting sqref="O33">
    <cfRule type="expression" dxfId="2416" priority="2365">
      <formula>$D33="06 reçu"</formula>
    </cfRule>
  </conditionalFormatting>
  <conditionalFormatting sqref="O33">
    <cfRule type="expression" dxfId="2415" priority="2362">
      <formula>$D33="10 fin de chantier"</formula>
    </cfRule>
  </conditionalFormatting>
  <conditionalFormatting sqref="O33">
    <cfRule type="expression" dxfId="2414" priority="2363">
      <formula>$D33="09 pose partielle"</formula>
    </cfRule>
  </conditionalFormatting>
  <conditionalFormatting sqref="O34">
    <cfRule type="expression" dxfId="2413" priority="2354">
      <formula>$D34="07 à posé"</formula>
    </cfRule>
  </conditionalFormatting>
  <conditionalFormatting sqref="O34">
    <cfRule type="expression" dxfId="2412" priority="2361">
      <formula>$D34="05 commandé validé"</formula>
    </cfRule>
  </conditionalFormatting>
  <conditionalFormatting sqref="O34">
    <cfRule type="expression" dxfId="2411" priority="2359">
      <formula>$D34="02 à metrer"</formula>
    </cfRule>
  </conditionalFormatting>
  <conditionalFormatting sqref="O34">
    <cfRule type="expression" dxfId="2410" priority="2358">
      <formula>$D34="01 en attente"</formula>
    </cfRule>
  </conditionalFormatting>
  <conditionalFormatting sqref="O34">
    <cfRule type="expression" dxfId="2409" priority="2360">
      <formula>$D34="11 litige"</formula>
    </cfRule>
  </conditionalFormatting>
  <conditionalFormatting sqref="O34">
    <cfRule type="expression" dxfId="2408" priority="2357">
      <formula>$D34="03 métré"</formula>
    </cfRule>
  </conditionalFormatting>
  <conditionalFormatting sqref="O34">
    <cfRule type="expression" dxfId="2407" priority="2356">
      <formula>$D34="04 commandé pas validé"</formula>
    </cfRule>
  </conditionalFormatting>
  <conditionalFormatting sqref="O34">
    <cfRule type="expression" dxfId="2406" priority="2355">
      <formula>$D34="06 reçu"</formula>
    </cfRule>
  </conditionalFormatting>
  <conditionalFormatting sqref="O34">
    <cfRule type="expression" dxfId="2405" priority="2352">
      <formula>$D34="10 fin de chantier"</formula>
    </cfRule>
  </conditionalFormatting>
  <conditionalFormatting sqref="O34">
    <cfRule type="expression" dxfId="2404" priority="2353">
      <formula>$D34="09 pose partielle"</formula>
    </cfRule>
  </conditionalFormatting>
  <conditionalFormatting sqref="O36">
    <cfRule type="expression" dxfId="2403" priority="2344">
      <formula>$D36="07 à posé"</formula>
    </cfRule>
  </conditionalFormatting>
  <conditionalFormatting sqref="O36">
    <cfRule type="expression" dxfId="2402" priority="2351">
      <formula>$D36="05 commandé validé"</formula>
    </cfRule>
  </conditionalFormatting>
  <conditionalFormatting sqref="O36">
    <cfRule type="expression" dxfId="2401" priority="2349">
      <formula>$D36="02 à metrer"</formula>
    </cfRule>
  </conditionalFormatting>
  <conditionalFormatting sqref="O36">
    <cfRule type="expression" dxfId="2400" priority="2348">
      <formula>$D36="01 en attente"</formula>
    </cfRule>
  </conditionalFormatting>
  <conditionalFormatting sqref="O36">
    <cfRule type="expression" dxfId="2399" priority="2350">
      <formula>$D36="11 litige"</formula>
    </cfRule>
  </conditionalFormatting>
  <conditionalFormatting sqref="O36">
    <cfRule type="expression" dxfId="2398" priority="2347">
      <formula>$D36="03 métré"</formula>
    </cfRule>
  </conditionalFormatting>
  <conditionalFormatting sqref="O36">
    <cfRule type="expression" dxfId="2397" priority="2346">
      <formula>$D36="04 commandé pas validé"</formula>
    </cfRule>
  </conditionalFormatting>
  <conditionalFormatting sqref="O36">
    <cfRule type="expression" dxfId="2396" priority="2345">
      <formula>$D36="06 reçu"</formula>
    </cfRule>
  </conditionalFormatting>
  <conditionalFormatting sqref="O36">
    <cfRule type="expression" dxfId="2395" priority="2342">
      <formula>$D36="10 fin de chantier"</formula>
    </cfRule>
  </conditionalFormatting>
  <conditionalFormatting sqref="O36">
    <cfRule type="expression" dxfId="2394" priority="2343">
      <formula>$D36="09 pose partielle"</formula>
    </cfRule>
  </conditionalFormatting>
  <conditionalFormatting sqref="O37">
    <cfRule type="expression" dxfId="2393" priority="2334">
      <formula>$D37="07 à posé"</formula>
    </cfRule>
  </conditionalFormatting>
  <conditionalFormatting sqref="O37">
    <cfRule type="expression" dxfId="2392" priority="2341">
      <formula>$D37="05 commandé validé"</formula>
    </cfRule>
  </conditionalFormatting>
  <conditionalFormatting sqref="O37">
    <cfRule type="expression" dxfId="2391" priority="2339">
      <formula>$D37="02 à metrer"</formula>
    </cfRule>
  </conditionalFormatting>
  <conditionalFormatting sqref="O37">
    <cfRule type="expression" dxfId="2390" priority="2338">
      <formula>$D37="01 en attente"</formula>
    </cfRule>
  </conditionalFormatting>
  <conditionalFormatting sqref="O37">
    <cfRule type="expression" dxfId="2389" priority="2340">
      <formula>$D37="11 litige"</formula>
    </cfRule>
  </conditionalFormatting>
  <conditionalFormatting sqref="O37">
    <cfRule type="expression" dxfId="2388" priority="2337">
      <formula>$D37="03 métré"</formula>
    </cfRule>
  </conditionalFormatting>
  <conditionalFormatting sqref="O37">
    <cfRule type="expression" dxfId="2387" priority="2336">
      <formula>$D37="04 commandé pas validé"</formula>
    </cfRule>
  </conditionalFormatting>
  <conditionalFormatting sqref="O37">
    <cfRule type="expression" dxfId="2386" priority="2335">
      <formula>$D37="06 reçu"</formula>
    </cfRule>
  </conditionalFormatting>
  <conditionalFormatting sqref="O37">
    <cfRule type="expression" dxfId="2385" priority="2332">
      <formula>$D37="10 fin de chantier"</formula>
    </cfRule>
  </conditionalFormatting>
  <conditionalFormatting sqref="O37">
    <cfRule type="expression" dxfId="2384" priority="2333">
      <formula>$D37="09 pose partielle"</formula>
    </cfRule>
  </conditionalFormatting>
  <conditionalFormatting sqref="O39">
    <cfRule type="expression" dxfId="2383" priority="2324">
      <formula>$D39="07 à posé"</formula>
    </cfRule>
  </conditionalFormatting>
  <conditionalFormatting sqref="O39">
    <cfRule type="expression" dxfId="2382" priority="2331">
      <formula>$D39="05 commandé validé"</formula>
    </cfRule>
  </conditionalFormatting>
  <conditionalFormatting sqref="O39">
    <cfRule type="expression" dxfId="2381" priority="2329">
      <formula>$D39="02 à metrer"</formula>
    </cfRule>
  </conditionalFormatting>
  <conditionalFormatting sqref="O39">
    <cfRule type="expression" dxfId="2380" priority="2328">
      <formula>$D39="01 en attente"</formula>
    </cfRule>
  </conditionalFormatting>
  <conditionalFormatting sqref="O39">
    <cfRule type="expression" dxfId="2379" priority="2330">
      <formula>$D39="11 litige"</formula>
    </cfRule>
  </conditionalFormatting>
  <conditionalFormatting sqref="O39">
    <cfRule type="expression" dxfId="2378" priority="2327">
      <formula>$D39="03 métré"</formula>
    </cfRule>
  </conditionalFormatting>
  <conditionalFormatting sqref="O39">
    <cfRule type="expression" dxfId="2377" priority="2326">
      <formula>$D39="04 commandé pas validé"</formula>
    </cfRule>
  </conditionalFormatting>
  <conditionalFormatting sqref="O39">
    <cfRule type="expression" dxfId="2376" priority="2325">
      <formula>$D39="06 reçu"</formula>
    </cfRule>
  </conditionalFormatting>
  <conditionalFormatting sqref="O39">
    <cfRule type="expression" dxfId="2375" priority="2322">
      <formula>$D39="10 fin de chantier"</formula>
    </cfRule>
  </conditionalFormatting>
  <conditionalFormatting sqref="O39">
    <cfRule type="expression" dxfId="2374" priority="2323">
      <formula>$D39="09 pose partielle"</formula>
    </cfRule>
  </conditionalFormatting>
  <conditionalFormatting sqref="O41">
    <cfRule type="expression" dxfId="2373" priority="2304">
      <formula>$D41="07 à posé"</formula>
    </cfRule>
  </conditionalFormatting>
  <conditionalFormatting sqref="O41">
    <cfRule type="expression" dxfId="2372" priority="2311">
      <formula>$D41="05 commandé validé"</formula>
    </cfRule>
  </conditionalFormatting>
  <conditionalFormatting sqref="O41">
    <cfRule type="expression" dxfId="2371" priority="2309">
      <formula>$D41="02 à metrer"</formula>
    </cfRule>
  </conditionalFormatting>
  <conditionalFormatting sqref="O41">
    <cfRule type="expression" dxfId="2370" priority="2308">
      <formula>$D41="01 en attente"</formula>
    </cfRule>
  </conditionalFormatting>
  <conditionalFormatting sqref="O41">
    <cfRule type="expression" dxfId="2369" priority="2310">
      <formula>$D41="11 litige"</formula>
    </cfRule>
  </conditionalFormatting>
  <conditionalFormatting sqref="O41">
    <cfRule type="expression" dxfId="2368" priority="2307">
      <formula>$D41="03 métré"</formula>
    </cfRule>
  </conditionalFormatting>
  <conditionalFormatting sqref="O41">
    <cfRule type="expression" dxfId="2367" priority="2306">
      <formula>$D41="04 commandé pas validé"</formula>
    </cfRule>
  </conditionalFormatting>
  <conditionalFormatting sqref="O41">
    <cfRule type="expression" dxfId="2366" priority="2305">
      <formula>$D41="06 reçu"</formula>
    </cfRule>
  </conditionalFormatting>
  <conditionalFormatting sqref="O41">
    <cfRule type="expression" dxfId="2365" priority="2302">
      <formula>$D41="10 fin de chantier"</formula>
    </cfRule>
  </conditionalFormatting>
  <conditionalFormatting sqref="O41">
    <cfRule type="expression" dxfId="2364" priority="2303">
      <formula>$D41="09 pose partielle"</formula>
    </cfRule>
  </conditionalFormatting>
  <conditionalFormatting sqref="O44">
    <cfRule type="expression" dxfId="2363" priority="2284">
      <formula>$D44="07 à posé"</formula>
    </cfRule>
  </conditionalFormatting>
  <conditionalFormatting sqref="O44">
    <cfRule type="expression" dxfId="2362" priority="2291">
      <formula>$D44="05 commandé validé"</formula>
    </cfRule>
  </conditionalFormatting>
  <conditionalFormatting sqref="O44">
    <cfRule type="expression" dxfId="2361" priority="2289">
      <formula>$D44="02 à metrer"</formula>
    </cfRule>
  </conditionalFormatting>
  <conditionalFormatting sqref="O44">
    <cfRule type="expression" dxfId="2360" priority="2288">
      <formula>$D44="01 en attente"</formula>
    </cfRule>
  </conditionalFormatting>
  <conditionalFormatting sqref="O44">
    <cfRule type="expression" dxfId="2359" priority="2290">
      <formula>$D44="11 litige"</formula>
    </cfRule>
  </conditionalFormatting>
  <conditionalFormatting sqref="O44">
    <cfRule type="expression" dxfId="2358" priority="2287">
      <formula>$D44="03 métré"</formula>
    </cfRule>
  </conditionalFormatting>
  <conditionalFormatting sqref="O44">
    <cfRule type="expression" dxfId="2357" priority="2286">
      <formula>$D44="04 commandé pas validé"</formula>
    </cfRule>
  </conditionalFormatting>
  <conditionalFormatting sqref="O44">
    <cfRule type="expression" dxfId="2356" priority="2285">
      <formula>$D44="06 reçu"</formula>
    </cfRule>
  </conditionalFormatting>
  <conditionalFormatting sqref="O44">
    <cfRule type="expression" dxfId="2355" priority="2282">
      <formula>$D44="10 fin de chantier"</formula>
    </cfRule>
  </conditionalFormatting>
  <conditionalFormatting sqref="O44">
    <cfRule type="expression" dxfId="2354" priority="2283">
      <formula>$D44="09 pose partielle"</formula>
    </cfRule>
  </conditionalFormatting>
  <conditionalFormatting sqref="O46">
    <cfRule type="expression" dxfId="2353" priority="2264">
      <formula>$D46="07 à posé"</formula>
    </cfRule>
  </conditionalFormatting>
  <conditionalFormatting sqref="O46">
    <cfRule type="expression" dxfId="2352" priority="2271">
      <formula>$D46="05 commandé validé"</formula>
    </cfRule>
  </conditionalFormatting>
  <conditionalFormatting sqref="O46">
    <cfRule type="expression" dxfId="2351" priority="2269">
      <formula>$D46="02 à metrer"</formula>
    </cfRule>
  </conditionalFormatting>
  <conditionalFormatting sqref="O46">
    <cfRule type="expression" dxfId="2350" priority="2268">
      <formula>$D46="01 en attente"</formula>
    </cfRule>
  </conditionalFormatting>
  <conditionalFormatting sqref="O46">
    <cfRule type="expression" dxfId="2349" priority="2270">
      <formula>$D46="11 litige"</formula>
    </cfRule>
  </conditionalFormatting>
  <conditionalFormatting sqref="O46">
    <cfRule type="expression" dxfId="2348" priority="2267">
      <formula>$D46="03 métré"</formula>
    </cfRule>
  </conditionalFormatting>
  <conditionalFormatting sqref="O46">
    <cfRule type="expression" dxfId="2347" priority="2266">
      <formula>$D46="04 commandé pas validé"</formula>
    </cfRule>
  </conditionalFormatting>
  <conditionalFormatting sqref="O46">
    <cfRule type="expression" dxfId="2346" priority="2265">
      <formula>$D46="06 reçu"</formula>
    </cfRule>
  </conditionalFormatting>
  <conditionalFormatting sqref="O46">
    <cfRule type="expression" dxfId="2345" priority="2262">
      <formula>$D46="10 fin de chantier"</formula>
    </cfRule>
  </conditionalFormatting>
  <conditionalFormatting sqref="O46">
    <cfRule type="expression" dxfId="2344" priority="2263">
      <formula>$D46="09 pose partielle"</formula>
    </cfRule>
  </conditionalFormatting>
  <conditionalFormatting sqref="O67">
    <cfRule type="expression" dxfId="2343" priority="2254">
      <formula>$D67="07 à posé"</formula>
    </cfRule>
  </conditionalFormatting>
  <conditionalFormatting sqref="O67">
    <cfRule type="expression" dxfId="2342" priority="2261">
      <formula>$D67="05 commandé validé"</formula>
    </cfRule>
  </conditionalFormatting>
  <conditionalFormatting sqref="O67">
    <cfRule type="expression" dxfId="2341" priority="2259">
      <formula>$D67="02 à metrer"</formula>
    </cfRule>
  </conditionalFormatting>
  <conditionalFormatting sqref="O67">
    <cfRule type="expression" dxfId="2340" priority="2258">
      <formula>$D67="01 en attente"</formula>
    </cfRule>
  </conditionalFormatting>
  <conditionalFormatting sqref="O67">
    <cfRule type="expression" dxfId="2339" priority="2260">
      <formula>$D67="11 litige"</formula>
    </cfRule>
  </conditionalFormatting>
  <conditionalFormatting sqref="O67">
    <cfRule type="expression" dxfId="2338" priority="2257">
      <formula>$D67="03 métré"</formula>
    </cfRule>
  </conditionalFormatting>
  <conditionalFormatting sqref="O67">
    <cfRule type="expression" dxfId="2337" priority="2256">
      <formula>$D67="04 commandé pas validé"</formula>
    </cfRule>
  </conditionalFormatting>
  <conditionalFormatting sqref="O67">
    <cfRule type="expression" dxfId="2336" priority="2255">
      <formula>$D67="06 reçu"</formula>
    </cfRule>
  </conditionalFormatting>
  <conditionalFormatting sqref="O67">
    <cfRule type="expression" dxfId="2335" priority="2252">
      <formula>$D67="10 fin de chantier"</formula>
    </cfRule>
  </conditionalFormatting>
  <conditionalFormatting sqref="O67">
    <cfRule type="expression" dxfId="2334" priority="2253">
      <formula>$D67="09 pose partielle"</formula>
    </cfRule>
  </conditionalFormatting>
  <conditionalFormatting sqref="S52">
    <cfRule type="expression" dxfId="2333" priority="2250">
      <formula>$D52="05 commandé validé"</formula>
    </cfRule>
  </conditionalFormatting>
  <conditionalFormatting sqref="P75:Y75">
    <cfRule type="expression" dxfId="2332" priority="2242">
      <formula>$D75="07 à posé"</formula>
    </cfRule>
  </conditionalFormatting>
  <conditionalFormatting sqref="P75:Y75">
    <cfRule type="expression" dxfId="2331" priority="2249">
      <formula>$D75="05 commandé validé"</formula>
    </cfRule>
  </conditionalFormatting>
  <conditionalFormatting sqref="P75:Y75">
    <cfRule type="expression" dxfId="2330" priority="2247">
      <formula>$D75="02 à metrer"</formula>
    </cfRule>
  </conditionalFormatting>
  <conditionalFormatting sqref="P75:Y75">
    <cfRule type="expression" dxfId="2329" priority="2246">
      <formula>$D75="01 en attente"</formula>
    </cfRule>
  </conditionalFormatting>
  <conditionalFormatting sqref="P75:Y75">
    <cfRule type="expression" dxfId="2328" priority="2248">
      <formula>$D75="11 litige"</formula>
    </cfRule>
  </conditionalFormatting>
  <conditionalFormatting sqref="P75:Y75">
    <cfRule type="expression" dxfId="2327" priority="2245">
      <formula>$D75="03 métré"</formula>
    </cfRule>
  </conditionalFormatting>
  <conditionalFormatting sqref="P75:Y75">
    <cfRule type="expression" dxfId="2326" priority="2244">
      <formula>$D75="04 commandé pas validé"</formula>
    </cfRule>
  </conditionalFormatting>
  <conditionalFormatting sqref="P75:Y75">
    <cfRule type="expression" dxfId="2325" priority="2243">
      <formula>$D75="06 reçu"</formula>
    </cfRule>
  </conditionalFormatting>
  <conditionalFormatting sqref="P75:Y75">
    <cfRule type="expression" dxfId="2324" priority="2240">
      <formula>$D75="10 fin de chantier"</formula>
    </cfRule>
  </conditionalFormatting>
  <conditionalFormatting sqref="P75:Y75">
    <cfRule type="expression" dxfId="2323" priority="2241">
      <formula>$D75="09 pose partielle"</formula>
    </cfRule>
  </conditionalFormatting>
  <conditionalFormatting sqref="N76:Y76 P77:Y78">
    <cfRule type="expression" dxfId="2322" priority="2230">
      <formula>$D76="10 fin de chantier"</formula>
    </cfRule>
    <cfRule type="expression" dxfId="2321" priority="2231">
      <formula>$D76="09 pose partielle"</formula>
    </cfRule>
    <cfRule type="expression" dxfId="2320" priority="2232">
      <formula>$D76="07 à posé"</formula>
    </cfRule>
    <cfRule type="expression" dxfId="2319" priority="2233">
      <formula>$D76="06 reçu"</formula>
    </cfRule>
    <cfRule type="expression" dxfId="2318" priority="2234">
      <formula>$D76="04 commandé pas validé"</formula>
    </cfRule>
    <cfRule type="expression" dxfId="2317" priority="2235">
      <formula>$D76="03 métré"</formula>
    </cfRule>
    <cfRule type="expression" dxfId="2316" priority="2236">
      <formula>$D76="01 en attente"</formula>
    </cfRule>
    <cfRule type="expression" dxfId="2315" priority="2237">
      <formula>$D76="02 à metrer"</formula>
    </cfRule>
    <cfRule type="expression" dxfId="2314" priority="2238">
      <formula>$D76="11 litige"</formula>
    </cfRule>
    <cfRule type="expression" dxfId="2313" priority="2239">
      <formula>$D76="05 commandé validé"</formula>
    </cfRule>
  </conditionalFormatting>
  <conditionalFormatting sqref="P95:X95">
    <cfRule type="expression" dxfId="2312" priority="2222">
      <formula>$D95="07 à posé"</formula>
    </cfRule>
  </conditionalFormatting>
  <conditionalFormatting sqref="P95:X95">
    <cfRule type="expression" dxfId="2311" priority="2229">
      <formula>$D95="05 commandé validé"</formula>
    </cfRule>
  </conditionalFormatting>
  <conditionalFormatting sqref="P95:X95">
    <cfRule type="expression" dxfId="2310" priority="2227">
      <formula>$D95="02 à metrer"</formula>
    </cfRule>
  </conditionalFormatting>
  <conditionalFormatting sqref="P95:X95">
    <cfRule type="expression" dxfId="2309" priority="2226">
      <formula>$D95="01 en attente"</formula>
    </cfRule>
  </conditionalFormatting>
  <conditionalFormatting sqref="P95:X95">
    <cfRule type="expression" dxfId="2308" priority="2228">
      <formula>$D95="11 litige"</formula>
    </cfRule>
  </conditionalFormatting>
  <conditionalFormatting sqref="P95:X95">
    <cfRule type="expression" dxfId="2307" priority="2225">
      <formula>$D95="03 métré"</formula>
    </cfRule>
  </conditionalFormatting>
  <conditionalFormatting sqref="P95:X95">
    <cfRule type="expression" dxfId="2306" priority="2224">
      <formula>$D95="04 commandé pas validé"</formula>
    </cfRule>
  </conditionalFormatting>
  <conditionalFormatting sqref="P95:X95">
    <cfRule type="expression" dxfId="2305" priority="2223">
      <formula>$D95="06 reçu"</formula>
    </cfRule>
  </conditionalFormatting>
  <conditionalFormatting sqref="P95:X95">
    <cfRule type="expression" dxfId="2304" priority="2220">
      <formula>$D95="10 fin de chantier"</formula>
    </cfRule>
  </conditionalFormatting>
  <conditionalFormatting sqref="P95:X95">
    <cfRule type="expression" dxfId="2303" priority="2221">
      <formula>$D95="09 pose partielle"</formula>
    </cfRule>
  </conditionalFormatting>
  <conditionalFormatting sqref="P95:X95">
    <cfRule type="expression" dxfId="2302" priority="2219">
      <formula>$D95="06 a planifier"</formula>
    </cfRule>
  </conditionalFormatting>
  <conditionalFormatting sqref="X96:Y96">
    <cfRule type="expression" dxfId="2301" priority="2218">
      <formula>$D96="05 commandé validé"</formula>
    </cfRule>
  </conditionalFormatting>
  <conditionalFormatting sqref="P96:Y96">
    <cfRule type="expression" dxfId="2300" priority="2198">
      <formula>$D96="06 a planifier"</formula>
    </cfRule>
    <cfRule type="expression" dxfId="2299" priority="2209">
      <formula>$D96="10 fin de chantier"</formula>
    </cfRule>
    <cfRule type="expression" dxfId="2298" priority="2210">
      <formula>$D96="09 pose partielle"</formula>
    </cfRule>
    <cfRule type="expression" dxfId="2297" priority="2211">
      <formula>$D96="07 à posé"</formula>
    </cfRule>
    <cfRule type="expression" dxfId="2296" priority="2212">
      <formula>$D96="06 reçu"</formula>
    </cfRule>
    <cfRule type="expression" dxfId="2295" priority="2213">
      <formula>$D96="04 commandé pas validé"</formula>
    </cfRule>
    <cfRule type="expression" dxfId="2294" priority="2214">
      <formula>$D96="03 métré"</formula>
    </cfRule>
    <cfRule type="expression" dxfId="2293" priority="2215">
      <formula>$D96="01 en attente"</formula>
    </cfRule>
    <cfRule type="expression" dxfId="2292" priority="2216">
      <formula>$D96="02 à metrer"</formula>
    </cfRule>
    <cfRule type="expression" dxfId="2291" priority="2217">
      <formula>$D96="11 litige"</formula>
    </cfRule>
  </conditionalFormatting>
  <conditionalFormatting sqref="U96:W96 P96:S96">
    <cfRule type="expression" dxfId="2290" priority="2201">
      <formula>$D96="07 à posé"</formula>
    </cfRule>
  </conditionalFormatting>
  <conditionalFormatting sqref="U96:W96 P96:S96">
    <cfRule type="expression" dxfId="2289" priority="2208">
      <formula>$D96="05 commandé validé"</formula>
    </cfRule>
  </conditionalFormatting>
  <conditionalFormatting sqref="U96:W96 P96:S96">
    <cfRule type="expression" dxfId="2288" priority="2206">
      <formula>$D96="02 à metrer"</formula>
    </cfRule>
  </conditionalFormatting>
  <conditionalFormatting sqref="U96:W96 P96:S96">
    <cfRule type="expression" dxfId="2287" priority="2205">
      <formula>$D96="01 en attente"</formula>
    </cfRule>
  </conditionalFormatting>
  <conditionalFormatting sqref="U96:W96 P96:S96">
    <cfRule type="expression" dxfId="2286" priority="2207">
      <formula>$D96="11 litige"</formula>
    </cfRule>
  </conditionalFormatting>
  <conditionalFormatting sqref="U96:W96 P96:S96">
    <cfRule type="expression" dxfId="2285" priority="2204">
      <formula>$D96="03 métré"</formula>
    </cfRule>
  </conditionalFormatting>
  <conditionalFormatting sqref="U96:W96 P96:S96">
    <cfRule type="expression" dxfId="2284" priority="2203">
      <formula>$D96="04 commandé pas validé"</formula>
    </cfRule>
  </conditionalFormatting>
  <conditionalFormatting sqref="U96:W96 P96:S96">
    <cfRule type="expression" dxfId="2283" priority="2202">
      <formula>$D96="06 reçu"</formula>
    </cfRule>
  </conditionalFormatting>
  <conditionalFormatting sqref="U96:W96 P96:S96">
    <cfRule type="expression" dxfId="2282" priority="2199">
      <formula>$D96="10 fin de chantier"</formula>
    </cfRule>
  </conditionalFormatting>
  <conditionalFormatting sqref="U96:W96 P96:S96">
    <cfRule type="expression" dxfId="2281" priority="2200">
      <formula>$D96="09 pose partielle"</formula>
    </cfRule>
  </conditionalFormatting>
  <conditionalFormatting sqref="U97:X97">
    <cfRule type="expression" dxfId="2280" priority="2197">
      <formula>$D97="05 commandé validé"</formula>
    </cfRule>
  </conditionalFormatting>
  <conditionalFormatting sqref="P97:W97">
    <cfRule type="expression" dxfId="2279" priority="2189">
      <formula>$D97="07 à posé"</formula>
    </cfRule>
  </conditionalFormatting>
  <conditionalFormatting sqref="P97:T97">
    <cfRule type="expression" dxfId="2278" priority="2196">
      <formula>$D97="05 commandé validé"</formula>
    </cfRule>
  </conditionalFormatting>
  <conditionalFormatting sqref="P97:W97">
    <cfRule type="expression" dxfId="2277" priority="2194">
      <formula>$D97="02 à metrer"</formula>
    </cfRule>
  </conditionalFormatting>
  <conditionalFormatting sqref="P97:W97">
    <cfRule type="expression" dxfId="2276" priority="2193">
      <formula>$D97="01 en attente"</formula>
    </cfRule>
  </conditionalFormatting>
  <conditionalFormatting sqref="P97:W97">
    <cfRule type="expression" dxfId="2275" priority="2195">
      <formula>$D97="11 litige"</formula>
    </cfRule>
  </conditionalFormatting>
  <conditionalFormatting sqref="P97:W97">
    <cfRule type="expression" dxfId="2274" priority="2192">
      <formula>$D97="03 métré"</formula>
    </cfRule>
  </conditionalFormatting>
  <conditionalFormatting sqref="P97:W97">
    <cfRule type="expression" dxfId="2273" priority="2191">
      <formula>$D97="04 commandé pas validé"</formula>
    </cfRule>
  </conditionalFormatting>
  <conditionalFormatting sqref="P97:W97">
    <cfRule type="expression" dxfId="2272" priority="2190">
      <formula>$D97="06 reçu"</formula>
    </cfRule>
  </conditionalFormatting>
  <conditionalFormatting sqref="P97:W97">
    <cfRule type="expression" dxfId="2271" priority="2187">
      <formula>$D97="10 fin de chantier"</formula>
    </cfRule>
  </conditionalFormatting>
  <conditionalFormatting sqref="P97:W97">
    <cfRule type="expression" dxfId="2270" priority="2188">
      <formula>$D97="09 pose partielle"</formula>
    </cfRule>
  </conditionalFormatting>
  <conditionalFormatting sqref="N96:O96">
    <cfRule type="expression" dxfId="2269" priority="2177">
      <formula>$D96="10 fin de chantier"</formula>
    </cfRule>
    <cfRule type="expression" dxfId="2268" priority="2178">
      <formula>$D96="09 pose partielle"</formula>
    </cfRule>
    <cfRule type="expression" dxfId="2267" priority="2179">
      <formula>$D96="07 à posé"</formula>
    </cfRule>
    <cfRule type="expression" dxfId="2266" priority="2180">
      <formula>$D96="06 reçu"</formula>
    </cfRule>
    <cfRule type="expression" dxfId="2265" priority="2181">
      <formula>$D96="04 commandé pas validé"</formula>
    </cfRule>
    <cfRule type="expression" dxfId="2264" priority="2182">
      <formula>$D96="03 métré"</formula>
    </cfRule>
    <cfRule type="expression" dxfId="2263" priority="2183">
      <formula>$D96="01 en attente"</formula>
    </cfRule>
    <cfRule type="expression" dxfId="2262" priority="2184">
      <formula>$D96="02 à metrer"</formula>
    </cfRule>
    <cfRule type="expression" dxfId="2261" priority="2185">
      <formula>$D96="11 litige"</formula>
    </cfRule>
    <cfRule type="expression" dxfId="2260" priority="2186">
      <formula>$D96="05 commandé validé"</formula>
    </cfRule>
  </conditionalFormatting>
  <conditionalFormatting sqref="N93:O93">
    <cfRule type="expression" dxfId="2259" priority="2167">
      <formula>$D93="10 fin de chantier"</formula>
    </cfRule>
    <cfRule type="expression" dxfId="2258" priority="2168">
      <formula>$D93="09 pose partielle"</formula>
    </cfRule>
    <cfRule type="expression" dxfId="2257" priority="2169">
      <formula>$D93="07 à posé"</formula>
    </cfRule>
    <cfRule type="expression" dxfId="2256" priority="2170">
      <formula>$D93="06 reçu"</formula>
    </cfRule>
    <cfRule type="expression" dxfId="2255" priority="2171">
      <formula>$D93="04 commandé pas validé"</formula>
    </cfRule>
    <cfRule type="expression" dxfId="2254" priority="2172">
      <formula>$D93="03 métré"</formula>
    </cfRule>
    <cfRule type="expression" dxfId="2253" priority="2173">
      <formula>$D93="01 en attente"</formula>
    </cfRule>
    <cfRule type="expression" dxfId="2252" priority="2174">
      <formula>$D93="02 à metrer"</formula>
    </cfRule>
    <cfRule type="expression" dxfId="2251" priority="2175">
      <formula>$D93="11 litige"</formula>
    </cfRule>
    <cfRule type="expression" dxfId="2250" priority="2176">
      <formula>$D93="05 commandé validé"</formula>
    </cfRule>
  </conditionalFormatting>
  <conditionalFormatting sqref="N94:O94">
    <cfRule type="expression" dxfId="2249" priority="2157">
      <formula>$D94="10 fin de chantier"</formula>
    </cfRule>
    <cfRule type="expression" dxfId="2248" priority="2158">
      <formula>$D94="09 pose partielle"</formula>
    </cfRule>
    <cfRule type="expression" dxfId="2247" priority="2159">
      <formula>$D94="07 à posé"</formula>
    </cfRule>
    <cfRule type="expression" dxfId="2246" priority="2160">
      <formula>$D94="06 reçu"</formula>
    </cfRule>
    <cfRule type="expression" dxfId="2245" priority="2161">
      <formula>$D94="04 commandé pas validé"</formula>
    </cfRule>
    <cfRule type="expression" dxfId="2244" priority="2162">
      <formula>$D94="03 métré"</formula>
    </cfRule>
    <cfRule type="expression" dxfId="2243" priority="2163">
      <formula>$D94="01 en attente"</formula>
    </cfRule>
    <cfRule type="expression" dxfId="2242" priority="2164">
      <formula>$D94="02 à metrer"</formula>
    </cfRule>
    <cfRule type="expression" dxfId="2241" priority="2165">
      <formula>$D94="11 litige"</formula>
    </cfRule>
    <cfRule type="expression" dxfId="2240" priority="2166">
      <formula>$D94="05 commandé validé"</formula>
    </cfRule>
  </conditionalFormatting>
  <conditionalFormatting sqref="N95:O95">
    <cfRule type="expression" dxfId="2239" priority="2147">
      <formula>$D95="10 fin de chantier"</formula>
    </cfRule>
    <cfRule type="expression" dxfId="2238" priority="2148">
      <formula>$D95="09 pose partielle"</formula>
    </cfRule>
    <cfRule type="expression" dxfId="2237" priority="2149">
      <formula>$D95="07 à posé"</formula>
    </cfRule>
    <cfRule type="expression" dxfId="2236" priority="2150">
      <formula>$D95="06 reçu"</formula>
    </cfRule>
    <cfRule type="expression" dxfId="2235" priority="2151">
      <formula>$D95="04 commandé pas validé"</formula>
    </cfRule>
    <cfRule type="expression" dxfId="2234" priority="2152">
      <formula>$D95="03 métré"</formula>
    </cfRule>
    <cfRule type="expression" dxfId="2233" priority="2153">
      <formula>$D95="01 en attente"</formula>
    </cfRule>
    <cfRule type="expression" dxfId="2232" priority="2154">
      <formula>$D95="02 à metrer"</formula>
    </cfRule>
    <cfRule type="expression" dxfId="2231" priority="2155">
      <formula>$D95="11 litige"</formula>
    </cfRule>
    <cfRule type="expression" dxfId="2230" priority="2156">
      <formula>$D95="05 commandé validé"</formula>
    </cfRule>
  </conditionalFormatting>
  <conditionalFormatting sqref="N97:O97">
    <cfRule type="expression" dxfId="2229" priority="2137">
      <formula>$D97="10 fin de chantier"</formula>
    </cfRule>
    <cfRule type="expression" dxfId="2228" priority="2138">
      <formula>$D97="09 pose partielle"</formula>
    </cfRule>
    <cfRule type="expression" dxfId="2227" priority="2139">
      <formula>$D97="07 à posé"</formula>
    </cfRule>
    <cfRule type="expression" dxfId="2226" priority="2140">
      <formula>$D97="06 reçu"</formula>
    </cfRule>
    <cfRule type="expression" dxfId="2225" priority="2141">
      <formula>$D97="04 commandé pas validé"</formula>
    </cfRule>
    <cfRule type="expression" dxfId="2224" priority="2142">
      <formula>$D97="03 métré"</formula>
    </cfRule>
    <cfRule type="expression" dxfId="2223" priority="2143">
      <formula>$D97="01 en attente"</formula>
    </cfRule>
    <cfRule type="expression" dxfId="2222" priority="2144">
      <formula>$D97="02 à metrer"</formula>
    </cfRule>
    <cfRule type="expression" dxfId="2221" priority="2145">
      <formula>$D97="11 litige"</formula>
    </cfRule>
    <cfRule type="expression" dxfId="2220" priority="2146">
      <formula>$D97="05 commandé validé"</formula>
    </cfRule>
  </conditionalFormatting>
  <conditionalFormatting sqref="N77:O77">
    <cfRule type="expression" dxfId="2219" priority="2127">
      <formula>$D77="10 fin de chantier"</formula>
    </cfRule>
    <cfRule type="expression" dxfId="2218" priority="2128">
      <formula>$D77="09 pose partielle"</formula>
    </cfRule>
    <cfRule type="expression" dxfId="2217" priority="2129">
      <formula>$D77="07 à posé"</formula>
    </cfRule>
    <cfRule type="expression" dxfId="2216" priority="2130">
      <formula>$D77="06 reçu"</formula>
    </cfRule>
    <cfRule type="expression" dxfId="2215" priority="2131">
      <formula>$D77="04 commandé pas validé"</formula>
    </cfRule>
    <cfRule type="expression" dxfId="2214" priority="2132">
      <formula>$D77="03 métré"</formula>
    </cfRule>
    <cfRule type="expression" dxfId="2213" priority="2133">
      <formula>$D77="01 en attente"</formula>
    </cfRule>
    <cfRule type="expression" dxfId="2212" priority="2134">
      <formula>$D77="02 à metrer"</formula>
    </cfRule>
    <cfRule type="expression" dxfId="2211" priority="2135">
      <formula>$D77="11 litige"</formula>
    </cfRule>
    <cfRule type="expression" dxfId="2210" priority="2136">
      <formula>$D77="05 commandé validé"</formula>
    </cfRule>
  </conditionalFormatting>
  <conditionalFormatting sqref="N78:O78">
    <cfRule type="expression" dxfId="2209" priority="2117">
      <formula>$D78="10 fin de chantier"</formula>
    </cfRule>
    <cfRule type="expression" dxfId="2208" priority="2118">
      <formula>$D78="09 pose partielle"</formula>
    </cfRule>
    <cfRule type="expression" dxfId="2207" priority="2119">
      <formula>$D78="07 à posé"</formula>
    </cfRule>
    <cfRule type="expression" dxfId="2206" priority="2120">
      <formula>$D78="06 reçu"</formula>
    </cfRule>
    <cfRule type="expression" dxfId="2205" priority="2121">
      <formula>$D78="04 commandé pas validé"</formula>
    </cfRule>
    <cfRule type="expression" dxfId="2204" priority="2122">
      <formula>$D78="03 métré"</formula>
    </cfRule>
    <cfRule type="expression" dxfId="2203" priority="2123">
      <formula>$D78="01 en attente"</formula>
    </cfRule>
    <cfRule type="expression" dxfId="2202" priority="2124">
      <formula>$D78="02 à metrer"</formula>
    </cfRule>
    <cfRule type="expression" dxfId="2201" priority="2125">
      <formula>$D78="11 litige"</formula>
    </cfRule>
    <cfRule type="expression" dxfId="2200" priority="2126">
      <formula>$D78="05 commandé validé"</formula>
    </cfRule>
  </conditionalFormatting>
  <conditionalFormatting sqref="N75:O75">
    <cfRule type="expression" dxfId="2199" priority="2107">
      <formula>$D75="10 fin de chantier"</formula>
    </cfRule>
    <cfRule type="expression" dxfId="2198" priority="2108">
      <formula>$D75="09 pose partielle"</formula>
    </cfRule>
    <cfRule type="expression" dxfId="2197" priority="2109">
      <formula>$D75="07 à posé"</formula>
    </cfRule>
    <cfRule type="expression" dxfId="2196" priority="2110">
      <formula>$D75="06 reçu"</formula>
    </cfRule>
    <cfRule type="expression" dxfId="2195" priority="2111">
      <formula>$D75="04 commandé pas validé"</formula>
    </cfRule>
    <cfRule type="expression" dxfId="2194" priority="2112">
      <formula>$D75="03 métré"</formula>
    </cfRule>
    <cfRule type="expression" dxfId="2193" priority="2113">
      <formula>$D75="01 en attente"</formula>
    </cfRule>
    <cfRule type="expression" dxfId="2192" priority="2114">
      <formula>$D75="02 à metrer"</formula>
    </cfRule>
    <cfRule type="expression" dxfId="2191" priority="2115">
      <formula>$D75="11 litige"</formula>
    </cfRule>
    <cfRule type="expression" dxfId="2190" priority="2116">
      <formula>$D75="05 commandé validé"</formula>
    </cfRule>
  </conditionalFormatting>
  <conditionalFormatting sqref="N72:O72">
    <cfRule type="expression" dxfId="2189" priority="2097">
      <formula>$D72="10 fin de chantier"</formula>
    </cfRule>
    <cfRule type="expression" dxfId="2188" priority="2098">
      <formula>$D72="09 pose partielle"</formula>
    </cfRule>
    <cfRule type="expression" dxfId="2187" priority="2099">
      <formula>$D72="07 à posé"</formula>
    </cfRule>
    <cfRule type="expression" dxfId="2186" priority="2100">
      <formula>$D72="06 reçu"</formula>
    </cfRule>
    <cfRule type="expression" dxfId="2185" priority="2101">
      <formula>$D72="04 commandé pas validé"</formula>
    </cfRule>
    <cfRule type="expression" dxfId="2184" priority="2102">
      <formula>$D72="03 métré"</formula>
    </cfRule>
    <cfRule type="expression" dxfId="2183" priority="2103">
      <formula>$D72="01 en attente"</formula>
    </cfRule>
    <cfRule type="expression" dxfId="2182" priority="2104">
      <formula>$D72="02 à metrer"</formula>
    </cfRule>
    <cfRule type="expression" dxfId="2181" priority="2105">
      <formula>$D72="11 litige"</formula>
    </cfRule>
    <cfRule type="expression" dxfId="2180" priority="2106">
      <formula>$D72="05 commandé validé"</formula>
    </cfRule>
  </conditionalFormatting>
  <conditionalFormatting sqref="N69:O69">
    <cfRule type="expression" dxfId="2179" priority="2087">
      <formula>$D69="10 fin de chantier"</formula>
    </cfRule>
    <cfRule type="expression" dxfId="2178" priority="2088">
      <formula>$D69="09 pose partielle"</formula>
    </cfRule>
    <cfRule type="expression" dxfId="2177" priority="2089">
      <formula>$D69="07 à posé"</formula>
    </cfRule>
    <cfRule type="expression" dxfId="2176" priority="2090">
      <formula>$D69="06 reçu"</formula>
    </cfRule>
    <cfRule type="expression" dxfId="2175" priority="2091">
      <formula>$D69="04 commandé pas validé"</formula>
    </cfRule>
    <cfRule type="expression" dxfId="2174" priority="2092">
      <formula>$D69="03 métré"</formula>
    </cfRule>
    <cfRule type="expression" dxfId="2173" priority="2093">
      <formula>$D69="01 en attente"</formula>
    </cfRule>
    <cfRule type="expression" dxfId="2172" priority="2094">
      <formula>$D69="02 à metrer"</formula>
    </cfRule>
    <cfRule type="expression" dxfId="2171" priority="2095">
      <formula>$D69="11 litige"</formula>
    </cfRule>
    <cfRule type="expression" dxfId="2170" priority="2096">
      <formula>$D69="05 commandé validé"</formula>
    </cfRule>
  </conditionalFormatting>
  <conditionalFormatting sqref="N64:O64">
    <cfRule type="expression" dxfId="2169" priority="2077">
      <formula>$D64="10 fin de chantier"</formula>
    </cfRule>
    <cfRule type="expression" dxfId="2168" priority="2078">
      <formula>$D64="09 pose partielle"</formula>
    </cfRule>
    <cfRule type="expression" dxfId="2167" priority="2079">
      <formula>$D64="07 à posé"</formula>
    </cfRule>
    <cfRule type="expression" dxfId="2166" priority="2080">
      <formula>$D64="06 reçu"</formula>
    </cfRule>
    <cfRule type="expression" dxfId="2165" priority="2081">
      <formula>$D64="04 commandé pas validé"</formula>
    </cfRule>
    <cfRule type="expression" dxfId="2164" priority="2082">
      <formula>$D64="03 métré"</formula>
    </cfRule>
    <cfRule type="expression" dxfId="2163" priority="2083">
      <formula>$D64="01 en attente"</formula>
    </cfRule>
    <cfRule type="expression" dxfId="2162" priority="2084">
      <formula>$D64="02 à metrer"</formula>
    </cfRule>
    <cfRule type="expression" dxfId="2161" priority="2085">
      <formula>$D64="11 litige"</formula>
    </cfRule>
    <cfRule type="expression" dxfId="2160" priority="2086">
      <formula>$D64="05 commandé validé"</formula>
    </cfRule>
  </conditionalFormatting>
  <conditionalFormatting sqref="N62:O62">
    <cfRule type="expression" dxfId="2159" priority="2067">
      <formula>$D62="10 fin de chantier"</formula>
    </cfRule>
    <cfRule type="expression" dxfId="2158" priority="2068">
      <formula>$D62="09 pose partielle"</formula>
    </cfRule>
    <cfRule type="expression" dxfId="2157" priority="2069">
      <formula>$D62="07 à posé"</formula>
    </cfRule>
    <cfRule type="expression" dxfId="2156" priority="2070">
      <formula>$D62="06 reçu"</formula>
    </cfRule>
    <cfRule type="expression" dxfId="2155" priority="2071">
      <formula>$D62="04 commandé pas validé"</formula>
    </cfRule>
    <cfRule type="expression" dxfId="2154" priority="2072">
      <formula>$D62="03 métré"</formula>
    </cfRule>
    <cfRule type="expression" dxfId="2153" priority="2073">
      <formula>$D62="01 en attente"</formula>
    </cfRule>
    <cfRule type="expression" dxfId="2152" priority="2074">
      <formula>$D62="02 à metrer"</formula>
    </cfRule>
    <cfRule type="expression" dxfId="2151" priority="2075">
      <formula>$D62="11 litige"</formula>
    </cfRule>
    <cfRule type="expression" dxfId="2150" priority="2076">
      <formula>$D62="05 commandé validé"</formula>
    </cfRule>
  </conditionalFormatting>
  <conditionalFormatting sqref="N60:O60">
    <cfRule type="expression" dxfId="2149" priority="2057">
      <formula>$D60="10 fin de chantier"</formula>
    </cfRule>
    <cfRule type="expression" dxfId="2148" priority="2058">
      <formula>$D60="09 pose partielle"</formula>
    </cfRule>
    <cfRule type="expression" dxfId="2147" priority="2059">
      <formula>$D60="07 à posé"</formula>
    </cfRule>
    <cfRule type="expression" dxfId="2146" priority="2060">
      <formula>$D60="06 reçu"</formula>
    </cfRule>
    <cfRule type="expression" dxfId="2145" priority="2061">
      <formula>$D60="04 commandé pas validé"</formula>
    </cfRule>
    <cfRule type="expression" dxfId="2144" priority="2062">
      <formula>$D60="03 métré"</formula>
    </cfRule>
    <cfRule type="expression" dxfId="2143" priority="2063">
      <formula>$D60="01 en attente"</formula>
    </cfRule>
    <cfRule type="expression" dxfId="2142" priority="2064">
      <formula>$D60="02 à metrer"</formula>
    </cfRule>
    <cfRule type="expression" dxfId="2141" priority="2065">
      <formula>$D60="11 litige"</formula>
    </cfRule>
    <cfRule type="expression" dxfId="2140" priority="2066">
      <formula>$D60="05 commandé validé"</formula>
    </cfRule>
  </conditionalFormatting>
  <conditionalFormatting sqref="N58:O58">
    <cfRule type="expression" dxfId="2139" priority="2047">
      <formula>$D58="10 fin de chantier"</formula>
    </cfRule>
    <cfRule type="expression" dxfId="2138" priority="2048">
      <formula>$D58="09 pose partielle"</formula>
    </cfRule>
    <cfRule type="expression" dxfId="2137" priority="2049">
      <formula>$D58="07 à posé"</formula>
    </cfRule>
    <cfRule type="expression" dxfId="2136" priority="2050">
      <formula>$D58="06 reçu"</formula>
    </cfRule>
    <cfRule type="expression" dxfId="2135" priority="2051">
      <formula>$D58="04 commandé pas validé"</formula>
    </cfRule>
    <cfRule type="expression" dxfId="2134" priority="2052">
      <formula>$D58="03 métré"</formula>
    </cfRule>
    <cfRule type="expression" dxfId="2133" priority="2053">
      <formula>$D58="01 en attente"</formula>
    </cfRule>
    <cfRule type="expression" dxfId="2132" priority="2054">
      <formula>$D58="02 à metrer"</formula>
    </cfRule>
    <cfRule type="expression" dxfId="2131" priority="2055">
      <formula>$D58="11 litige"</formula>
    </cfRule>
    <cfRule type="expression" dxfId="2130" priority="2056">
      <formula>$D58="05 commandé validé"</formula>
    </cfRule>
  </conditionalFormatting>
  <conditionalFormatting sqref="N57:O57">
    <cfRule type="expression" dxfId="2129" priority="2037">
      <formula>$D57="10 fin de chantier"</formula>
    </cfRule>
    <cfRule type="expression" dxfId="2128" priority="2038">
      <formula>$D57="09 pose partielle"</formula>
    </cfRule>
    <cfRule type="expression" dxfId="2127" priority="2039">
      <formula>$D57="07 à posé"</formula>
    </cfRule>
    <cfRule type="expression" dxfId="2126" priority="2040">
      <formula>$D57="06 reçu"</formula>
    </cfRule>
    <cfRule type="expression" dxfId="2125" priority="2041">
      <formula>$D57="04 commandé pas validé"</formula>
    </cfRule>
    <cfRule type="expression" dxfId="2124" priority="2042">
      <formula>$D57="03 métré"</formula>
    </cfRule>
    <cfRule type="expression" dxfId="2123" priority="2043">
      <formula>$D57="01 en attente"</formula>
    </cfRule>
    <cfRule type="expression" dxfId="2122" priority="2044">
      <formula>$D57="02 à metrer"</formula>
    </cfRule>
    <cfRule type="expression" dxfId="2121" priority="2045">
      <formula>$D57="11 litige"</formula>
    </cfRule>
    <cfRule type="expression" dxfId="2120" priority="2046">
      <formula>$D57="05 commandé validé"</formula>
    </cfRule>
  </conditionalFormatting>
  <conditionalFormatting sqref="N55:O55">
    <cfRule type="expression" dxfId="2119" priority="2027">
      <formula>$D55="10 fin de chantier"</formula>
    </cfRule>
    <cfRule type="expression" dxfId="2118" priority="2028">
      <formula>$D55="09 pose partielle"</formula>
    </cfRule>
    <cfRule type="expression" dxfId="2117" priority="2029">
      <formula>$D55="07 à posé"</formula>
    </cfRule>
    <cfRule type="expression" dxfId="2116" priority="2030">
      <formula>$D55="06 reçu"</formula>
    </cfRule>
    <cfRule type="expression" dxfId="2115" priority="2031">
      <formula>$D55="04 commandé pas validé"</formula>
    </cfRule>
    <cfRule type="expression" dxfId="2114" priority="2032">
      <formula>$D55="03 métré"</formula>
    </cfRule>
    <cfRule type="expression" dxfId="2113" priority="2033">
      <formula>$D55="01 en attente"</formula>
    </cfRule>
    <cfRule type="expression" dxfId="2112" priority="2034">
      <formula>$D55="02 à metrer"</formula>
    </cfRule>
    <cfRule type="expression" dxfId="2111" priority="2035">
      <formula>$D55="11 litige"</formula>
    </cfRule>
    <cfRule type="expression" dxfId="2110" priority="2036">
      <formula>$D55="05 commandé validé"</formula>
    </cfRule>
  </conditionalFormatting>
  <conditionalFormatting sqref="N53:O53">
    <cfRule type="expression" dxfId="2109" priority="2017">
      <formula>$D53="10 fin de chantier"</formula>
    </cfRule>
    <cfRule type="expression" dxfId="2108" priority="2018">
      <formula>$D53="09 pose partielle"</formula>
    </cfRule>
    <cfRule type="expression" dxfId="2107" priority="2019">
      <formula>$D53="07 à posé"</formula>
    </cfRule>
    <cfRule type="expression" dxfId="2106" priority="2020">
      <formula>$D53="06 reçu"</formula>
    </cfRule>
    <cfRule type="expression" dxfId="2105" priority="2021">
      <formula>$D53="04 commandé pas validé"</formula>
    </cfRule>
    <cfRule type="expression" dxfId="2104" priority="2022">
      <formula>$D53="03 métré"</formula>
    </cfRule>
    <cfRule type="expression" dxfId="2103" priority="2023">
      <formula>$D53="01 en attente"</formula>
    </cfRule>
    <cfRule type="expression" dxfId="2102" priority="2024">
      <formula>$D53="02 à metrer"</formula>
    </cfRule>
    <cfRule type="expression" dxfId="2101" priority="2025">
      <formula>$D53="11 litige"</formula>
    </cfRule>
    <cfRule type="expression" dxfId="2100" priority="2026">
      <formula>$D53="05 commandé validé"</formula>
    </cfRule>
  </conditionalFormatting>
  <conditionalFormatting sqref="N49:O49">
    <cfRule type="expression" dxfId="2099" priority="2007">
      <formula>$D49="10 fin de chantier"</formula>
    </cfRule>
    <cfRule type="expression" dxfId="2098" priority="2008">
      <formula>$D49="09 pose partielle"</formula>
    </cfRule>
    <cfRule type="expression" dxfId="2097" priority="2009">
      <formula>$D49="07 à posé"</formula>
    </cfRule>
    <cfRule type="expression" dxfId="2096" priority="2010">
      <formula>$D49="06 reçu"</formula>
    </cfRule>
    <cfRule type="expression" dxfId="2095" priority="2011">
      <formula>$D49="04 commandé pas validé"</formula>
    </cfRule>
    <cfRule type="expression" dxfId="2094" priority="2012">
      <formula>$D49="03 métré"</formula>
    </cfRule>
    <cfRule type="expression" dxfId="2093" priority="2013">
      <formula>$D49="01 en attente"</formula>
    </cfRule>
    <cfRule type="expression" dxfId="2092" priority="2014">
      <formula>$D49="02 à metrer"</formula>
    </cfRule>
    <cfRule type="expression" dxfId="2091" priority="2015">
      <formula>$D49="11 litige"</formula>
    </cfRule>
    <cfRule type="expression" dxfId="2090" priority="2016">
      <formula>$D49="05 commandé validé"</formula>
    </cfRule>
  </conditionalFormatting>
  <conditionalFormatting sqref="N45:O45">
    <cfRule type="expression" dxfId="2089" priority="1997">
      <formula>$D45="10 fin de chantier"</formula>
    </cfRule>
    <cfRule type="expression" dxfId="2088" priority="1998">
      <formula>$D45="09 pose partielle"</formula>
    </cfRule>
    <cfRule type="expression" dxfId="2087" priority="1999">
      <formula>$D45="07 à posé"</formula>
    </cfRule>
    <cfRule type="expression" dxfId="2086" priority="2000">
      <formula>$D45="06 reçu"</formula>
    </cfRule>
    <cfRule type="expression" dxfId="2085" priority="2001">
      <formula>$D45="04 commandé pas validé"</formula>
    </cfRule>
    <cfRule type="expression" dxfId="2084" priority="2002">
      <formula>$D45="03 métré"</formula>
    </cfRule>
    <cfRule type="expression" dxfId="2083" priority="2003">
      <formula>$D45="01 en attente"</formula>
    </cfRule>
    <cfRule type="expression" dxfId="2082" priority="2004">
      <formula>$D45="02 à metrer"</formula>
    </cfRule>
    <cfRule type="expression" dxfId="2081" priority="2005">
      <formula>$D45="11 litige"</formula>
    </cfRule>
    <cfRule type="expression" dxfId="2080" priority="2006">
      <formula>$D45="05 commandé validé"</formula>
    </cfRule>
  </conditionalFormatting>
  <conditionalFormatting sqref="N43:O43">
    <cfRule type="expression" dxfId="2079" priority="1987">
      <formula>$D43="10 fin de chantier"</formula>
    </cfRule>
    <cfRule type="expression" dxfId="2078" priority="1988">
      <formula>$D43="09 pose partielle"</formula>
    </cfRule>
    <cfRule type="expression" dxfId="2077" priority="1989">
      <formula>$D43="07 à posé"</formula>
    </cfRule>
    <cfRule type="expression" dxfId="2076" priority="1990">
      <formula>$D43="06 reçu"</formula>
    </cfRule>
    <cfRule type="expression" dxfId="2075" priority="1991">
      <formula>$D43="04 commandé pas validé"</formula>
    </cfRule>
    <cfRule type="expression" dxfId="2074" priority="1992">
      <formula>$D43="03 métré"</formula>
    </cfRule>
    <cfRule type="expression" dxfId="2073" priority="1993">
      <formula>$D43="01 en attente"</formula>
    </cfRule>
    <cfRule type="expression" dxfId="2072" priority="1994">
      <formula>$D43="02 à metrer"</formula>
    </cfRule>
    <cfRule type="expression" dxfId="2071" priority="1995">
      <formula>$D43="11 litige"</formula>
    </cfRule>
    <cfRule type="expression" dxfId="2070" priority="1996">
      <formula>$D43="05 commandé validé"</formula>
    </cfRule>
  </conditionalFormatting>
  <conditionalFormatting sqref="N40:O40">
    <cfRule type="expression" dxfId="2069" priority="1977">
      <formula>$D40="10 fin de chantier"</formula>
    </cfRule>
    <cfRule type="expression" dxfId="2068" priority="1978">
      <formula>$D40="09 pose partielle"</formula>
    </cfRule>
    <cfRule type="expression" dxfId="2067" priority="1979">
      <formula>$D40="07 à posé"</formula>
    </cfRule>
    <cfRule type="expression" dxfId="2066" priority="1980">
      <formula>$D40="06 reçu"</formula>
    </cfRule>
    <cfRule type="expression" dxfId="2065" priority="1981">
      <formula>$D40="04 commandé pas validé"</formula>
    </cfRule>
    <cfRule type="expression" dxfId="2064" priority="1982">
      <formula>$D40="03 métré"</formula>
    </cfRule>
    <cfRule type="expression" dxfId="2063" priority="1983">
      <formula>$D40="01 en attente"</formula>
    </cfRule>
    <cfRule type="expression" dxfId="2062" priority="1984">
      <formula>$D40="02 à metrer"</formula>
    </cfRule>
    <cfRule type="expression" dxfId="2061" priority="1985">
      <formula>$D40="11 litige"</formula>
    </cfRule>
    <cfRule type="expression" dxfId="2060" priority="1986">
      <formula>$D40="05 commandé validé"</formula>
    </cfRule>
  </conditionalFormatting>
  <conditionalFormatting sqref="N38:O38">
    <cfRule type="expression" dxfId="2059" priority="1967">
      <formula>$D38="10 fin de chantier"</formula>
    </cfRule>
    <cfRule type="expression" dxfId="2058" priority="1968">
      <formula>$D38="09 pose partielle"</formula>
    </cfRule>
    <cfRule type="expression" dxfId="2057" priority="1969">
      <formula>$D38="07 à posé"</formula>
    </cfRule>
    <cfRule type="expression" dxfId="2056" priority="1970">
      <formula>$D38="06 reçu"</formula>
    </cfRule>
    <cfRule type="expression" dxfId="2055" priority="1971">
      <formula>$D38="04 commandé pas validé"</formula>
    </cfRule>
    <cfRule type="expression" dxfId="2054" priority="1972">
      <formula>$D38="03 métré"</formula>
    </cfRule>
    <cfRule type="expression" dxfId="2053" priority="1973">
      <formula>$D38="01 en attente"</formula>
    </cfRule>
    <cfRule type="expression" dxfId="2052" priority="1974">
      <formula>$D38="02 à metrer"</formula>
    </cfRule>
    <cfRule type="expression" dxfId="2051" priority="1975">
      <formula>$D38="11 litige"</formula>
    </cfRule>
    <cfRule type="expression" dxfId="2050" priority="1976">
      <formula>$D38="05 commandé validé"</formula>
    </cfRule>
  </conditionalFormatting>
  <conditionalFormatting sqref="N28:O28">
    <cfRule type="expression" dxfId="2049" priority="1957">
      <formula>$D28="10 fin de chantier"</formula>
    </cfRule>
    <cfRule type="expression" dxfId="2048" priority="1958">
      <formula>$D28="09 pose partielle"</formula>
    </cfRule>
    <cfRule type="expression" dxfId="2047" priority="1959">
      <formula>$D28="07 à posé"</formula>
    </cfRule>
    <cfRule type="expression" dxfId="2046" priority="1960">
      <formula>$D28="06 reçu"</formula>
    </cfRule>
    <cfRule type="expression" dxfId="2045" priority="1961">
      <formula>$D28="04 commandé pas validé"</formula>
    </cfRule>
    <cfRule type="expression" dxfId="2044" priority="1962">
      <formula>$D28="03 métré"</formula>
    </cfRule>
    <cfRule type="expression" dxfId="2043" priority="1963">
      <formula>$D28="01 en attente"</formula>
    </cfRule>
    <cfRule type="expression" dxfId="2042" priority="1964">
      <formula>$D28="02 à metrer"</formula>
    </cfRule>
    <cfRule type="expression" dxfId="2041" priority="1965">
      <formula>$D28="11 litige"</formula>
    </cfRule>
    <cfRule type="expression" dxfId="2040" priority="1966">
      <formula>$D28="05 commandé validé"</formula>
    </cfRule>
  </conditionalFormatting>
  <conditionalFormatting sqref="N20:O20">
    <cfRule type="expression" dxfId="2039" priority="1947">
      <formula>$D20="10 fin de chantier"</formula>
    </cfRule>
    <cfRule type="expression" dxfId="2038" priority="1948">
      <formula>$D20="09 pose partielle"</formula>
    </cfRule>
    <cfRule type="expression" dxfId="2037" priority="1949">
      <formula>$D20="07 à posé"</formula>
    </cfRule>
    <cfRule type="expression" dxfId="2036" priority="1950">
      <formula>$D20="06 reçu"</formula>
    </cfRule>
    <cfRule type="expression" dxfId="2035" priority="1951">
      <formula>$D20="04 commandé pas validé"</formula>
    </cfRule>
    <cfRule type="expression" dxfId="2034" priority="1952">
      <formula>$D20="03 métré"</formula>
    </cfRule>
    <cfRule type="expression" dxfId="2033" priority="1953">
      <formula>$D20="01 en attente"</formula>
    </cfRule>
    <cfRule type="expression" dxfId="2032" priority="1954">
      <formula>$D20="02 à metrer"</formula>
    </cfRule>
    <cfRule type="expression" dxfId="2031" priority="1955">
      <formula>$D20="11 litige"</formula>
    </cfRule>
    <cfRule type="expression" dxfId="2030" priority="1956">
      <formula>$D20="05 commandé validé"</formula>
    </cfRule>
  </conditionalFormatting>
  <conditionalFormatting sqref="N84:O84">
    <cfRule type="expression" dxfId="2029" priority="1937">
      <formula>$D84="10 fin de chantier"</formula>
    </cfRule>
    <cfRule type="expression" dxfId="2028" priority="1938">
      <formula>$D84="09 pose partielle"</formula>
    </cfRule>
    <cfRule type="expression" dxfId="2027" priority="1939">
      <formula>$D84="07 à posé"</formula>
    </cfRule>
    <cfRule type="expression" dxfId="2026" priority="1940">
      <formula>$D84="06 reçu"</formula>
    </cfRule>
    <cfRule type="expression" dxfId="2025" priority="1941">
      <formula>$D84="04 commandé pas validé"</formula>
    </cfRule>
    <cfRule type="expression" dxfId="2024" priority="1942">
      <formula>$D84="03 métré"</formula>
    </cfRule>
    <cfRule type="expression" dxfId="2023" priority="1943">
      <formula>$D84="01 en attente"</formula>
    </cfRule>
    <cfRule type="expression" dxfId="2022" priority="1944">
      <formula>$D84="02 à metrer"</formula>
    </cfRule>
    <cfRule type="expression" dxfId="2021" priority="1945">
      <formula>$D84="11 litige"</formula>
    </cfRule>
    <cfRule type="expression" dxfId="2020" priority="1946">
      <formula>$D84="05 commandé validé"</formula>
    </cfRule>
  </conditionalFormatting>
  <conditionalFormatting sqref="N85:O85">
    <cfRule type="expression" dxfId="2019" priority="1927">
      <formula>$D85="10 fin de chantier"</formula>
    </cfRule>
    <cfRule type="expression" dxfId="2018" priority="1928">
      <formula>$D85="09 pose partielle"</formula>
    </cfRule>
    <cfRule type="expression" dxfId="2017" priority="1929">
      <formula>$D85="07 à posé"</formula>
    </cfRule>
    <cfRule type="expression" dxfId="2016" priority="1930">
      <formula>$D85="06 reçu"</formula>
    </cfRule>
    <cfRule type="expression" dxfId="2015" priority="1931">
      <formula>$D85="04 commandé pas validé"</formula>
    </cfRule>
    <cfRule type="expression" dxfId="2014" priority="1932">
      <formula>$D85="03 métré"</formula>
    </cfRule>
    <cfRule type="expression" dxfId="2013" priority="1933">
      <formula>$D85="01 en attente"</formula>
    </cfRule>
    <cfRule type="expression" dxfId="2012" priority="1934">
      <formula>$D85="02 à metrer"</formula>
    </cfRule>
    <cfRule type="expression" dxfId="2011" priority="1935">
      <formula>$D85="11 litige"</formula>
    </cfRule>
    <cfRule type="expression" dxfId="2010" priority="1936">
      <formula>$D85="05 commandé validé"</formula>
    </cfRule>
  </conditionalFormatting>
  <conditionalFormatting sqref="Y93">
    <cfRule type="expression" dxfId="2009" priority="1917">
      <formula>$D93="10 fin de chantier"</formula>
    </cfRule>
    <cfRule type="expression" dxfId="2008" priority="1918">
      <formula>$D93="09 pose partielle"</formula>
    </cfRule>
    <cfRule type="expression" dxfId="2007" priority="1919">
      <formula>$D93="07 à posé"</formula>
    </cfRule>
    <cfRule type="expression" dxfId="2006" priority="1920">
      <formula>$D93="06 reçu"</formula>
    </cfRule>
    <cfRule type="expression" dxfId="2005" priority="1921">
      <formula>$D93="04 commandé pas validé"</formula>
    </cfRule>
    <cfRule type="expression" dxfId="2004" priority="1922">
      <formula>$D93="03 métré"</formula>
    </cfRule>
    <cfRule type="expression" dxfId="2003" priority="1923">
      <formula>$D93="01 en attente"</formula>
    </cfRule>
    <cfRule type="expression" dxfId="2002" priority="1924">
      <formula>$D93="02 à metrer"</formula>
    </cfRule>
    <cfRule type="expression" dxfId="2001" priority="1925">
      <formula>$D93="11 litige"</formula>
    </cfRule>
    <cfRule type="expression" dxfId="2000" priority="1926">
      <formula>$D93="05 commandé validé"</formula>
    </cfRule>
  </conditionalFormatting>
  <conditionalFormatting sqref="Y94">
    <cfRule type="expression" dxfId="1999" priority="1907">
      <formula>$D94="10 fin de chantier"</formula>
    </cfRule>
    <cfRule type="expression" dxfId="1998" priority="1908">
      <formula>$D94="09 pose partielle"</formula>
    </cfRule>
    <cfRule type="expression" dxfId="1997" priority="1909">
      <formula>$D94="07 à posé"</formula>
    </cfRule>
    <cfRule type="expression" dxfId="1996" priority="1910">
      <formula>$D94="06 reçu"</formula>
    </cfRule>
    <cfRule type="expression" dxfId="1995" priority="1911">
      <formula>$D94="04 commandé pas validé"</formula>
    </cfRule>
    <cfRule type="expression" dxfId="1994" priority="1912">
      <formula>$D94="03 métré"</formula>
    </cfRule>
    <cfRule type="expression" dxfId="1993" priority="1913">
      <formula>$D94="01 en attente"</formula>
    </cfRule>
    <cfRule type="expression" dxfId="1992" priority="1914">
      <formula>$D94="02 à metrer"</formula>
    </cfRule>
    <cfRule type="expression" dxfId="1991" priority="1915">
      <formula>$D94="11 litige"</formula>
    </cfRule>
    <cfRule type="expression" dxfId="1990" priority="1916">
      <formula>$D94="05 commandé validé"</formula>
    </cfRule>
  </conditionalFormatting>
  <conditionalFormatting sqref="Y95">
    <cfRule type="expression" dxfId="1989" priority="1897">
      <formula>$D95="10 fin de chantier"</formula>
    </cfRule>
    <cfRule type="expression" dxfId="1988" priority="1898">
      <formula>$D95="09 pose partielle"</formula>
    </cfRule>
    <cfRule type="expression" dxfId="1987" priority="1899">
      <formula>$D95="07 à posé"</formula>
    </cfRule>
    <cfRule type="expression" dxfId="1986" priority="1900">
      <formula>$D95="06 reçu"</formula>
    </cfRule>
    <cfRule type="expression" dxfId="1985" priority="1901">
      <formula>$D95="04 commandé pas validé"</formula>
    </cfRule>
    <cfRule type="expression" dxfId="1984" priority="1902">
      <formula>$D95="03 métré"</formula>
    </cfRule>
    <cfRule type="expression" dxfId="1983" priority="1903">
      <formula>$D95="01 en attente"</formula>
    </cfRule>
    <cfRule type="expression" dxfId="1982" priority="1904">
      <formula>$D95="02 à metrer"</formula>
    </cfRule>
    <cfRule type="expression" dxfId="1981" priority="1905">
      <formula>$D95="11 litige"</formula>
    </cfRule>
    <cfRule type="expression" dxfId="1980" priority="1906">
      <formula>$D95="05 commandé validé"</formula>
    </cfRule>
  </conditionalFormatting>
  <conditionalFormatting sqref="Y97">
    <cfRule type="expression" dxfId="1979" priority="1887">
      <formula>$D97="10 fin de chantier"</formula>
    </cfRule>
    <cfRule type="expression" dxfId="1978" priority="1888">
      <formula>$D97="09 pose partielle"</formula>
    </cfRule>
    <cfRule type="expression" dxfId="1977" priority="1889">
      <formula>$D97="07 à posé"</formula>
    </cfRule>
    <cfRule type="expression" dxfId="1976" priority="1890">
      <formula>$D97="06 reçu"</formula>
    </cfRule>
    <cfRule type="expression" dxfId="1975" priority="1891">
      <formula>$D97="04 commandé pas validé"</formula>
    </cfRule>
    <cfRule type="expression" dxfId="1974" priority="1892">
      <formula>$D97="03 métré"</formula>
    </cfRule>
    <cfRule type="expression" dxfId="1973" priority="1893">
      <formula>$D97="01 en attente"</formula>
    </cfRule>
    <cfRule type="expression" dxfId="1972" priority="1894">
      <formula>$D97="02 à metrer"</formula>
    </cfRule>
    <cfRule type="expression" dxfId="1971" priority="1895">
      <formula>$D97="11 litige"</formula>
    </cfRule>
    <cfRule type="expression" dxfId="1970" priority="1896">
      <formula>$D97="05 commandé validé"</formula>
    </cfRule>
  </conditionalFormatting>
  <conditionalFormatting sqref="AH70">
    <cfRule type="expression" dxfId="1969" priority="1871">
      <formula>$D70="07 à posé"</formula>
    </cfRule>
  </conditionalFormatting>
  <conditionalFormatting sqref="AH70">
    <cfRule type="expression" dxfId="1968" priority="1876">
      <formula>$D70="02 à metrer"</formula>
    </cfRule>
  </conditionalFormatting>
  <conditionalFormatting sqref="AH70">
    <cfRule type="expression" dxfId="1967" priority="1875">
      <formula>$D70="01 en attente"</formula>
    </cfRule>
  </conditionalFormatting>
  <conditionalFormatting sqref="AH70">
    <cfRule type="expression" dxfId="1966" priority="1877">
      <formula>$D70="11 litige"</formula>
    </cfRule>
  </conditionalFormatting>
  <conditionalFormatting sqref="AH70">
    <cfRule type="expression" dxfId="1965" priority="1874">
      <formula>$D70="03 métré"</formula>
    </cfRule>
  </conditionalFormatting>
  <conditionalFormatting sqref="AH70">
    <cfRule type="expression" dxfId="1964" priority="1873">
      <formula>$D70="04 commandé pas validé"</formula>
    </cfRule>
  </conditionalFormatting>
  <conditionalFormatting sqref="AH70">
    <cfRule type="expression" dxfId="1963" priority="1872">
      <formula>$D70="06 reçu"</formula>
    </cfRule>
  </conditionalFormatting>
  <conditionalFormatting sqref="AH70">
    <cfRule type="expression" dxfId="1962" priority="1869">
      <formula>$D70="10 fin de chantier"</formula>
    </cfRule>
  </conditionalFormatting>
  <conditionalFormatting sqref="AH70">
    <cfRule type="expression" dxfId="1961" priority="1870">
      <formula>$D70="09 pose partielle"</formula>
    </cfRule>
  </conditionalFormatting>
  <conditionalFormatting sqref="AH71">
    <cfRule type="expression" dxfId="1960" priority="1862">
      <formula>$D71="07 à posé"</formula>
    </cfRule>
  </conditionalFormatting>
  <conditionalFormatting sqref="AH71">
    <cfRule type="expression" dxfId="1959" priority="1867">
      <formula>$D71="02 à metrer"</formula>
    </cfRule>
  </conditionalFormatting>
  <conditionalFormatting sqref="AH71">
    <cfRule type="expression" dxfId="1958" priority="1866">
      <formula>$D71="01 en attente"</formula>
    </cfRule>
  </conditionalFormatting>
  <conditionalFormatting sqref="AH71">
    <cfRule type="expression" dxfId="1957" priority="1868">
      <formula>$D71="11 litige"</formula>
    </cfRule>
  </conditionalFormatting>
  <conditionalFormatting sqref="AH71">
    <cfRule type="expression" dxfId="1956" priority="1865">
      <formula>$D71="03 métré"</formula>
    </cfRule>
  </conditionalFormatting>
  <conditionalFormatting sqref="AH71">
    <cfRule type="expression" dxfId="1955" priority="1864">
      <formula>$D71="04 commandé pas validé"</formula>
    </cfRule>
  </conditionalFormatting>
  <conditionalFormatting sqref="AH71">
    <cfRule type="expression" dxfId="1954" priority="1863">
      <formula>$D71="06 reçu"</formula>
    </cfRule>
  </conditionalFormatting>
  <conditionalFormatting sqref="AH71">
    <cfRule type="expression" dxfId="1953" priority="1860">
      <formula>$D71="10 fin de chantier"</formula>
    </cfRule>
  </conditionalFormatting>
  <conditionalFormatting sqref="AH71">
    <cfRule type="expression" dxfId="1952" priority="1861">
      <formula>$D71="09 pose partielle"</formula>
    </cfRule>
  </conditionalFormatting>
  <conditionalFormatting sqref="AH73">
    <cfRule type="expression" dxfId="1951" priority="1853">
      <formula>$D73="07 à posé"</formula>
    </cfRule>
  </conditionalFormatting>
  <conditionalFormatting sqref="AH73">
    <cfRule type="expression" dxfId="1950" priority="1858">
      <formula>$D73="02 à metrer"</formula>
    </cfRule>
  </conditionalFormatting>
  <conditionalFormatting sqref="AH73">
    <cfRule type="expression" dxfId="1949" priority="1857">
      <formula>$D73="01 en attente"</formula>
    </cfRule>
  </conditionalFormatting>
  <conditionalFormatting sqref="AH73">
    <cfRule type="expression" dxfId="1948" priority="1859">
      <formula>$D73="11 litige"</formula>
    </cfRule>
  </conditionalFormatting>
  <conditionalFormatting sqref="AH73">
    <cfRule type="expression" dxfId="1947" priority="1856">
      <formula>$D73="03 métré"</formula>
    </cfRule>
  </conditionalFormatting>
  <conditionalFormatting sqref="AH73">
    <cfRule type="expression" dxfId="1946" priority="1855">
      <formula>$D73="04 commandé pas validé"</formula>
    </cfRule>
  </conditionalFormatting>
  <conditionalFormatting sqref="AH73">
    <cfRule type="expression" dxfId="1945" priority="1854">
      <formula>$D73="06 reçu"</formula>
    </cfRule>
  </conditionalFormatting>
  <conditionalFormatting sqref="AH73">
    <cfRule type="expression" dxfId="1944" priority="1851">
      <formula>$D73="10 fin de chantier"</formula>
    </cfRule>
  </conditionalFormatting>
  <conditionalFormatting sqref="AH73">
    <cfRule type="expression" dxfId="1943" priority="1852">
      <formula>$D73="09 pose partielle"</formula>
    </cfRule>
  </conditionalFormatting>
  <conditionalFormatting sqref="AH76">
    <cfRule type="expression" dxfId="1942" priority="1850">
      <formula>$D76="05 commandé validé"</formula>
    </cfRule>
  </conditionalFormatting>
  <conditionalFormatting sqref="AH76">
    <cfRule type="expression" dxfId="1941" priority="1831">
      <formula>$D76="06 a planifier"</formula>
    </cfRule>
    <cfRule type="expression" dxfId="1940" priority="1841">
      <formula>$D76="10 fin de chantier"</formula>
    </cfRule>
    <cfRule type="expression" dxfId="1939" priority="1842">
      <formula>$D76="09 pose partielle"</formula>
    </cfRule>
    <cfRule type="expression" dxfId="1938" priority="1843">
      <formula>$D76="07 à posé"</formula>
    </cfRule>
    <cfRule type="expression" dxfId="1937" priority="1844">
      <formula>$D76="06 reçu"</formula>
    </cfRule>
    <cfRule type="expression" dxfId="1936" priority="1845">
      <formula>$D76="04 commandé pas validé"</formula>
    </cfRule>
    <cfRule type="expression" dxfId="1935" priority="1846">
      <formula>$D76="03 métré"</formula>
    </cfRule>
    <cfRule type="expression" dxfId="1934" priority="1847">
      <formula>$D76="01 en attente"</formula>
    </cfRule>
    <cfRule type="expression" dxfId="1933" priority="1848">
      <formula>$D76="02 à metrer"</formula>
    </cfRule>
    <cfRule type="expression" dxfId="1932" priority="1849">
      <formula>$D76="11 litige"</formula>
    </cfRule>
  </conditionalFormatting>
  <conditionalFormatting sqref="AH76">
    <cfRule type="expression" dxfId="1931" priority="1834">
      <formula>$D76="07 à posé"</formula>
    </cfRule>
  </conditionalFormatting>
  <conditionalFormatting sqref="AH76">
    <cfRule type="expression" dxfId="1930" priority="1839">
      <formula>$D76="02 à metrer"</formula>
    </cfRule>
  </conditionalFormatting>
  <conditionalFormatting sqref="AH76">
    <cfRule type="expression" dxfId="1929" priority="1838">
      <formula>$D76="01 en attente"</formula>
    </cfRule>
  </conditionalFormatting>
  <conditionalFormatting sqref="AH76">
    <cfRule type="expression" dxfId="1928" priority="1840">
      <formula>$D76="11 litige"</formula>
    </cfRule>
  </conditionalFormatting>
  <conditionalFormatting sqref="AH76">
    <cfRule type="expression" dxfId="1927" priority="1837">
      <formula>$D76="03 métré"</formula>
    </cfRule>
  </conditionalFormatting>
  <conditionalFormatting sqref="AH76">
    <cfRule type="expression" dxfId="1926" priority="1836">
      <formula>$D76="04 commandé pas validé"</formula>
    </cfRule>
  </conditionalFormatting>
  <conditionalFormatting sqref="AH76">
    <cfRule type="expression" dxfId="1925" priority="1835">
      <formula>$D76="06 reçu"</formula>
    </cfRule>
  </conditionalFormatting>
  <conditionalFormatting sqref="AH76">
    <cfRule type="expression" dxfId="1924" priority="1832">
      <formula>$D76="10 fin de chantier"</formula>
    </cfRule>
  </conditionalFormatting>
  <conditionalFormatting sqref="AH76">
    <cfRule type="expression" dxfId="1923" priority="1833">
      <formula>$D76="09 pose partielle"</formula>
    </cfRule>
  </conditionalFormatting>
  <conditionalFormatting sqref="AH77">
    <cfRule type="expression" dxfId="1922" priority="1830">
      <formula>$D77="05 commandé validé"</formula>
    </cfRule>
  </conditionalFormatting>
  <conditionalFormatting sqref="AH77">
    <cfRule type="expression" dxfId="1921" priority="1811">
      <formula>$D77="06 a planifier"</formula>
    </cfRule>
    <cfRule type="expression" dxfId="1920" priority="1821">
      <formula>$D77="10 fin de chantier"</formula>
    </cfRule>
    <cfRule type="expression" dxfId="1919" priority="1822">
      <formula>$D77="09 pose partielle"</formula>
    </cfRule>
    <cfRule type="expression" dxfId="1918" priority="1823">
      <formula>$D77="07 à posé"</formula>
    </cfRule>
    <cfRule type="expression" dxfId="1917" priority="1824">
      <formula>$D77="06 reçu"</formula>
    </cfRule>
    <cfRule type="expression" dxfId="1916" priority="1825">
      <formula>$D77="04 commandé pas validé"</formula>
    </cfRule>
    <cfRule type="expression" dxfId="1915" priority="1826">
      <formula>$D77="03 métré"</formula>
    </cfRule>
    <cfRule type="expression" dxfId="1914" priority="1827">
      <formula>$D77="01 en attente"</formula>
    </cfRule>
    <cfRule type="expression" dxfId="1913" priority="1828">
      <formula>$D77="02 à metrer"</formula>
    </cfRule>
    <cfRule type="expression" dxfId="1912" priority="1829">
      <formula>$D77="11 litige"</formula>
    </cfRule>
  </conditionalFormatting>
  <conditionalFormatting sqref="AH77">
    <cfRule type="expression" dxfId="1911" priority="1814">
      <formula>$D77="07 à posé"</formula>
    </cfRule>
  </conditionalFormatting>
  <conditionalFormatting sqref="AH77">
    <cfRule type="expression" dxfId="1910" priority="1819">
      <formula>$D77="02 à metrer"</formula>
    </cfRule>
  </conditionalFormatting>
  <conditionalFormatting sqref="AH77">
    <cfRule type="expression" dxfId="1909" priority="1818">
      <formula>$D77="01 en attente"</formula>
    </cfRule>
  </conditionalFormatting>
  <conditionalFormatting sqref="AH77">
    <cfRule type="expression" dxfId="1908" priority="1820">
      <formula>$D77="11 litige"</formula>
    </cfRule>
  </conditionalFormatting>
  <conditionalFormatting sqref="AH77">
    <cfRule type="expression" dxfId="1907" priority="1817">
      <formula>$D77="03 métré"</formula>
    </cfRule>
  </conditionalFormatting>
  <conditionalFormatting sqref="AH77">
    <cfRule type="expression" dxfId="1906" priority="1816">
      <formula>$D77="04 commandé pas validé"</formula>
    </cfRule>
  </conditionalFormatting>
  <conditionalFormatting sqref="AH77">
    <cfRule type="expression" dxfId="1905" priority="1815">
      <formula>$D77="06 reçu"</formula>
    </cfRule>
  </conditionalFormatting>
  <conditionalFormatting sqref="AH77">
    <cfRule type="expression" dxfId="1904" priority="1812">
      <formula>$D77="10 fin de chantier"</formula>
    </cfRule>
  </conditionalFormatting>
  <conditionalFormatting sqref="AH77">
    <cfRule type="expression" dxfId="1903" priority="1813">
      <formula>$D77="09 pose partielle"</formula>
    </cfRule>
  </conditionalFormatting>
  <conditionalFormatting sqref="AH78">
    <cfRule type="expression" dxfId="1902" priority="1810">
      <formula>$D78="05 commandé validé"</formula>
    </cfRule>
  </conditionalFormatting>
  <conditionalFormatting sqref="AH78">
    <cfRule type="expression" dxfId="1901" priority="1791">
      <formula>$D78="06 a planifier"</formula>
    </cfRule>
    <cfRule type="expression" dxfId="1900" priority="1801">
      <formula>$D78="10 fin de chantier"</formula>
    </cfRule>
    <cfRule type="expression" dxfId="1899" priority="1802">
      <formula>$D78="09 pose partielle"</formula>
    </cfRule>
    <cfRule type="expression" dxfId="1898" priority="1803">
      <formula>$D78="07 à posé"</formula>
    </cfRule>
    <cfRule type="expression" dxfId="1897" priority="1804">
      <formula>$D78="06 reçu"</formula>
    </cfRule>
    <cfRule type="expression" dxfId="1896" priority="1805">
      <formula>$D78="04 commandé pas validé"</formula>
    </cfRule>
    <cfRule type="expression" dxfId="1895" priority="1806">
      <formula>$D78="03 métré"</formula>
    </cfRule>
    <cfRule type="expression" dxfId="1894" priority="1807">
      <formula>$D78="01 en attente"</formula>
    </cfRule>
    <cfRule type="expression" dxfId="1893" priority="1808">
      <formula>$D78="02 à metrer"</formula>
    </cfRule>
    <cfRule type="expression" dxfId="1892" priority="1809">
      <formula>$D78="11 litige"</formula>
    </cfRule>
  </conditionalFormatting>
  <conditionalFormatting sqref="AH78">
    <cfRule type="expression" dxfId="1891" priority="1794">
      <formula>$D78="07 à posé"</formula>
    </cfRule>
  </conditionalFormatting>
  <conditionalFormatting sqref="AH78">
    <cfRule type="expression" dxfId="1890" priority="1799">
      <formula>$D78="02 à metrer"</formula>
    </cfRule>
  </conditionalFormatting>
  <conditionalFormatting sqref="AH78">
    <cfRule type="expression" dxfId="1889" priority="1798">
      <formula>$D78="01 en attente"</formula>
    </cfRule>
  </conditionalFormatting>
  <conditionalFormatting sqref="AH78">
    <cfRule type="expression" dxfId="1888" priority="1800">
      <formula>$D78="11 litige"</formula>
    </cfRule>
  </conditionalFormatting>
  <conditionalFormatting sqref="AH78">
    <cfRule type="expression" dxfId="1887" priority="1797">
      <formula>$D78="03 métré"</formula>
    </cfRule>
  </conditionalFormatting>
  <conditionalFormatting sqref="AH78">
    <cfRule type="expression" dxfId="1886" priority="1796">
      <formula>$D78="04 commandé pas validé"</formula>
    </cfRule>
  </conditionalFormatting>
  <conditionalFormatting sqref="AH78">
    <cfRule type="expression" dxfId="1885" priority="1795">
      <formula>$D78="06 reçu"</formula>
    </cfRule>
  </conditionalFormatting>
  <conditionalFormatting sqref="AH78">
    <cfRule type="expression" dxfId="1884" priority="1792">
      <formula>$D78="10 fin de chantier"</formula>
    </cfRule>
  </conditionalFormatting>
  <conditionalFormatting sqref="AH78">
    <cfRule type="expression" dxfId="1883" priority="1793">
      <formula>$D78="09 pose partielle"</formula>
    </cfRule>
  </conditionalFormatting>
  <conditionalFormatting sqref="AH79">
    <cfRule type="expression" dxfId="1882" priority="1790">
      <formula>$D79="05 commandé validé"</formula>
    </cfRule>
  </conditionalFormatting>
  <conditionalFormatting sqref="AH79">
    <cfRule type="expression" dxfId="1881" priority="1771">
      <formula>$D79="06 a planifier"</formula>
    </cfRule>
    <cfRule type="expression" dxfId="1880" priority="1781">
      <formula>$D79="10 fin de chantier"</formula>
    </cfRule>
    <cfRule type="expression" dxfId="1879" priority="1782">
      <formula>$D79="09 pose partielle"</formula>
    </cfRule>
    <cfRule type="expression" dxfId="1878" priority="1783">
      <formula>$D79="07 à posé"</formula>
    </cfRule>
    <cfRule type="expression" dxfId="1877" priority="1784">
      <formula>$D79="06 reçu"</formula>
    </cfRule>
    <cfRule type="expression" dxfId="1876" priority="1785">
      <formula>$D79="04 commandé pas validé"</formula>
    </cfRule>
    <cfRule type="expression" dxfId="1875" priority="1786">
      <formula>$D79="03 métré"</formula>
    </cfRule>
    <cfRule type="expression" dxfId="1874" priority="1787">
      <formula>$D79="01 en attente"</formula>
    </cfRule>
    <cfRule type="expression" dxfId="1873" priority="1788">
      <formula>$D79="02 à metrer"</formula>
    </cfRule>
    <cfRule type="expression" dxfId="1872" priority="1789">
      <formula>$D79="11 litige"</formula>
    </cfRule>
  </conditionalFormatting>
  <conditionalFormatting sqref="AH79">
    <cfRule type="expression" dxfId="1871" priority="1774">
      <formula>$D79="07 à posé"</formula>
    </cfRule>
  </conditionalFormatting>
  <conditionalFormatting sqref="AH79">
    <cfRule type="expression" dxfId="1870" priority="1779">
      <formula>$D79="02 à metrer"</formula>
    </cfRule>
  </conditionalFormatting>
  <conditionalFormatting sqref="AH79">
    <cfRule type="expression" dxfId="1869" priority="1778">
      <formula>$D79="01 en attente"</formula>
    </cfRule>
  </conditionalFormatting>
  <conditionalFormatting sqref="AH79">
    <cfRule type="expression" dxfId="1868" priority="1780">
      <formula>$D79="11 litige"</formula>
    </cfRule>
  </conditionalFormatting>
  <conditionalFormatting sqref="AH79">
    <cfRule type="expression" dxfId="1867" priority="1777">
      <formula>$D79="03 métré"</formula>
    </cfRule>
  </conditionalFormatting>
  <conditionalFormatting sqref="AH79">
    <cfRule type="expression" dxfId="1866" priority="1776">
      <formula>$D79="04 commandé pas validé"</formula>
    </cfRule>
  </conditionalFormatting>
  <conditionalFormatting sqref="AH79">
    <cfRule type="expression" dxfId="1865" priority="1775">
      <formula>$D79="06 reçu"</formula>
    </cfRule>
  </conditionalFormatting>
  <conditionalFormatting sqref="AH79">
    <cfRule type="expression" dxfId="1864" priority="1772">
      <formula>$D79="10 fin de chantier"</formula>
    </cfRule>
  </conditionalFormatting>
  <conditionalFormatting sqref="AH79">
    <cfRule type="expression" dxfId="1863" priority="1773">
      <formula>$D79="09 pose partielle"</formula>
    </cfRule>
  </conditionalFormatting>
  <conditionalFormatting sqref="AH80">
    <cfRule type="expression" dxfId="1862" priority="1770">
      <formula>$D80="05 commandé validé"</formula>
    </cfRule>
  </conditionalFormatting>
  <conditionalFormatting sqref="AH80">
    <cfRule type="expression" dxfId="1861" priority="1751">
      <formula>$D80="06 a planifier"</formula>
    </cfRule>
    <cfRule type="expression" dxfId="1860" priority="1761">
      <formula>$D80="10 fin de chantier"</formula>
    </cfRule>
    <cfRule type="expression" dxfId="1859" priority="1762">
      <formula>$D80="09 pose partielle"</formula>
    </cfRule>
    <cfRule type="expression" dxfId="1858" priority="1763">
      <formula>$D80="07 à posé"</formula>
    </cfRule>
    <cfRule type="expression" dxfId="1857" priority="1764">
      <formula>$D80="06 reçu"</formula>
    </cfRule>
    <cfRule type="expression" dxfId="1856" priority="1765">
      <formula>$D80="04 commandé pas validé"</formula>
    </cfRule>
    <cfRule type="expression" dxfId="1855" priority="1766">
      <formula>$D80="03 métré"</formula>
    </cfRule>
    <cfRule type="expression" dxfId="1854" priority="1767">
      <formula>$D80="01 en attente"</formula>
    </cfRule>
    <cfRule type="expression" dxfId="1853" priority="1768">
      <formula>$D80="02 à metrer"</formula>
    </cfRule>
    <cfRule type="expression" dxfId="1852" priority="1769">
      <formula>$D80="11 litige"</formula>
    </cfRule>
  </conditionalFormatting>
  <conditionalFormatting sqref="AH80">
    <cfRule type="expression" dxfId="1851" priority="1754">
      <formula>$D80="07 à posé"</formula>
    </cfRule>
  </conditionalFormatting>
  <conditionalFormatting sqref="AH80">
    <cfRule type="expression" dxfId="1850" priority="1759">
      <formula>$D80="02 à metrer"</formula>
    </cfRule>
  </conditionalFormatting>
  <conditionalFormatting sqref="AH80">
    <cfRule type="expression" dxfId="1849" priority="1758">
      <formula>$D80="01 en attente"</formula>
    </cfRule>
  </conditionalFormatting>
  <conditionalFormatting sqref="AH80">
    <cfRule type="expression" dxfId="1848" priority="1760">
      <formula>$D80="11 litige"</formula>
    </cfRule>
  </conditionalFormatting>
  <conditionalFormatting sqref="AH80">
    <cfRule type="expression" dxfId="1847" priority="1757">
      <formula>$D80="03 métré"</formula>
    </cfRule>
  </conditionalFormatting>
  <conditionalFormatting sqref="AH80">
    <cfRule type="expression" dxfId="1846" priority="1756">
      <formula>$D80="04 commandé pas validé"</formula>
    </cfRule>
  </conditionalFormatting>
  <conditionalFormatting sqref="AH80">
    <cfRule type="expression" dxfId="1845" priority="1755">
      <formula>$D80="06 reçu"</formula>
    </cfRule>
  </conditionalFormatting>
  <conditionalFormatting sqref="AH80">
    <cfRule type="expression" dxfId="1844" priority="1752">
      <formula>$D80="10 fin de chantier"</formula>
    </cfRule>
  </conditionalFormatting>
  <conditionalFormatting sqref="AH80">
    <cfRule type="expression" dxfId="1843" priority="1753">
      <formula>$D80="09 pose partielle"</formula>
    </cfRule>
  </conditionalFormatting>
  <conditionalFormatting sqref="AH81">
    <cfRule type="expression" dxfId="1842" priority="1750">
      <formula>$D81="05 commandé validé"</formula>
    </cfRule>
  </conditionalFormatting>
  <conditionalFormatting sqref="AH81">
    <cfRule type="expression" dxfId="1841" priority="1731">
      <formula>$D81="06 a planifier"</formula>
    </cfRule>
    <cfRule type="expression" dxfId="1840" priority="1741">
      <formula>$D81="10 fin de chantier"</formula>
    </cfRule>
    <cfRule type="expression" dxfId="1839" priority="1742">
      <formula>$D81="09 pose partielle"</formula>
    </cfRule>
    <cfRule type="expression" dxfId="1838" priority="1743">
      <formula>$D81="07 à posé"</formula>
    </cfRule>
    <cfRule type="expression" dxfId="1837" priority="1744">
      <formula>$D81="06 reçu"</formula>
    </cfRule>
    <cfRule type="expression" dxfId="1836" priority="1745">
      <formula>$D81="04 commandé pas validé"</formula>
    </cfRule>
    <cfRule type="expression" dxfId="1835" priority="1746">
      <formula>$D81="03 métré"</formula>
    </cfRule>
    <cfRule type="expression" dxfId="1834" priority="1747">
      <formula>$D81="01 en attente"</formula>
    </cfRule>
    <cfRule type="expression" dxfId="1833" priority="1748">
      <formula>$D81="02 à metrer"</formula>
    </cfRule>
    <cfRule type="expression" dxfId="1832" priority="1749">
      <formula>$D81="11 litige"</formula>
    </cfRule>
  </conditionalFormatting>
  <conditionalFormatting sqref="AH81">
    <cfRule type="expression" dxfId="1831" priority="1734">
      <formula>$D81="07 à posé"</formula>
    </cfRule>
  </conditionalFormatting>
  <conditionalFormatting sqref="AH81">
    <cfRule type="expression" dxfId="1830" priority="1739">
      <formula>$D81="02 à metrer"</formula>
    </cfRule>
  </conditionalFormatting>
  <conditionalFormatting sqref="AH81">
    <cfRule type="expression" dxfId="1829" priority="1738">
      <formula>$D81="01 en attente"</formula>
    </cfRule>
  </conditionalFormatting>
  <conditionalFormatting sqref="AH81">
    <cfRule type="expression" dxfId="1828" priority="1740">
      <formula>$D81="11 litige"</formula>
    </cfRule>
  </conditionalFormatting>
  <conditionalFormatting sqref="AH81">
    <cfRule type="expression" dxfId="1827" priority="1737">
      <formula>$D81="03 métré"</formula>
    </cfRule>
  </conditionalFormatting>
  <conditionalFormatting sqref="AH81">
    <cfRule type="expression" dxfId="1826" priority="1736">
      <formula>$D81="04 commandé pas validé"</formula>
    </cfRule>
  </conditionalFormatting>
  <conditionalFormatting sqref="AH81">
    <cfRule type="expression" dxfId="1825" priority="1735">
      <formula>$D81="06 reçu"</formula>
    </cfRule>
  </conditionalFormatting>
  <conditionalFormatting sqref="AH81">
    <cfRule type="expression" dxfId="1824" priority="1732">
      <formula>$D81="10 fin de chantier"</formula>
    </cfRule>
  </conditionalFormatting>
  <conditionalFormatting sqref="AH81">
    <cfRule type="expression" dxfId="1823" priority="1733">
      <formula>$D81="09 pose partielle"</formula>
    </cfRule>
  </conditionalFormatting>
  <conditionalFormatting sqref="AH82">
    <cfRule type="expression" dxfId="1822" priority="1730">
      <formula>$D82="05 commandé validé"</formula>
    </cfRule>
  </conditionalFormatting>
  <conditionalFormatting sqref="AH82">
    <cfRule type="expression" dxfId="1821" priority="1711">
      <formula>$D82="06 a planifier"</formula>
    </cfRule>
    <cfRule type="expression" dxfId="1820" priority="1721">
      <formula>$D82="10 fin de chantier"</formula>
    </cfRule>
    <cfRule type="expression" dxfId="1819" priority="1722">
      <formula>$D82="09 pose partielle"</formula>
    </cfRule>
    <cfRule type="expression" dxfId="1818" priority="1723">
      <formula>$D82="07 à posé"</formula>
    </cfRule>
    <cfRule type="expression" dxfId="1817" priority="1724">
      <formula>$D82="06 reçu"</formula>
    </cfRule>
    <cfRule type="expression" dxfId="1816" priority="1725">
      <formula>$D82="04 commandé pas validé"</formula>
    </cfRule>
    <cfRule type="expression" dxfId="1815" priority="1726">
      <formula>$D82="03 métré"</formula>
    </cfRule>
    <cfRule type="expression" dxfId="1814" priority="1727">
      <formula>$D82="01 en attente"</formula>
    </cfRule>
    <cfRule type="expression" dxfId="1813" priority="1728">
      <formula>$D82="02 à metrer"</formula>
    </cfRule>
    <cfRule type="expression" dxfId="1812" priority="1729">
      <formula>$D82="11 litige"</formula>
    </cfRule>
  </conditionalFormatting>
  <conditionalFormatting sqref="AH82">
    <cfRule type="expression" dxfId="1811" priority="1714">
      <formula>$D82="07 à posé"</formula>
    </cfRule>
  </conditionalFormatting>
  <conditionalFormatting sqref="AH82">
    <cfRule type="expression" dxfId="1810" priority="1719">
      <formula>$D82="02 à metrer"</formula>
    </cfRule>
  </conditionalFormatting>
  <conditionalFormatting sqref="AH82">
    <cfRule type="expression" dxfId="1809" priority="1718">
      <formula>$D82="01 en attente"</formula>
    </cfRule>
  </conditionalFormatting>
  <conditionalFormatting sqref="AH82">
    <cfRule type="expression" dxfId="1808" priority="1720">
      <formula>$D82="11 litige"</formula>
    </cfRule>
  </conditionalFormatting>
  <conditionalFormatting sqref="AH82">
    <cfRule type="expression" dxfId="1807" priority="1717">
      <formula>$D82="03 métré"</formula>
    </cfRule>
  </conditionalFormatting>
  <conditionalFormatting sqref="AH82">
    <cfRule type="expression" dxfId="1806" priority="1716">
      <formula>$D82="04 commandé pas validé"</formula>
    </cfRule>
  </conditionalFormatting>
  <conditionalFormatting sqref="AH82">
    <cfRule type="expression" dxfId="1805" priority="1715">
      <formula>$D82="06 reçu"</formula>
    </cfRule>
  </conditionalFormatting>
  <conditionalFormatting sqref="AH82">
    <cfRule type="expression" dxfId="1804" priority="1712">
      <formula>$D82="10 fin de chantier"</formula>
    </cfRule>
  </conditionalFormatting>
  <conditionalFormatting sqref="AH82">
    <cfRule type="expression" dxfId="1803" priority="1713">
      <formula>$D82="09 pose partielle"</formula>
    </cfRule>
  </conditionalFormatting>
  <conditionalFormatting sqref="AH83">
    <cfRule type="expression" dxfId="1802" priority="1710">
      <formula>$D83="05 commandé validé"</formula>
    </cfRule>
  </conditionalFormatting>
  <conditionalFormatting sqref="AH83">
    <cfRule type="expression" dxfId="1801" priority="1691">
      <formula>$D83="06 a planifier"</formula>
    </cfRule>
    <cfRule type="expression" dxfId="1800" priority="1701">
      <formula>$D83="10 fin de chantier"</formula>
    </cfRule>
    <cfRule type="expression" dxfId="1799" priority="1702">
      <formula>$D83="09 pose partielle"</formula>
    </cfRule>
    <cfRule type="expression" dxfId="1798" priority="1703">
      <formula>$D83="07 à posé"</formula>
    </cfRule>
    <cfRule type="expression" dxfId="1797" priority="1704">
      <formula>$D83="06 reçu"</formula>
    </cfRule>
    <cfRule type="expression" dxfId="1796" priority="1705">
      <formula>$D83="04 commandé pas validé"</formula>
    </cfRule>
    <cfRule type="expression" dxfId="1795" priority="1706">
      <formula>$D83="03 métré"</formula>
    </cfRule>
    <cfRule type="expression" dxfId="1794" priority="1707">
      <formula>$D83="01 en attente"</formula>
    </cfRule>
    <cfRule type="expression" dxfId="1793" priority="1708">
      <formula>$D83="02 à metrer"</formula>
    </cfRule>
    <cfRule type="expression" dxfId="1792" priority="1709">
      <formula>$D83="11 litige"</formula>
    </cfRule>
  </conditionalFormatting>
  <conditionalFormatting sqref="AH83">
    <cfRule type="expression" dxfId="1791" priority="1694">
      <formula>$D83="07 à posé"</formula>
    </cfRule>
  </conditionalFormatting>
  <conditionalFormatting sqref="AH83">
    <cfRule type="expression" dxfId="1790" priority="1699">
      <formula>$D83="02 à metrer"</formula>
    </cfRule>
  </conditionalFormatting>
  <conditionalFormatting sqref="AH83">
    <cfRule type="expression" dxfId="1789" priority="1698">
      <formula>$D83="01 en attente"</formula>
    </cfRule>
  </conditionalFormatting>
  <conditionalFormatting sqref="AH83">
    <cfRule type="expression" dxfId="1788" priority="1700">
      <formula>$D83="11 litige"</formula>
    </cfRule>
  </conditionalFormatting>
  <conditionalFormatting sqref="AH83">
    <cfRule type="expression" dxfId="1787" priority="1697">
      <formula>$D83="03 métré"</formula>
    </cfRule>
  </conditionalFormatting>
  <conditionalFormatting sqref="AH83">
    <cfRule type="expression" dxfId="1786" priority="1696">
      <formula>$D83="04 commandé pas validé"</formula>
    </cfRule>
  </conditionalFormatting>
  <conditionalFormatting sqref="AH83">
    <cfRule type="expression" dxfId="1785" priority="1695">
      <formula>$D83="06 reçu"</formula>
    </cfRule>
  </conditionalFormatting>
  <conditionalFormatting sqref="AH83">
    <cfRule type="expression" dxfId="1784" priority="1692">
      <formula>$D83="10 fin de chantier"</formula>
    </cfRule>
  </conditionalFormatting>
  <conditionalFormatting sqref="AH83">
    <cfRule type="expression" dxfId="1783" priority="1693">
      <formula>$D83="09 pose partielle"</formula>
    </cfRule>
  </conditionalFormatting>
  <conditionalFormatting sqref="AH84">
    <cfRule type="expression" dxfId="1782" priority="1690">
      <formula>$D84="05 commandé validé"</formula>
    </cfRule>
  </conditionalFormatting>
  <conditionalFormatting sqref="AH84">
    <cfRule type="expression" dxfId="1781" priority="1671">
      <formula>$D84="06 a planifier"</formula>
    </cfRule>
    <cfRule type="expression" dxfId="1780" priority="1681">
      <formula>$D84="10 fin de chantier"</formula>
    </cfRule>
    <cfRule type="expression" dxfId="1779" priority="1682">
      <formula>$D84="09 pose partielle"</formula>
    </cfRule>
    <cfRule type="expression" dxfId="1778" priority="1683">
      <formula>$D84="07 à posé"</formula>
    </cfRule>
    <cfRule type="expression" dxfId="1777" priority="1684">
      <formula>$D84="06 reçu"</formula>
    </cfRule>
    <cfRule type="expression" dxfId="1776" priority="1685">
      <formula>$D84="04 commandé pas validé"</formula>
    </cfRule>
    <cfRule type="expression" dxfId="1775" priority="1686">
      <formula>$D84="03 métré"</formula>
    </cfRule>
    <cfRule type="expression" dxfId="1774" priority="1687">
      <formula>$D84="01 en attente"</formula>
    </cfRule>
    <cfRule type="expression" dxfId="1773" priority="1688">
      <formula>$D84="02 à metrer"</formula>
    </cfRule>
    <cfRule type="expression" dxfId="1772" priority="1689">
      <formula>$D84="11 litige"</formula>
    </cfRule>
  </conditionalFormatting>
  <conditionalFormatting sqref="AH84">
    <cfRule type="expression" dxfId="1771" priority="1674">
      <formula>$D84="07 à posé"</formula>
    </cfRule>
  </conditionalFormatting>
  <conditionalFormatting sqref="AH84">
    <cfRule type="expression" dxfId="1770" priority="1679">
      <formula>$D84="02 à metrer"</formula>
    </cfRule>
  </conditionalFormatting>
  <conditionalFormatting sqref="AH84">
    <cfRule type="expression" dxfId="1769" priority="1678">
      <formula>$D84="01 en attente"</formula>
    </cfRule>
  </conditionalFormatting>
  <conditionalFormatting sqref="AH84">
    <cfRule type="expression" dxfId="1768" priority="1680">
      <formula>$D84="11 litige"</formula>
    </cfRule>
  </conditionalFormatting>
  <conditionalFormatting sqref="AH84">
    <cfRule type="expression" dxfId="1767" priority="1677">
      <formula>$D84="03 métré"</formula>
    </cfRule>
  </conditionalFormatting>
  <conditionalFormatting sqref="AH84">
    <cfRule type="expression" dxfId="1766" priority="1676">
      <formula>$D84="04 commandé pas validé"</formula>
    </cfRule>
  </conditionalFormatting>
  <conditionalFormatting sqref="AH84">
    <cfRule type="expression" dxfId="1765" priority="1675">
      <formula>$D84="06 reçu"</formula>
    </cfRule>
  </conditionalFormatting>
  <conditionalFormatting sqref="AH84">
    <cfRule type="expression" dxfId="1764" priority="1672">
      <formula>$D84="10 fin de chantier"</formula>
    </cfRule>
  </conditionalFormatting>
  <conditionalFormatting sqref="AH84">
    <cfRule type="expression" dxfId="1763" priority="1673">
      <formula>$D84="09 pose partielle"</formula>
    </cfRule>
  </conditionalFormatting>
  <conditionalFormatting sqref="AH85">
    <cfRule type="expression" dxfId="1762" priority="1670">
      <formula>$D85="05 commandé validé"</formula>
    </cfRule>
  </conditionalFormatting>
  <conditionalFormatting sqref="AH85">
    <cfRule type="expression" dxfId="1761" priority="1651">
      <formula>$D85="06 a planifier"</formula>
    </cfRule>
    <cfRule type="expression" dxfId="1760" priority="1661">
      <formula>$D85="10 fin de chantier"</formula>
    </cfRule>
    <cfRule type="expression" dxfId="1759" priority="1662">
      <formula>$D85="09 pose partielle"</formula>
    </cfRule>
    <cfRule type="expression" dxfId="1758" priority="1663">
      <formula>$D85="07 à posé"</formula>
    </cfRule>
    <cfRule type="expression" dxfId="1757" priority="1664">
      <formula>$D85="06 reçu"</formula>
    </cfRule>
    <cfRule type="expression" dxfId="1756" priority="1665">
      <formula>$D85="04 commandé pas validé"</formula>
    </cfRule>
    <cfRule type="expression" dxfId="1755" priority="1666">
      <formula>$D85="03 métré"</formula>
    </cfRule>
    <cfRule type="expression" dxfId="1754" priority="1667">
      <formula>$D85="01 en attente"</formula>
    </cfRule>
    <cfRule type="expression" dxfId="1753" priority="1668">
      <formula>$D85="02 à metrer"</formula>
    </cfRule>
    <cfRule type="expression" dxfId="1752" priority="1669">
      <formula>$D85="11 litige"</formula>
    </cfRule>
  </conditionalFormatting>
  <conditionalFormatting sqref="AH85">
    <cfRule type="expression" dxfId="1751" priority="1654">
      <formula>$D85="07 à posé"</formula>
    </cfRule>
  </conditionalFormatting>
  <conditionalFormatting sqref="AH85">
    <cfRule type="expression" dxfId="1750" priority="1659">
      <formula>$D85="02 à metrer"</formula>
    </cfRule>
  </conditionalFormatting>
  <conditionalFormatting sqref="AH85">
    <cfRule type="expression" dxfId="1749" priority="1658">
      <formula>$D85="01 en attente"</formula>
    </cfRule>
  </conditionalFormatting>
  <conditionalFormatting sqref="AH85">
    <cfRule type="expression" dxfId="1748" priority="1660">
      <formula>$D85="11 litige"</formula>
    </cfRule>
  </conditionalFormatting>
  <conditionalFormatting sqref="AH85">
    <cfRule type="expression" dxfId="1747" priority="1657">
      <formula>$D85="03 métré"</formula>
    </cfRule>
  </conditionalFormatting>
  <conditionalFormatting sqref="AH85">
    <cfRule type="expression" dxfId="1746" priority="1656">
      <formula>$D85="04 commandé pas validé"</formula>
    </cfRule>
  </conditionalFormatting>
  <conditionalFormatting sqref="AH85">
    <cfRule type="expression" dxfId="1745" priority="1655">
      <formula>$D85="06 reçu"</formula>
    </cfRule>
  </conditionalFormatting>
  <conditionalFormatting sqref="AH85">
    <cfRule type="expression" dxfId="1744" priority="1652">
      <formula>$D85="10 fin de chantier"</formula>
    </cfRule>
  </conditionalFormatting>
  <conditionalFormatting sqref="AH85">
    <cfRule type="expression" dxfId="1743" priority="1653">
      <formula>$D85="09 pose partielle"</formula>
    </cfRule>
  </conditionalFormatting>
  <conditionalFormatting sqref="AH87">
    <cfRule type="expression" dxfId="1742" priority="1650">
      <formula>$D87="05 commandé validé"</formula>
    </cfRule>
  </conditionalFormatting>
  <conditionalFormatting sqref="AH87">
    <cfRule type="expression" dxfId="1741" priority="1631">
      <formula>$D87="06 a planifier"</formula>
    </cfRule>
    <cfRule type="expression" dxfId="1740" priority="1641">
      <formula>$D87="10 fin de chantier"</formula>
    </cfRule>
    <cfRule type="expression" dxfId="1739" priority="1642">
      <formula>$D87="09 pose partielle"</formula>
    </cfRule>
    <cfRule type="expression" dxfId="1738" priority="1643">
      <formula>$D87="07 à posé"</formula>
    </cfRule>
    <cfRule type="expression" dxfId="1737" priority="1644">
      <formula>$D87="06 reçu"</formula>
    </cfRule>
    <cfRule type="expression" dxfId="1736" priority="1645">
      <formula>$D87="04 commandé pas validé"</formula>
    </cfRule>
    <cfRule type="expression" dxfId="1735" priority="1646">
      <formula>$D87="03 métré"</formula>
    </cfRule>
    <cfRule type="expression" dxfId="1734" priority="1647">
      <formula>$D87="01 en attente"</formula>
    </cfRule>
    <cfRule type="expression" dxfId="1733" priority="1648">
      <formula>$D87="02 à metrer"</formula>
    </cfRule>
    <cfRule type="expression" dxfId="1732" priority="1649">
      <formula>$D87="11 litige"</formula>
    </cfRule>
  </conditionalFormatting>
  <conditionalFormatting sqref="AH87">
    <cfRule type="expression" dxfId="1731" priority="1634">
      <formula>$D87="07 à posé"</formula>
    </cfRule>
  </conditionalFormatting>
  <conditionalFormatting sqref="AH87">
    <cfRule type="expression" dxfId="1730" priority="1639">
      <formula>$D87="02 à metrer"</formula>
    </cfRule>
  </conditionalFormatting>
  <conditionalFormatting sqref="AH87">
    <cfRule type="expression" dxfId="1729" priority="1638">
      <formula>$D87="01 en attente"</formula>
    </cfRule>
  </conditionalFormatting>
  <conditionalFormatting sqref="AH87">
    <cfRule type="expression" dxfId="1728" priority="1640">
      <formula>$D87="11 litige"</formula>
    </cfRule>
  </conditionalFormatting>
  <conditionalFormatting sqref="AH87">
    <cfRule type="expression" dxfId="1727" priority="1637">
      <formula>$D87="03 métré"</formula>
    </cfRule>
  </conditionalFormatting>
  <conditionalFormatting sqref="AH87">
    <cfRule type="expression" dxfId="1726" priority="1636">
      <formula>$D87="04 commandé pas validé"</formula>
    </cfRule>
  </conditionalFormatting>
  <conditionalFormatting sqref="AH87">
    <cfRule type="expression" dxfId="1725" priority="1635">
      <formula>$D87="06 reçu"</formula>
    </cfRule>
  </conditionalFormatting>
  <conditionalFormatting sqref="AH87">
    <cfRule type="expression" dxfId="1724" priority="1632">
      <formula>$D87="10 fin de chantier"</formula>
    </cfRule>
  </conditionalFormatting>
  <conditionalFormatting sqref="AH87">
    <cfRule type="expression" dxfId="1723" priority="1633">
      <formula>$D87="09 pose partielle"</formula>
    </cfRule>
  </conditionalFormatting>
  <conditionalFormatting sqref="AH86">
    <cfRule type="expression" dxfId="1722" priority="1630">
      <formula>$D86="05 commandé validé"</formula>
    </cfRule>
  </conditionalFormatting>
  <conditionalFormatting sqref="AH86">
    <cfRule type="expression" dxfId="1721" priority="1611">
      <formula>$D86="06 a planifier"</formula>
    </cfRule>
    <cfRule type="expression" dxfId="1720" priority="1621">
      <formula>$D86="10 fin de chantier"</formula>
    </cfRule>
    <cfRule type="expression" dxfId="1719" priority="1622">
      <formula>$D86="09 pose partielle"</formula>
    </cfRule>
    <cfRule type="expression" dxfId="1718" priority="1623">
      <formula>$D86="07 à posé"</formula>
    </cfRule>
    <cfRule type="expression" dxfId="1717" priority="1624">
      <formula>$D86="06 reçu"</formula>
    </cfRule>
    <cfRule type="expression" dxfId="1716" priority="1625">
      <formula>$D86="04 commandé pas validé"</formula>
    </cfRule>
    <cfRule type="expression" dxfId="1715" priority="1626">
      <formula>$D86="03 métré"</formula>
    </cfRule>
    <cfRule type="expression" dxfId="1714" priority="1627">
      <formula>$D86="01 en attente"</formula>
    </cfRule>
    <cfRule type="expression" dxfId="1713" priority="1628">
      <formula>$D86="02 à metrer"</formula>
    </cfRule>
    <cfRule type="expression" dxfId="1712" priority="1629">
      <formula>$D86="11 litige"</formula>
    </cfRule>
  </conditionalFormatting>
  <conditionalFormatting sqref="AH86">
    <cfRule type="expression" dxfId="1711" priority="1614">
      <formula>$D86="07 à posé"</formula>
    </cfRule>
  </conditionalFormatting>
  <conditionalFormatting sqref="AH86">
    <cfRule type="expression" dxfId="1710" priority="1619">
      <formula>$D86="02 à metrer"</formula>
    </cfRule>
  </conditionalFormatting>
  <conditionalFormatting sqref="AH86">
    <cfRule type="expression" dxfId="1709" priority="1618">
      <formula>$D86="01 en attente"</formula>
    </cfRule>
  </conditionalFormatting>
  <conditionalFormatting sqref="AH86">
    <cfRule type="expression" dxfId="1708" priority="1620">
      <formula>$D86="11 litige"</formula>
    </cfRule>
  </conditionalFormatting>
  <conditionalFormatting sqref="AH86">
    <cfRule type="expression" dxfId="1707" priority="1617">
      <formula>$D86="03 métré"</formula>
    </cfRule>
  </conditionalFormatting>
  <conditionalFormatting sqref="AH86">
    <cfRule type="expression" dxfId="1706" priority="1616">
      <formula>$D86="04 commandé pas validé"</formula>
    </cfRule>
  </conditionalFormatting>
  <conditionalFormatting sqref="AH86">
    <cfRule type="expression" dxfId="1705" priority="1615">
      <formula>$D86="06 reçu"</formula>
    </cfRule>
  </conditionalFormatting>
  <conditionalFormatting sqref="AH86">
    <cfRule type="expression" dxfId="1704" priority="1612">
      <formula>$D86="10 fin de chantier"</formula>
    </cfRule>
  </conditionalFormatting>
  <conditionalFormatting sqref="AH86">
    <cfRule type="expression" dxfId="1703" priority="1613">
      <formula>$D86="09 pose partielle"</formula>
    </cfRule>
  </conditionalFormatting>
  <conditionalFormatting sqref="AH88">
    <cfRule type="expression" dxfId="1702" priority="1610">
      <formula>$D88="05 commandé validé"</formula>
    </cfRule>
  </conditionalFormatting>
  <conditionalFormatting sqref="AH88">
    <cfRule type="expression" dxfId="1701" priority="1591">
      <formula>$D88="06 a planifier"</formula>
    </cfRule>
    <cfRule type="expression" dxfId="1700" priority="1601">
      <formula>$D88="10 fin de chantier"</formula>
    </cfRule>
    <cfRule type="expression" dxfId="1699" priority="1602">
      <formula>$D88="09 pose partielle"</formula>
    </cfRule>
    <cfRule type="expression" dxfId="1698" priority="1603">
      <formula>$D88="07 à posé"</formula>
    </cfRule>
    <cfRule type="expression" dxfId="1697" priority="1604">
      <formula>$D88="06 reçu"</formula>
    </cfRule>
    <cfRule type="expression" dxfId="1696" priority="1605">
      <formula>$D88="04 commandé pas validé"</formula>
    </cfRule>
    <cfRule type="expression" dxfId="1695" priority="1606">
      <formula>$D88="03 métré"</formula>
    </cfRule>
    <cfRule type="expression" dxfId="1694" priority="1607">
      <formula>$D88="01 en attente"</formula>
    </cfRule>
    <cfRule type="expression" dxfId="1693" priority="1608">
      <formula>$D88="02 à metrer"</formula>
    </cfRule>
    <cfRule type="expression" dxfId="1692" priority="1609">
      <formula>$D88="11 litige"</formula>
    </cfRule>
  </conditionalFormatting>
  <conditionalFormatting sqref="AH88">
    <cfRule type="expression" dxfId="1691" priority="1594">
      <formula>$D88="07 à posé"</formula>
    </cfRule>
  </conditionalFormatting>
  <conditionalFormatting sqref="AH88">
    <cfRule type="expression" dxfId="1690" priority="1599">
      <formula>$D88="02 à metrer"</formula>
    </cfRule>
  </conditionalFormatting>
  <conditionalFormatting sqref="AH88">
    <cfRule type="expression" dxfId="1689" priority="1598">
      <formula>$D88="01 en attente"</formula>
    </cfRule>
  </conditionalFormatting>
  <conditionalFormatting sqref="AH88">
    <cfRule type="expression" dxfId="1688" priority="1600">
      <formula>$D88="11 litige"</formula>
    </cfRule>
  </conditionalFormatting>
  <conditionalFormatting sqref="AH88">
    <cfRule type="expression" dxfId="1687" priority="1597">
      <formula>$D88="03 métré"</formula>
    </cfRule>
  </conditionalFormatting>
  <conditionalFormatting sqref="AH88">
    <cfRule type="expression" dxfId="1686" priority="1596">
      <formula>$D88="04 commandé pas validé"</formula>
    </cfRule>
  </conditionalFormatting>
  <conditionalFormatting sqref="AH88">
    <cfRule type="expression" dxfId="1685" priority="1595">
      <formula>$D88="06 reçu"</formula>
    </cfRule>
  </conditionalFormatting>
  <conditionalFormatting sqref="AH88">
    <cfRule type="expression" dxfId="1684" priority="1592">
      <formula>$D88="10 fin de chantier"</formula>
    </cfRule>
  </conditionalFormatting>
  <conditionalFormatting sqref="AH88">
    <cfRule type="expression" dxfId="1683" priority="1593">
      <formula>$D88="09 pose partielle"</formula>
    </cfRule>
  </conditionalFormatting>
  <conditionalFormatting sqref="AH89">
    <cfRule type="expression" dxfId="1682" priority="1590">
      <formula>$D89="05 commandé validé"</formula>
    </cfRule>
  </conditionalFormatting>
  <conditionalFormatting sqref="AH89">
    <cfRule type="expression" dxfId="1681" priority="1571">
      <formula>$D89="06 a planifier"</formula>
    </cfRule>
    <cfRule type="expression" dxfId="1680" priority="1581">
      <formula>$D89="10 fin de chantier"</formula>
    </cfRule>
    <cfRule type="expression" dxfId="1679" priority="1582">
      <formula>$D89="09 pose partielle"</formula>
    </cfRule>
    <cfRule type="expression" dxfId="1678" priority="1583">
      <formula>$D89="07 à posé"</formula>
    </cfRule>
    <cfRule type="expression" dxfId="1677" priority="1584">
      <formula>$D89="06 reçu"</formula>
    </cfRule>
    <cfRule type="expression" dxfId="1676" priority="1585">
      <formula>$D89="04 commandé pas validé"</formula>
    </cfRule>
    <cfRule type="expression" dxfId="1675" priority="1586">
      <formula>$D89="03 métré"</formula>
    </cfRule>
    <cfRule type="expression" dxfId="1674" priority="1587">
      <formula>$D89="01 en attente"</formula>
    </cfRule>
    <cfRule type="expression" dxfId="1673" priority="1588">
      <formula>$D89="02 à metrer"</formula>
    </cfRule>
    <cfRule type="expression" dxfId="1672" priority="1589">
      <formula>$D89="11 litige"</formula>
    </cfRule>
  </conditionalFormatting>
  <conditionalFormatting sqref="AH89">
    <cfRule type="expression" dxfId="1671" priority="1574">
      <formula>$D89="07 à posé"</formula>
    </cfRule>
  </conditionalFormatting>
  <conditionalFormatting sqref="AH89">
    <cfRule type="expression" dxfId="1670" priority="1579">
      <formula>$D89="02 à metrer"</formula>
    </cfRule>
  </conditionalFormatting>
  <conditionalFormatting sqref="AH89">
    <cfRule type="expression" dxfId="1669" priority="1578">
      <formula>$D89="01 en attente"</formula>
    </cfRule>
  </conditionalFormatting>
  <conditionalFormatting sqref="AH89">
    <cfRule type="expression" dxfId="1668" priority="1580">
      <formula>$D89="11 litige"</formula>
    </cfRule>
  </conditionalFormatting>
  <conditionalFormatting sqref="AH89">
    <cfRule type="expression" dxfId="1667" priority="1577">
      <formula>$D89="03 métré"</formula>
    </cfRule>
  </conditionalFormatting>
  <conditionalFormatting sqref="AH89">
    <cfRule type="expression" dxfId="1666" priority="1576">
      <formula>$D89="04 commandé pas validé"</formula>
    </cfRule>
  </conditionalFormatting>
  <conditionalFormatting sqref="AH89">
    <cfRule type="expression" dxfId="1665" priority="1575">
      <formula>$D89="06 reçu"</formula>
    </cfRule>
  </conditionalFormatting>
  <conditionalFormatting sqref="AH89">
    <cfRule type="expression" dxfId="1664" priority="1572">
      <formula>$D89="10 fin de chantier"</formula>
    </cfRule>
  </conditionalFormatting>
  <conditionalFormatting sqref="AH89">
    <cfRule type="expression" dxfId="1663" priority="1573">
      <formula>$D89="09 pose partielle"</formula>
    </cfRule>
  </conditionalFormatting>
  <conditionalFormatting sqref="AH91">
    <cfRule type="expression" dxfId="1662" priority="1570">
      <formula>$D91="05 commandé validé"</formula>
    </cfRule>
  </conditionalFormatting>
  <conditionalFormatting sqref="AH91">
    <cfRule type="expression" dxfId="1661" priority="1551">
      <formula>$D91="06 a planifier"</formula>
    </cfRule>
    <cfRule type="expression" dxfId="1660" priority="1561">
      <formula>$D91="10 fin de chantier"</formula>
    </cfRule>
    <cfRule type="expression" dxfId="1659" priority="1562">
      <formula>$D91="09 pose partielle"</formula>
    </cfRule>
    <cfRule type="expression" dxfId="1658" priority="1563">
      <formula>$D91="07 à posé"</formula>
    </cfRule>
    <cfRule type="expression" dxfId="1657" priority="1564">
      <formula>$D91="06 reçu"</formula>
    </cfRule>
    <cfRule type="expression" dxfId="1656" priority="1565">
      <formula>$D91="04 commandé pas validé"</formula>
    </cfRule>
    <cfRule type="expression" dxfId="1655" priority="1566">
      <formula>$D91="03 métré"</formula>
    </cfRule>
    <cfRule type="expression" dxfId="1654" priority="1567">
      <formula>$D91="01 en attente"</formula>
    </cfRule>
    <cfRule type="expression" dxfId="1653" priority="1568">
      <formula>$D91="02 à metrer"</formula>
    </cfRule>
    <cfRule type="expression" dxfId="1652" priority="1569">
      <formula>$D91="11 litige"</formula>
    </cfRule>
  </conditionalFormatting>
  <conditionalFormatting sqref="AH91">
    <cfRule type="expression" dxfId="1651" priority="1554">
      <formula>$D91="07 à posé"</formula>
    </cfRule>
  </conditionalFormatting>
  <conditionalFormatting sqref="AH91">
    <cfRule type="expression" dxfId="1650" priority="1559">
      <formula>$D91="02 à metrer"</formula>
    </cfRule>
  </conditionalFormatting>
  <conditionalFormatting sqref="AH91">
    <cfRule type="expression" dxfId="1649" priority="1558">
      <formula>$D91="01 en attente"</formula>
    </cfRule>
  </conditionalFormatting>
  <conditionalFormatting sqref="AH91">
    <cfRule type="expression" dxfId="1648" priority="1560">
      <formula>$D91="11 litige"</formula>
    </cfRule>
  </conditionalFormatting>
  <conditionalFormatting sqref="AH91">
    <cfRule type="expression" dxfId="1647" priority="1557">
      <formula>$D91="03 métré"</formula>
    </cfRule>
  </conditionalFormatting>
  <conditionalFormatting sqref="AH91">
    <cfRule type="expression" dxfId="1646" priority="1556">
      <formula>$D91="04 commandé pas validé"</formula>
    </cfRule>
  </conditionalFormatting>
  <conditionalFormatting sqref="AH91">
    <cfRule type="expression" dxfId="1645" priority="1555">
      <formula>$D91="06 reçu"</formula>
    </cfRule>
  </conditionalFormatting>
  <conditionalFormatting sqref="AH91">
    <cfRule type="expression" dxfId="1644" priority="1552">
      <formula>$D91="10 fin de chantier"</formula>
    </cfRule>
  </conditionalFormatting>
  <conditionalFormatting sqref="AH91">
    <cfRule type="expression" dxfId="1643" priority="1553">
      <formula>$D91="09 pose partielle"</formula>
    </cfRule>
  </conditionalFormatting>
  <conditionalFormatting sqref="AH92">
    <cfRule type="expression" dxfId="1642" priority="1550">
      <formula>$D92="05 commandé validé"</formula>
    </cfRule>
  </conditionalFormatting>
  <conditionalFormatting sqref="AH92">
    <cfRule type="expression" dxfId="1641" priority="1531">
      <formula>$D92="06 a planifier"</formula>
    </cfRule>
    <cfRule type="expression" dxfId="1640" priority="1541">
      <formula>$D92="10 fin de chantier"</formula>
    </cfRule>
    <cfRule type="expression" dxfId="1639" priority="1542">
      <formula>$D92="09 pose partielle"</formula>
    </cfRule>
    <cfRule type="expression" dxfId="1638" priority="1543">
      <formula>$D92="07 à posé"</formula>
    </cfRule>
    <cfRule type="expression" dxfId="1637" priority="1544">
      <formula>$D92="06 reçu"</formula>
    </cfRule>
    <cfRule type="expression" dxfId="1636" priority="1545">
      <formula>$D92="04 commandé pas validé"</formula>
    </cfRule>
    <cfRule type="expression" dxfId="1635" priority="1546">
      <formula>$D92="03 métré"</formula>
    </cfRule>
    <cfRule type="expression" dxfId="1634" priority="1547">
      <formula>$D92="01 en attente"</formula>
    </cfRule>
    <cfRule type="expression" dxfId="1633" priority="1548">
      <formula>$D92="02 à metrer"</formula>
    </cfRule>
    <cfRule type="expression" dxfId="1632" priority="1549">
      <formula>$D92="11 litige"</formula>
    </cfRule>
  </conditionalFormatting>
  <conditionalFormatting sqref="AH92">
    <cfRule type="expression" dxfId="1631" priority="1534">
      <formula>$D92="07 à posé"</formula>
    </cfRule>
  </conditionalFormatting>
  <conditionalFormatting sqref="AH92">
    <cfRule type="expression" dxfId="1630" priority="1539">
      <formula>$D92="02 à metrer"</formula>
    </cfRule>
  </conditionalFormatting>
  <conditionalFormatting sqref="AH92">
    <cfRule type="expression" dxfId="1629" priority="1538">
      <formula>$D92="01 en attente"</formula>
    </cfRule>
  </conditionalFormatting>
  <conditionalFormatting sqref="AH92">
    <cfRule type="expression" dxfId="1628" priority="1540">
      <formula>$D92="11 litige"</formula>
    </cfRule>
  </conditionalFormatting>
  <conditionalFormatting sqref="AH92">
    <cfRule type="expression" dxfId="1627" priority="1537">
      <formula>$D92="03 métré"</formula>
    </cfRule>
  </conditionalFormatting>
  <conditionalFormatting sqref="AH92">
    <cfRule type="expression" dxfId="1626" priority="1536">
      <formula>$D92="04 commandé pas validé"</formula>
    </cfRule>
  </conditionalFormatting>
  <conditionalFormatting sqref="AH92">
    <cfRule type="expression" dxfId="1625" priority="1535">
      <formula>$D92="06 reçu"</formula>
    </cfRule>
  </conditionalFormatting>
  <conditionalFormatting sqref="AH92">
    <cfRule type="expression" dxfId="1624" priority="1532">
      <formula>$D92="10 fin de chantier"</formula>
    </cfRule>
  </conditionalFormatting>
  <conditionalFormatting sqref="AH92">
    <cfRule type="expression" dxfId="1623" priority="1533">
      <formula>$D92="09 pose partielle"</formula>
    </cfRule>
  </conditionalFormatting>
  <conditionalFormatting sqref="AH93">
    <cfRule type="expression" dxfId="1622" priority="1521">
      <formula>$D93="06 a planifier"</formula>
    </cfRule>
    <cfRule type="expression" dxfId="1621" priority="1522">
      <formula>$D93="10 fin de chantier"</formula>
    </cfRule>
    <cfRule type="expression" dxfId="1620" priority="1523">
      <formula>$D93="09 pose partielle"</formula>
    </cfRule>
    <cfRule type="expression" dxfId="1619" priority="1524">
      <formula>$D93="07 à posé"</formula>
    </cfRule>
    <cfRule type="expression" dxfId="1618" priority="1525">
      <formula>$D93="06 reçu"</formula>
    </cfRule>
    <cfRule type="expression" dxfId="1617" priority="1526">
      <formula>$D93="04 commandé pas validé"</formula>
    </cfRule>
    <cfRule type="expression" dxfId="1616" priority="1527">
      <formula>$D93="03 métré"</formula>
    </cfRule>
    <cfRule type="expression" dxfId="1615" priority="1528">
      <formula>$D93="01 en attente"</formula>
    </cfRule>
    <cfRule type="expression" dxfId="1614" priority="1529">
      <formula>$D93="02 à metrer"</formula>
    </cfRule>
    <cfRule type="expression" dxfId="1613" priority="1530">
      <formula>$D93="11 litige"</formula>
    </cfRule>
  </conditionalFormatting>
  <conditionalFormatting sqref="AH94">
    <cfRule type="expression" dxfId="1612" priority="1511">
      <formula>$D94="06 a planifier"</formula>
    </cfRule>
    <cfRule type="expression" dxfId="1611" priority="1512">
      <formula>$D94="10 fin de chantier"</formula>
    </cfRule>
    <cfRule type="expression" dxfId="1610" priority="1513">
      <formula>$D94="09 pose partielle"</formula>
    </cfRule>
    <cfRule type="expression" dxfId="1609" priority="1514">
      <formula>$D94="07 à posé"</formula>
    </cfRule>
    <cfRule type="expression" dxfId="1608" priority="1515">
      <formula>$D94="06 reçu"</formula>
    </cfRule>
    <cfRule type="expression" dxfId="1607" priority="1516">
      <formula>$D94="04 commandé pas validé"</formula>
    </cfRule>
    <cfRule type="expression" dxfId="1606" priority="1517">
      <formula>$D94="03 métré"</formula>
    </cfRule>
    <cfRule type="expression" dxfId="1605" priority="1518">
      <formula>$D94="01 en attente"</formula>
    </cfRule>
    <cfRule type="expression" dxfId="1604" priority="1519">
      <formula>$D94="02 à metrer"</formula>
    </cfRule>
    <cfRule type="expression" dxfId="1603" priority="1520">
      <formula>$D94="11 litige"</formula>
    </cfRule>
  </conditionalFormatting>
  <conditionalFormatting sqref="AH95">
    <cfRule type="expression" dxfId="1602" priority="1501">
      <formula>$D95="06 a planifier"</formula>
    </cfRule>
    <cfRule type="expression" dxfId="1601" priority="1502">
      <formula>$D95="10 fin de chantier"</formula>
    </cfRule>
    <cfRule type="expression" dxfId="1600" priority="1503">
      <formula>$D95="09 pose partielle"</formula>
    </cfRule>
    <cfRule type="expression" dxfId="1599" priority="1504">
      <formula>$D95="07 à posé"</formula>
    </cfRule>
    <cfRule type="expression" dxfId="1598" priority="1505">
      <formula>$D95="06 reçu"</formula>
    </cfRule>
    <cfRule type="expression" dxfId="1597" priority="1506">
      <formula>$D95="04 commandé pas validé"</formula>
    </cfRule>
    <cfRule type="expression" dxfId="1596" priority="1507">
      <formula>$D95="03 métré"</formula>
    </cfRule>
    <cfRule type="expression" dxfId="1595" priority="1508">
      <formula>$D95="01 en attente"</formula>
    </cfRule>
    <cfRule type="expression" dxfId="1594" priority="1509">
      <formula>$D95="02 à metrer"</formula>
    </cfRule>
    <cfRule type="expression" dxfId="1593" priority="1510">
      <formula>$D95="11 litige"</formula>
    </cfRule>
  </conditionalFormatting>
  <conditionalFormatting sqref="BP97">
    <cfRule type="expression" dxfId="1592" priority="1500">
      <formula>$D97="05 commandé validé"</formula>
    </cfRule>
  </conditionalFormatting>
  <conditionalFormatting sqref="BP97">
    <cfRule type="expression" dxfId="1591" priority="1490">
      <formula>$D97="06 a planifier"</formula>
    </cfRule>
    <cfRule type="expression" dxfId="1590" priority="1491">
      <formula>$D97="10 fin de chantier"</formula>
    </cfRule>
    <cfRule type="expression" dxfId="1589" priority="1492">
      <formula>$D97="09 pose partielle"</formula>
    </cfRule>
    <cfRule type="expression" dxfId="1588" priority="1493">
      <formula>$D97="07 à posé"</formula>
    </cfRule>
    <cfRule type="expression" dxfId="1587" priority="1494">
      <formula>$D97="06 reçu"</formula>
    </cfRule>
    <cfRule type="expression" dxfId="1586" priority="1495">
      <formula>$D97="04 commandé pas validé"</formula>
    </cfRule>
    <cfRule type="expression" dxfId="1585" priority="1496">
      <formula>$D97="03 métré"</formula>
    </cfRule>
    <cfRule type="expression" dxfId="1584" priority="1497">
      <formula>$D97="01 en attente"</formula>
    </cfRule>
    <cfRule type="expression" dxfId="1583" priority="1498">
      <formula>$D97="02 à metrer"</formula>
    </cfRule>
    <cfRule type="expression" dxfId="1582" priority="1499">
      <formula>$D97="11 litige"</formula>
    </cfRule>
  </conditionalFormatting>
  <conditionalFormatting sqref="BP97">
    <cfRule type="expression" dxfId="1581" priority="1480">
      <formula>$D97="10 fin de chantier"</formula>
    </cfRule>
    <cfRule type="expression" dxfId="1580" priority="1481">
      <formula>$D97="09 pose partielle"</formula>
    </cfRule>
    <cfRule type="expression" dxfId="1579" priority="1482">
      <formula>$D97="07 à posé"</formula>
    </cfRule>
    <cfRule type="expression" dxfId="1578" priority="1483">
      <formula>$D97="06 reçu"</formula>
    </cfRule>
    <cfRule type="expression" dxfId="1577" priority="1484">
      <formula>$D97="04 commandé pas validé"</formula>
    </cfRule>
    <cfRule type="expression" dxfId="1576" priority="1485">
      <formula>$D97="03 métré"</formula>
    </cfRule>
    <cfRule type="expression" dxfId="1575" priority="1486">
      <formula>$D97="01 en attente"</formula>
    </cfRule>
    <cfRule type="expression" dxfId="1574" priority="1487">
      <formula>$D97="02 à metrer"</formula>
    </cfRule>
    <cfRule type="expression" dxfId="1573" priority="1488">
      <formula>$D97="11 litige"</formula>
    </cfRule>
    <cfRule type="expression" dxfId="1572" priority="1489">
      <formula>$D97="05 commandé validé"</formula>
    </cfRule>
  </conditionalFormatting>
  <conditionalFormatting sqref="BP95">
    <cfRule type="expression" dxfId="1571" priority="1479">
      <formula>$D95="05 commandé validé"</formula>
    </cfRule>
  </conditionalFormatting>
  <conditionalFormatting sqref="BP95">
    <cfRule type="expression" dxfId="1570" priority="1469">
      <formula>$D95="06 a planifier"</formula>
    </cfRule>
    <cfRule type="expression" dxfId="1569" priority="1470">
      <formula>$D95="10 fin de chantier"</formula>
    </cfRule>
    <cfRule type="expression" dxfId="1568" priority="1471">
      <formula>$D95="09 pose partielle"</formula>
    </cfRule>
    <cfRule type="expression" dxfId="1567" priority="1472">
      <formula>$D95="07 à posé"</formula>
    </cfRule>
    <cfRule type="expression" dxfId="1566" priority="1473">
      <formula>$D95="06 reçu"</formula>
    </cfRule>
    <cfRule type="expression" dxfId="1565" priority="1474">
      <formula>$D95="04 commandé pas validé"</formula>
    </cfRule>
    <cfRule type="expression" dxfId="1564" priority="1475">
      <formula>$D95="03 métré"</formula>
    </cfRule>
    <cfRule type="expression" dxfId="1563" priority="1476">
      <formula>$D95="01 en attente"</formula>
    </cfRule>
    <cfRule type="expression" dxfId="1562" priority="1477">
      <formula>$D95="02 à metrer"</formula>
    </cfRule>
    <cfRule type="expression" dxfId="1561" priority="1478">
      <formula>$D95="11 litige"</formula>
    </cfRule>
  </conditionalFormatting>
  <conditionalFormatting sqref="BP95">
    <cfRule type="expression" dxfId="1560" priority="1459">
      <formula>$D95="10 fin de chantier"</formula>
    </cfRule>
    <cfRule type="expression" dxfId="1559" priority="1460">
      <formula>$D95="09 pose partielle"</formula>
    </cfRule>
    <cfRule type="expression" dxfId="1558" priority="1461">
      <formula>$D95="07 à posé"</formula>
    </cfRule>
    <cfRule type="expression" dxfId="1557" priority="1462">
      <formula>$D95="06 reçu"</formula>
    </cfRule>
    <cfRule type="expression" dxfId="1556" priority="1463">
      <formula>$D95="04 commandé pas validé"</formula>
    </cfRule>
    <cfRule type="expression" dxfId="1555" priority="1464">
      <formula>$D95="03 métré"</formula>
    </cfRule>
    <cfRule type="expression" dxfId="1554" priority="1465">
      <formula>$D95="01 en attente"</formula>
    </cfRule>
    <cfRule type="expression" dxfId="1553" priority="1466">
      <formula>$D95="02 à metrer"</formula>
    </cfRule>
    <cfRule type="expression" dxfId="1552" priority="1467">
      <formula>$D95="11 litige"</formula>
    </cfRule>
    <cfRule type="expression" dxfId="1551" priority="1468">
      <formula>$D95="05 commandé validé"</formula>
    </cfRule>
  </conditionalFormatting>
  <conditionalFormatting sqref="BP94">
    <cfRule type="expression" dxfId="1550" priority="1458">
      <formula>$D94="05 commandé validé"</formula>
    </cfRule>
  </conditionalFormatting>
  <conditionalFormatting sqref="BP94">
    <cfRule type="expression" dxfId="1549" priority="1448">
      <formula>$D94="06 a planifier"</formula>
    </cfRule>
    <cfRule type="expression" dxfId="1548" priority="1449">
      <formula>$D94="10 fin de chantier"</formula>
    </cfRule>
    <cfRule type="expression" dxfId="1547" priority="1450">
      <formula>$D94="09 pose partielle"</formula>
    </cfRule>
    <cfRule type="expression" dxfId="1546" priority="1451">
      <formula>$D94="07 à posé"</formula>
    </cfRule>
    <cfRule type="expression" dxfId="1545" priority="1452">
      <formula>$D94="06 reçu"</formula>
    </cfRule>
    <cfRule type="expression" dxfId="1544" priority="1453">
      <formula>$D94="04 commandé pas validé"</formula>
    </cfRule>
    <cfRule type="expression" dxfId="1543" priority="1454">
      <formula>$D94="03 métré"</formula>
    </cfRule>
    <cfRule type="expression" dxfId="1542" priority="1455">
      <formula>$D94="01 en attente"</formula>
    </cfRule>
    <cfRule type="expression" dxfId="1541" priority="1456">
      <formula>$D94="02 à metrer"</formula>
    </cfRule>
    <cfRule type="expression" dxfId="1540" priority="1457">
      <formula>$D94="11 litige"</formula>
    </cfRule>
  </conditionalFormatting>
  <conditionalFormatting sqref="BP94">
    <cfRule type="expression" dxfId="1539" priority="1438">
      <formula>$D94="10 fin de chantier"</formula>
    </cfRule>
    <cfRule type="expression" dxfId="1538" priority="1439">
      <formula>$D94="09 pose partielle"</formula>
    </cfRule>
    <cfRule type="expression" dxfId="1537" priority="1440">
      <formula>$D94="07 à posé"</formula>
    </cfRule>
    <cfRule type="expression" dxfId="1536" priority="1441">
      <formula>$D94="06 reçu"</formula>
    </cfRule>
    <cfRule type="expression" dxfId="1535" priority="1442">
      <formula>$D94="04 commandé pas validé"</formula>
    </cfRule>
    <cfRule type="expression" dxfId="1534" priority="1443">
      <formula>$D94="03 métré"</formula>
    </cfRule>
    <cfRule type="expression" dxfId="1533" priority="1444">
      <formula>$D94="01 en attente"</formula>
    </cfRule>
    <cfRule type="expression" dxfId="1532" priority="1445">
      <formula>$D94="02 à metrer"</formula>
    </cfRule>
    <cfRule type="expression" dxfId="1531" priority="1446">
      <formula>$D94="11 litige"</formula>
    </cfRule>
    <cfRule type="expression" dxfId="1530" priority="1447">
      <formula>$D94="05 commandé validé"</formula>
    </cfRule>
  </conditionalFormatting>
  <conditionalFormatting sqref="BP93">
    <cfRule type="expression" dxfId="1529" priority="1437">
      <formula>$D93="05 commandé validé"</formula>
    </cfRule>
  </conditionalFormatting>
  <conditionalFormatting sqref="BP93">
    <cfRule type="expression" dxfId="1528" priority="1427">
      <formula>$D93="06 a planifier"</formula>
    </cfRule>
    <cfRule type="expression" dxfId="1527" priority="1428">
      <formula>$D93="10 fin de chantier"</formula>
    </cfRule>
    <cfRule type="expression" dxfId="1526" priority="1429">
      <formula>$D93="09 pose partielle"</formula>
    </cfRule>
    <cfRule type="expression" dxfId="1525" priority="1430">
      <formula>$D93="07 à posé"</formula>
    </cfRule>
    <cfRule type="expression" dxfId="1524" priority="1431">
      <formula>$D93="06 reçu"</formula>
    </cfRule>
    <cfRule type="expression" dxfId="1523" priority="1432">
      <formula>$D93="04 commandé pas validé"</formula>
    </cfRule>
    <cfRule type="expression" dxfId="1522" priority="1433">
      <formula>$D93="03 métré"</formula>
    </cfRule>
    <cfRule type="expression" dxfId="1521" priority="1434">
      <formula>$D93="01 en attente"</formula>
    </cfRule>
    <cfRule type="expression" dxfId="1520" priority="1435">
      <formula>$D93="02 à metrer"</formula>
    </cfRule>
    <cfRule type="expression" dxfId="1519" priority="1436">
      <formula>$D93="11 litige"</formula>
    </cfRule>
  </conditionalFormatting>
  <conditionalFormatting sqref="BP93">
    <cfRule type="expression" dxfId="1518" priority="1417">
      <formula>$D93="10 fin de chantier"</formula>
    </cfRule>
    <cfRule type="expression" dxfId="1517" priority="1418">
      <formula>$D93="09 pose partielle"</formula>
    </cfRule>
    <cfRule type="expression" dxfId="1516" priority="1419">
      <formula>$D93="07 à posé"</formula>
    </cfRule>
    <cfRule type="expression" dxfId="1515" priority="1420">
      <formula>$D93="06 reçu"</formula>
    </cfRule>
    <cfRule type="expression" dxfId="1514" priority="1421">
      <formula>$D93="04 commandé pas validé"</formula>
    </cfRule>
    <cfRule type="expression" dxfId="1513" priority="1422">
      <formula>$D93="03 métré"</formula>
    </cfRule>
    <cfRule type="expression" dxfId="1512" priority="1423">
      <formula>$D93="01 en attente"</formula>
    </cfRule>
    <cfRule type="expression" dxfId="1511" priority="1424">
      <formula>$D93="02 à metrer"</formula>
    </cfRule>
    <cfRule type="expression" dxfId="1510" priority="1425">
      <formula>$D93="11 litige"</formula>
    </cfRule>
    <cfRule type="expression" dxfId="1509" priority="1426">
      <formula>$D93="05 commandé validé"</formula>
    </cfRule>
  </conditionalFormatting>
  <conditionalFormatting sqref="BP92">
    <cfRule type="expression" dxfId="1508" priority="1416">
      <formula>$D92="05 commandé validé"</formula>
    </cfRule>
  </conditionalFormatting>
  <conditionalFormatting sqref="BP92">
    <cfRule type="expression" dxfId="1507" priority="1406">
      <formula>$D92="06 a planifier"</formula>
    </cfRule>
    <cfRule type="expression" dxfId="1506" priority="1407">
      <formula>$D92="10 fin de chantier"</formula>
    </cfRule>
    <cfRule type="expression" dxfId="1505" priority="1408">
      <formula>$D92="09 pose partielle"</formula>
    </cfRule>
    <cfRule type="expression" dxfId="1504" priority="1409">
      <formula>$D92="07 à posé"</formula>
    </cfRule>
    <cfRule type="expression" dxfId="1503" priority="1410">
      <formula>$D92="06 reçu"</formula>
    </cfRule>
    <cfRule type="expression" dxfId="1502" priority="1411">
      <formula>$D92="04 commandé pas validé"</formula>
    </cfRule>
    <cfRule type="expression" dxfId="1501" priority="1412">
      <formula>$D92="03 métré"</formula>
    </cfRule>
    <cfRule type="expression" dxfId="1500" priority="1413">
      <formula>$D92="01 en attente"</formula>
    </cfRule>
    <cfRule type="expression" dxfId="1499" priority="1414">
      <formula>$D92="02 à metrer"</formula>
    </cfRule>
    <cfRule type="expression" dxfId="1498" priority="1415">
      <formula>$D92="11 litige"</formula>
    </cfRule>
  </conditionalFormatting>
  <conditionalFormatting sqref="BP92">
    <cfRule type="expression" dxfId="1497" priority="1396">
      <formula>$D92="10 fin de chantier"</formula>
    </cfRule>
    <cfRule type="expression" dxfId="1496" priority="1397">
      <formula>$D92="09 pose partielle"</formula>
    </cfRule>
    <cfRule type="expression" dxfId="1495" priority="1398">
      <formula>$D92="07 à posé"</formula>
    </cfRule>
    <cfRule type="expression" dxfId="1494" priority="1399">
      <formula>$D92="06 reçu"</formula>
    </cfRule>
    <cfRule type="expression" dxfId="1493" priority="1400">
      <formula>$D92="04 commandé pas validé"</formula>
    </cfRule>
    <cfRule type="expression" dxfId="1492" priority="1401">
      <formula>$D92="03 métré"</formula>
    </cfRule>
    <cfRule type="expression" dxfId="1491" priority="1402">
      <formula>$D92="01 en attente"</formula>
    </cfRule>
    <cfRule type="expression" dxfId="1490" priority="1403">
      <formula>$D92="02 à metrer"</formula>
    </cfRule>
    <cfRule type="expression" dxfId="1489" priority="1404">
      <formula>$D92="11 litige"</formula>
    </cfRule>
    <cfRule type="expression" dxfId="1488" priority="1405">
      <formula>$D92="05 commandé validé"</formula>
    </cfRule>
  </conditionalFormatting>
  <conditionalFormatting sqref="BP91">
    <cfRule type="expression" dxfId="1487" priority="1395">
      <formula>$D91="05 commandé validé"</formula>
    </cfRule>
  </conditionalFormatting>
  <conditionalFormatting sqref="BP91">
    <cfRule type="expression" dxfId="1486" priority="1385">
      <formula>$D91="06 a planifier"</formula>
    </cfRule>
    <cfRule type="expression" dxfId="1485" priority="1386">
      <formula>$D91="10 fin de chantier"</formula>
    </cfRule>
    <cfRule type="expression" dxfId="1484" priority="1387">
      <formula>$D91="09 pose partielle"</formula>
    </cfRule>
    <cfRule type="expression" dxfId="1483" priority="1388">
      <formula>$D91="07 à posé"</formula>
    </cfRule>
    <cfRule type="expression" dxfId="1482" priority="1389">
      <formula>$D91="06 reçu"</formula>
    </cfRule>
    <cfRule type="expression" dxfId="1481" priority="1390">
      <formula>$D91="04 commandé pas validé"</formula>
    </cfRule>
    <cfRule type="expression" dxfId="1480" priority="1391">
      <formula>$D91="03 métré"</formula>
    </cfRule>
    <cfRule type="expression" dxfId="1479" priority="1392">
      <formula>$D91="01 en attente"</formula>
    </cfRule>
    <cfRule type="expression" dxfId="1478" priority="1393">
      <formula>$D91="02 à metrer"</formula>
    </cfRule>
    <cfRule type="expression" dxfId="1477" priority="1394">
      <formula>$D91="11 litige"</formula>
    </cfRule>
  </conditionalFormatting>
  <conditionalFormatting sqref="BP91">
    <cfRule type="expression" dxfId="1476" priority="1375">
      <formula>$D91="10 fin de chantier"</formula>
    </cfRule>
    <cfRule type="expression" dxfId="1475" priority="1376">
      <formula>$D91="09 pose partielle"</formula>
    </cfRule>
    <cfRule type="expression" dxfId="1474" priority="1377">
      <formula>$D91="07 à posé"</formula>
    </cfRule>
    <cfRule type="expression" dxfId="1473" priority="1378">
      <formula>$D91="06 reçu"</formula>
    </cfRule>
    <cfRule type="expression" dxfId="1472" priority="1379">
      <formula>$D91="04 commandé pas validé"</formula>
    </cfRule>
    <cfRule type="expression" dxfId="1471" priority="1380">
      <formula>$D91="03 métré"</formula>
    </cfRule>
    <cfRule type="expression" dxfId="1470" priority="1381">
      <formula>$D91="01 en attente"</formula>
    </cfRule>
    <cfRule type="expression" dxfId="1469" priority="1382">
      <formula>$D91="02 à metrer"</formula>
    </cfRule>
    <cfRule type="expression" dxfId="1468" priority="1383">
      <formula>$D91="11 litige"</formula>
    </cfRule>
    <cfRule type="expression" dxfId="1467" priority="1384">
      <formula>$D91="05 commandé validé"</formula>
    </cfRule>
  </conditionalFormatting>
  <conditionalFormatting sqref="BP90">
    <cfRule type="expression" dxfId="1466" priority="1374">
      <formula>$D90="05 commandé validé"</formula>
    </cfRule>
  </conditionalFormatting>
  <conditionalFormatting sqref="BP90">
    <cfRule type="expression" dxfId="1465" priority="1364">
      <formula>$D90="06 a planifier"</formula>
    </cfRule>
    <cfRule type="expression" dxfId="1464" priority="1365">
      <formula>$D90="10 fin de chantier"</formula>
    </cfRule>
    <cfRule type="expression" dxfId="1463" priority="1366">
      <formula>$D90="09 pose partielle"</formula>
    </cfRule>
    <cfRule type="expression" dxfId="1462" priority="1367">
      <formula>$D90="07 à posé"</formula>
    </cfRule>
    <cfRule type="expression" dxfId="1461" priority="1368">
      <formula>$D90="06 reçu"</formula>
    </cfRule>
    <cfRule type="expression" dxfId="1460" priority="1369">
      <formula>$D90="04 commandé pas validé"</formula>
    </cfRule>
    <cfRule type="expression" dxfId="1459" priority="1370">
      <formula>$D90="03 métré"</formula>
    </cfRule>
    <cfRule type="expression" dxfId="1458" priority="1371">
      <formula>$D90="01 en attente"</formula>
    </cfRule>
    <cfRule type="expression" dxfId="1457" priority="1372">
      <formula>$D90="02 à metrer"</formula>
    </cfRule>
    <cfRule type="expression" dxfId="1456" priority="1373">
      <formula>$D90="11 litige"</formula>
    </cfRule>
  </conditionalFormatting>
  <conditionalFormatting sqref="BP90">
    <cfRule type="expression" dxfId="1455" priority="1354">
      <formula>$D90="10 fin de chantier"</formula>
    </cfRule>
    <cfRule type="expression" dxfId="1454" priority="1355">
      <formula>$D90="09 pose partielle"</formula>
    </cfRule>
    <cfRule type="expression" dxfId="1453" priority="1356">
      <formula>$D90="07 à posé"</formula>
    </cfRule>
    <cfRule type="expression" dxfId="1452" priority="1357">
      <formula>$D90="06 reçu"</formula>
    </cfRule>
    <cfRule type="expression" dxfId="1451" priority="1358">
      <formula>$D90="04 commandé pas validé"</formula>
    </cfRule>
    <cfRule type="expression" dxfId="1450" priority="1359">
      <formula>$D90="03 métré"</formula>
    </cfRule>
    <cfRule type="expression" dxfId="1449" priority="1360">
      <formula>$D90="01 en attente"</formula>
    </cfRule>
    <cfRule type="expression" dxfId="1448" priority="1361">
      <formula>$D90="02 à metrer"</formula>
    </cfRule>
    <cfRule type="expression" dxfId="1447" priority="1362">
      <formula>$D90="11 litige"</formula>
    </cfRule>
    <cfRule type="expression" dxfId="1446" priority="1363">
      <formula>$D90="05 commandé validé"</formula>
    </cfRule>
  </conditionalFormatting>
  <conditionalFormatting sqref="BP89">
    <cfRule type="expression" dxfId="1445" priority="1353">
      <formula>$D89="05 commandé validé"</formula>
    </cfRule>
  </conditionalFormatting>
  <conditionalFormatting sqref="BP89">
    <cfRule type="expression" dxfId="1444" priority="1343">
      <formula>$D89="06 a planifier"</formula>
    </cfRule>
    <cfRule type="expression" dxfId="1443" priority="1344">
      <formula>$D89="10 fin de chantier"</formula>
    </cfRule>
    <cfRule type="expression" dxfId="1442" priority="1345">
      <formula>$D89="09 pose partielle"</formula>
    </cfRule>
    <cfRule type="expression" dxfId="1441" priority="1346">
      <formula>$D89="07 à posé"</formula>
    </cfRule>
    <cfRule type="expression" dxfId="1440" priority="1347">
      <formula>$D89="06 reçu"</formula>
    </cfRule>
    <cfRule type="expression" dxfId="1439" priority="1348">
      <formula>$D89="04 commandé pas validé"</formula>
    </cfRule>
    <cfRule type="expression" dxfId="1438" priority="1349">
      <formula>$D89="03 métré"</formula>
    </cfRule>
    <cfRule type="expression" dxfId="1437" priority="1350">
      <formula>$D89="01 en attente"</formula>
    </cfRule>
    <cfRule type="expression" dxfId="1436" priority="1351">
      <formula>$D89="02 à metrer"</formula>
    </cfRule>
    <cfRule type="expression" dxfId="1435" priority="1352">
      <formula>$D89="11 litige"</formula>
    </cfRule>
  </conditionalFormatting>
  <conditionalFormatting sqref="BP89">
    <cfRule type="expression" dxfId="1434" priority="1333">
      <formula>$D89="10 fin de chantier"</formula>
    </cfRule>
    <cfRule type="expression" dxfId="1433" priority="1334">
      <formula>$D89="09 pose partielle"</formula>
    </cfRule>
    <cfRule type="expression" dxfId="1432" priority="1335">
      <formula>$D89="07 à posé"</formula>
    </cfRule>
    <cfRule type="expression" dxfId="1431" priority="1336">
      <formula>$D89="06 reçu"</formula>
    </cfRule>
    <cfRule type="expression" dxfId="1430" priority="1337">
      <formula>$D89="04 commandé pas validé"</formula>
    </cfRule>
    <cfRule type="expression" dxfId="1429" priority="1338">
      <formula>$D89="03 métré"</formula>
    </cfRule>
    <cfRule type="expression" dxfId="1428" priority="1339">
      <formula>$D89="01 en attente"</formula>
    </cfRule>
    <cfRule type="expression" dxfId="1427" priority="1340">
      <formula>$D89="02 à metrer"</formula>
    </cfRule>
    <cfRule type="expression" dxfId="1426" priority="1341">
      <formula>$D89="11 litige"</formula>
    </cfRule>
    <cfRule type="expression" dxfId="1425" priority="1342">
      <formula>$D89="05 commandé validé"</formula>
    </cfRule>
  </conditionalFormatting>
  <conditionalFormatting sqref="BP88">
    <cfRule type="expression" dxfId="1424" priority="1332">
      <formula>$D88="05 commandé validé"</formula>
    </cfRule>
  </conditionalFormatting>
  <conditionalFormatting sqref="BP88">
    <cfRule type="expression" dxfId="1423" priority="1322">
      <formula>$D88="06 a planifier"</formula>
    </cfRule>
    <cfRule type="expression" dxfId="1422" priority="1323">
      <formula>$D88="10 fin de chantier"</formula>
    </cfRule>
    <cfRule type="expression" dxfId="1421" priority="1324">
      <formula>$D88="09 pose partielle"</formula>
    </cfRule>
    <cfRule type="expression" dxfId="1420" priority="1325">
      <formula>$D88="07 à posé"</formula>
    </cfRule>
    <cfRule type="expression" dxfId="1419" priority="1326">
      <formula>$D88="06 reçu"</formula>
    </cfRule>
    <cfRule type="expression" dxfId="1418" priority="1327">
      <formula>$D88="04 commandé pas validé"</formula>
    </cfRule>
    <cfRule type="expression" dxfId="1417" priority="1328">
      <formula>$D88="03 métré"</formula>
    </cfRule>
    <cfRule type="expression" dxfId="1416" priority="1329">
      <formula>$D88="01 en attente"</formula>
    </cfRule>
    <cfRule type="expression" dxfId="1415" priority="1330">
      <formula>$D88="02 à metrer"</formula>
    </cfRule>
    <cfRule type="expression" dxfId="1414" priority="1331">
      <formula>$D88="11 litige"</formula>
    </cfRule>
  </conditionalFormatting>
  <conditionalFormatting sqref="BP88">
    <cfRule type="expression" dxfId="1413" priority="1312">
      <formula>$D88="10 fin de chantier"</formula>
    </cfRule>
    <cfRule type="expression" dxfId="1412" priority="1313">
      <formula>$D88="09 pose partielle"</formula>
    </cfRule>
    <cfRule type="expression" dxfId="1411" priority="1314">
      <formula>$D88="07 à posé"</formula>
    </cfRule>
    <cfRule type="expression" dxfId="1410" priority="1315">
      <formula>$D88="06 reçu"</formula>
    </cfRule>
    <cfRule type="expression" dxfId="1409" priority="1316">
      <formula>$D88="04 commandé pas validé"</formula>
    </cfRule>
    <cfRule type="expression" dxfId="1408" priority="1317">
      <formula>$D88="03 métré"</formula>
    </cfRule>
    <cfRule type="expression" dxfId="1407" priority="1318">
      <formula>$D88="01 en attente"</formula>
    </cfRule>
    <cfRule type="expression" dxfId="1406" priority="1319">
      <formula>$D88="02 à metrer"</formula>
    </cfRule>
    <cfRule type="expression" dxfId="1405" priority="1320">
      <formula>$D88="11 litige"</formula>
    </cfRule>
    <cfRule type="expression" dxfId="1404" priority="1321">
      <formula>$D88="05 commandé validé"</formula>
    </cfRule>
  </conditionalFormatting>
  <conditionalFormatting sqref="BP87">
    <cfRule type="expression" dxfId="1403" priority="1311">
      <formula>$D87="05 commandé validé"</formula>
    </cfRule>
  </conditionalFormatting>
  <conditionalFormatting sqref="BP87">
    <cfRule type="expression" dxfId="1402" priority="1301">
      <formula>$D87="06 a planifier"</formula>
    </cfRule>
    <cfRule type="expression" dxfId="1401" priority="1302">
      <formula>$D87="10 fin de chantier"</formula>
    </cfRule>
    <cfRule type="expression" dxfId="1400" priority="1303">
      <formula>$D87="09 pose partielle"</formula>
    </cfRule>
    <cfRule type="expression" dxfId="1399" priority="1304">
      <formula>$D87="07 à posé"</formula>
    </cfRule>
    <cfRule type="expression" dxfId="1398" priority="1305">
      <formula>$D87="06 reçu"</formula>
    </cfRule>
    <cfRule type="expression" dxfId="1397" priority="1306">
      <formula>$D87="04 commandé pas validé"</formula>
    </cfRule>
    <cfRule type="expression" dxfId="1396" priority="1307">
      <formula>$D87="03 métré"</formula>
    </cfRule>
    <cfRule type="expression" dxfId="1395" priority="1308">
      <formula>$D87="01 en attente"</formula>
    </cfRule>
    <cfRule type="expression" dxfId="1394" priority="1309">
      <formula>$D87="02 à metrer"</formula>
    </cfRule>
    <cfRule type="expression" dxfId="1393" priority="1310">
      <formula>$D87="11 litige"</formula>
    </cfRule>
  </conditionalFormatting>
  <conditionalFormatting sqref="BP87">
    <cfRule type="expression" dxfId="1392" priority="1291">
      <formula>$D87="10 fin de chantier"</formula>
    </cfRule>
    <cfRule type="expression" dxfId="1391" priority="1292">
      <formula>$D87="09 pose partielle"</formula>
    </cfRule>
    <cfRule type="expression" dxfId="1390" priority="1293">
      <formula>$D87="07 à posé"</formula>
    </cfRule>
    <cfRule type="expression" dxfId="1389" priority="1294">
      <formula>$D87="06 reçu"</formula>
    </cfRule>
    <cfRule type="expression" dxfId="1388" priority="1295">
      <formula>$D87="04 commandé pas validé"</formula>
    </cfRule>
    <cfRule type="expression" dxfId="1387" priority="1296">
      <formula>$D87="03 métré"</formula>
    </cfRule>
    <cfRule type="expression" dxfId="1386" priority="1297">
      <formula>$D87="01 en attente"</formula>
    </cfRule>
    <cfRule type="expression" dxfId="1385" priority="1298">
      <formula>$D87="02 à metrer"</formula>
    </cfRule>
    <cfRule type="expression" dxfId="1384" priority="1299">
      <formula>$D87="11 litige"</formula>
    </cfRule>
    <cfRule type="expression" dxfId="1383" priority="1300">
      <formula>$D87="05 commandé validé"</formula>
    </cfRule>
  </conditionalFormatting>
  <conditionalFormatting sqref="BP86">
    <cfRule type="expression" dxfId="1382" priority="1290">
      <formula>$D86="05 commandé validé"</formula>
    </cfRule>
  </conditionalFormatting>
  <conditionalFormatting sqref="BP86">
    <cfRule type="expression" dxfId="1381" priority="1280">
      <formula>$D86="06 a planifier"</formula>
    </cfRule>
    <cfRule type="expression" dxfId="1380" priority="1281">
      <formula>$D86="10 fin de chantier"</formula>
    </cfRule>
    <cfRule type="expression" dxfId="1379" priority="1282">
      <formula>$D86="09 pose partielle"</formula>
    </cfRule>
    <cfRule type="expression" dxfId="1378" priority="1283">
      <formula>$D86="07 à posé"</formula>
    </cfRule>
    <cfRule type="expression" dxfId="1377" priority="1284">
      <formula>$D86="06 reçu"</formula>
    </cfRule>
    <cfRule type="expression" dxfId="1376" priority="1285">
      <formula>$D86="04 commandé pas validé"</formula>
    </cfRule>
    <cfRule type="expression" dxfId="1375" priority="1286">
      <formula>$D86="03 métré"</formula>
    </cfRule>
    <cfRule type="expression" dxfId="1374" priority="1287">
      <formula>$D86="01 en attente"</formula>
    </cfRule>
    <cfRule type="expression" dxfId="1373" priority="1288">
      <formula>$D86="02 à metrer"</formula>
    </cfRule>
    <cfRule type="expression" dxfId="1372" priority="1289">
      <formula>$D86="11 litige"</formula>
    </cfRule>
  </conditionalFormatting>
  <conditionalFormatting sqref="BP86">
    <cfRule type="expression" dxfId="1371" priority="1270">
      <formula>$D86="10 fin de chantier"</formula>
    </cfRule>
    <cfRule type="expression" dxfId="1370" priority="1271">
      <formula>$D86="09 pose partielle"</formula>
    </cfRule>
    <cfRule type="expression" dxfId="1369" priority="1272">
      <formula>$D86="07 à posé"</formula>
    </cfRule>
    <cfRule type="expression" dxfId="1368" priority="1273">
      <formula>$D86="06 reçu"</formula>
    </cfRule>
    <cfRule type="expression" dxfId="1367" priority="1274">
      <formula>$D86="04 commandé pas validé"</formula>
    </cfRule>
    <cfRule type="expression" dxfId="1366" priority="1275">
      <formula>$D86="03 métré"</formula>
    </cfRule>
    <cfRule type="expression" dxfId="1365" priority="1276">
      <formula>$D86="01 en attente"</formula>
    </cfRule>
    <cfRule type="expression" dxfId="1364" priority="1277">
      <formula>$D86="02 à metrer"</formula>
    </cfRule>
    <cfRule type="expression" dxfId="1363" priority="1278">
      <formula>$D86="11 litige"</formula>
    </cfRule>
    <cfRule type="expression" dxfId="1362" priority="1279">
      <formula>$D86="05 commandé validé"</formula>
    </cfRule>
  </conditionalFormatting>
  <conditionalFormatting sqref="BP85">
    <cfRule type="expression" dxfId="1361" priority="1269">
      <formula>$D85="05 commandé validé"</formula>
    </cfRule>
  </conditionalFormatting>
  <conditionalFormatting sqref="BP85">
    <cfRule type="expression" dxfId="1360" priority="1259">
      <formula>$D85="06 a planifier"</formula>
    </cfRule>
    <cfRule type="expression" dxfId="1359" priority="1260">
      <formula>$D85="10 fin de chantier"</formula>
    </cfRule>
    <cfRule type="expression" dxfId="1358" priority="1261">
      <formula>$D85="09 pose partielle"</formula>
    </cfRule>
    <cfRule type="expression" dxfId="1357" priority="1262">
      <formula>$D85="07 à posé"</formula>
    </cfRule>
    <cfRule type="expression" dxfId="1356" priority="1263">
      <formula>$D85="06 reçu"</formula>
    </cfRule>
    <cfRule type="expression" dxfId="1355" priority="1264">
      <formula>$D85="04 commandé pas validé"</formula>
    </cfRule>
    <cfRule type="expression" dxfId="1354" priority="1265">
      <formula>$D85="03 métré"</formula>
    </cfRule>
    <cfRule type="expression" dxfId="1353" priority="1266">
      <formula>$D85="01 en attente"</formula>
    </cfRule>
    <cfRule type="expression" dxfId="1352" priority="1267">
      <formula>$D85="02 à metrer"</formula>
    </cfRule>
    <cfRule type="expression" dxfId="1351" priority="1268">
      <formula>$D85="11 litige"</formula>
    </cfRule>
  </conditionalFormatting>
  <conditionalFormatting sqref="BP85">
    <cfRule type="expression" dxfId="1350" priority="1249">
      <formula>$D85="10 fin de chantier"</formula>
    </cfRule>
    <cfRule type="expression" dxfId="1349" priority="1250">
      <formula>$D85="09 pose partielle"</formula>
    </cfRule>
    <cfRule type="expression" dxfId="1348" priority="1251">
      <formula>$D85="07 à posé"</formula>
    </cfRule>
    <cfRule type="expression" dxfId="1347" priority="1252">
      <formula>$D85="06 reçu"</formula>
    </cfRule>
    <cfRule type="expression" dxfId="1346" priority="1253">
      <formula>$D85="04 commandé pas validé"</formula>
    </cfRule>
    <cfRule type="expression" dxfId="1345" priority="1254">
      <formula>$D85="03 métré"</formula>
    </cfRule>
    <cfRule type="expression" dxfId="1344" priority="1255">
      <formula>$D85="01 en attente"</formula>
    </cfRule>
    <cfRule type="expression" dxfId="1343" priority="1256">
      <formula>$D85="02 à metrer"</formula>
    </cfRule>
    <cfRule type="expression" dxfId="1342" priority="1257">
      <formula>$D85="11 litige"</formula>
    </cfRule>
    <cfRule type="expression" dxfId="1341" priority="1258">
      <formula>$D85="05 commandé validé"</formula>
    </cfRule>
  </conditionalFormatting>
  <conditionalFormatting sqref="BP84">
    <cfRule type="expression" dxfId="1340" priority="1248">
      <formula>$D84="05 commandé validé"</formula>
    </cfRule>
  </conditionalFormatting>
  <conditionalFormatting sqref="BP84">
    <cfRule type="expression" dxfId="1339" priority="1238">
      <formula>$D84="06 a planifier"</formula>
    </cfRule>
    <cfRule type="expression" dxfId="1338" priority="1239">
      <formula>$D84="10 fin de chantier"</formula>
    </cfRule>
    <cfRule type="expression" dxfId="1337" priority="1240">
      <formula>$D84="09 pose partielle"</formula>
    </cfRule>
    <cfRule type="expression" dxfId="1336" priority="1241">
      <formula>$D84="07 à posé"</formula>
    </cfRule>
    <cfRule type="expression" dxfId="1335" priority="1242">
      <formula>$D84="06 reçu"</formula>
    </cfRule>
    <cfRule type="expression" dxfId="1334" priority="1243">
      <formula>$D84="04 commandé pas validé"</formula>
    </cfRule>
    <cfRule type="expression" dxfId="1333" priority="1244">
      <formula>$D84="03 métré"</formula>
    </cfRule>
    <cfRule type="expression" dxfId="1332" priority="1245">
      <formula>$D84="01 en attente"</formula>
    </cfRule>
    <cfRule type="expression" dxfId="1331" priority="1246">
      <formula>$D84="02 à metrer"</formula>
    </cfRule>
    <cfRule type="expression" dxfId="1330" priority="1247">
      <formula>$D84="11 litige"</formula>
    </cfRule>
  </conditionalFormatting>
  <conditionalFormatting sqref="BP84">
    <cfRule type="expression" dxfId="1329" priority="1228">
      <formula>$D84="10 fin de chantier"</formula>
    </cfRule>
    <cfRule type="expression" dxfId="1328" priority="1229">
      <formula>$D84="09 pose partielle"</formula>
    </cfRule>
    <cfRule type="expression" dxfId="1327" priority="1230">
      <formula>$D84="07 à posé"</formula>
    </cfRule>
    <cfRule type="expression" dxfId="1326" priority="1231">
      <formula>$D84="06 reçu"</formula>
    </cfRule>
    <cfRule type="expression" dxfId="1325" priority="1232">
      <formula>$D84="04 commandé pas validé"</formula>
    </cfRule>
    <cfRule type="expression" dxfId="1324" priority="1233">
      <formula>$D84="03 métré"</formula>
    </cfRule>
    <cfRule type="expression" dxfId="1323" priority="1234">
      <formula>$D84="01 en attente"</formula>
    </cfRule>
    <cfRule type="expression" dxfId="1322" priority="1235">
      <formula>$D84="02 à metrer"</formula>
    </cfRule>
    <cfRule type="expression" dxfId="1321" priority="1236">
      <formula>$D84="11 litige"</formula>
    </cfRule>
    <cfRule type="expression" dxfId="1320" priority="1237">
      <formula>$D84="05 commandé validé"</formula>
    </cfRule>
  </conditionalFormatting>
  <conditionalFormatting sqref="BP83">
    <cfRule type="expression" dxfId="1319" priority="1227">
      <formula>$D83="05 commandé validé"</formula>
    </cfRule>
  </conditionalFormatting>
  <conditionalFormatting sqref="BP83">
    <cfRule type="expression" dxfId="1318" priority="1217">
      <formula>$D83="06 a planifier"</formula>
    </cfRule>
    <cfRule type="expression" dxfId="1317" priority="1218">
      <formula>$D83="10 fin de chantier"</formula>
    </cfRule>
    <cfRule type="expression" dxfId="1316" priority="1219">
      <formula>$D83="09 pose partielle"</formula>
    </cfRule>
    <cfRule type="expression" dxfId="1315" priority="1220">
      <formula>$D83="07 à posé"</formula>
    </cfRule>
    <cfRule type="expression" dxfId="1314" priority="1221">
      <formula>$D83="06 reçu"</formula>
    </cfRule>
    <cfRule type="expression" dxfId="1313" priority="1222">
      <formula>$D83="04 commandé pas validé"</formula>
    </cfRule>
    <cfRule type="expression" dxfId="1312" priority="1223">
      <formula>$D83="03 métré"</formula>
    </cfRule>
    <cfRule type="expression" dxfId="1311" priority="1224">
      <formula>$D83="01 en attente"</formula>
    </cfRule>
    <cfRule type="expression" dxfId="1310" priority="1225">
      <formula>$D83="02 à metrer"</formula>
    </cfRule>
    <cfRule type="expression" dxfId="1309" priority="1226">
      <formula>$D83="11 litige"</formula>
    </cfRule>
  </conditionalFormatting>
  <conditionalFormatting sqref="BP83">
    <cfRule type="expression" dxfId="1308" priority="1207">
      <formula>$D83="10 fin de chantier"</formula>
    </cfRule>
    <cfRule type="expression" dxfId="1307" priority="1208">
      <formula>$D83="09 pose partielle"</formula>
    </cfRule>
    <cfRule type="expression" dxfId="1306" priority="1209">
      <formula>$D83="07 à posé"</formula>
    </cfRule>
    <cfRule type="expression" dxfId="1305" priority="1210">
      <formula>$D83="06 reçu"</formula>
    </cfRule>
    <cfRule type="expression" dxfId="1304" priority="1211">
      <formula>$D83="04 commandé pas validé"</formula>
    </cfRule>
    <cfRule type="expression" dxfId="1303" priority="1212">
      <formula>$D83="03 métré"</formula>
    </cfRule>
    <cfRule type="expression" dxfId="1302" priority="1213">
      <formula>$D83="01 en attente"</formula>
    </cfRule>
    <cfRule type="expression" dxfId="1301" priority="1214">
      <formula>$D83="02 à metrer"</formula>
    </cfRule>
    <cfRule type="expression" dxfId="1300" priority="1215">
      <formula>$D83="11 litige"</formula>
    </cfRule>
    <cfRule type="expression" dxfId="1299" priority="1216">
      <formula>$D83="05 commandé validé"</formula>
    </cfRule>
  </conditionalFormatting>
  <conditionalFormatting sqref="BP82">
    <cfRule type="expression" dxfId="1298" priority="1206">
      <formula>$D82="05 commandé validé"</formula>
    </cfRule>
  </conditionalFormatting>
  <conditionalFormatting sqref="BP82">
    <cfRule type="expression" dxfId="1297" priority="1196">
      <formula>$D82="06 a planifier"</formula>
    </cfRule>
    <cfRule type="expression" dxfId="1296" priority="1197">
      <formula>$D82="10 fin de chantier"</formula>
    </cfRule>
    <cfRule type="expression" dxfId="1295" priority="1198">
      <formula>$D82="09 pose partielle"</formula>
    </cfRule>
    <cfRule type="expression" dxfId="1294" priority="1199">
      <formula>$D82="07 à posé"</formula>
    </cfRule>
    <cfRule type="expression" dxfId="1293" priority="1200">
      <formula>$D82="06 reçu"</formula>
    </cfRule>
    <cfRule type="expression" dxfId="1292" priority="1201">
      <formula>$D82="04 commandé pas validé"</formula>
    </cfRule>
    <cfRule type="expression" dxfId="1291" priority="1202">
      <formula>$D82="03 métré"</formula>
    </cfRule>
    <cfRule type="expression" dxfId="1290" priority="1203">
      <formula>$D82="01 en attente"</formula>
    </cfRule>
    <cfRule type="expression" dxfId="1289" priority="1204">
      <formula>$D82="02 à metrer"</formula>
    </cfRule>
    <cfRule type="expression" dxfId="1288" priority="1205">
      <formula>$D82="11 litige"</formula>
    </cfRule>
  </conditionalFormatting>
  <conditionalFormatting sqref="BP82">
    <cfRule type="expression" dxfId="1287" priority="1186">
      <formula>$D82="10 fin de chantier"</formula>
    </cfRule>
    <cfRule type="expression" dxfId="1286" priority="1187">
      <formula>$D82="09 pose partielle"</formula>
    </cfRule>
    <cfRule type="expression" dxfId="1285" priority="1188">
      <formula>$D82="07 à posé"</formula>
    </cfRule>
    <cfRule type="expression" dxfId="1284" priority="1189">
      <formula>$D82="06 reçu"</formula>
    </cfRule>
    <cfRule type="expression" dxfId="1283" priority="1190">
      <formula>$D82="04 commandé pas validé"</formula>
    </cfRule>
    <cfRule type="expression" dxfId="1282" priority="1191">
      <formula>$D82="03 métré"</formula>
    </cfRule>
    <cfRule type="expression" dxfId="1281" priority="1192">
      <formula>$D82="01 en attente"</formula>
    </cfRule>
    <cfRule type="expression" dxfId="1280" priority="1193">
      <formula>$D82="02 à metrer"</formula>
    </cfRule>
    <cfRule type="expression" dxfId="1279" priority="1194">
      <formula>$D82="11 litige"</formula>
    </cfRule>
    <cfRule type="expression" dxfId="1278" priority="1195">
      <formula>$D82="05 commandé validé"</formula>
    </cfRule>
  </conditionalFormatting>
  <conditionalFormatting sqref="BP81">
    <cfRule type="expression" dxfId="1277" priority="1185">
      <formula>$D81="05 commandé validé"</formula>
    </cfRule>
  </conditionalFormatting>
  <conditionalFormatting sqref="BP81">
    <cfRule type="expression" dxfId="1276" priority="1175">
      <formula>$D81="06 a planifier"</formula>
    </cfRule>
    <cfRule type="expression" dxfId="1275" priority="1176">
      <formula>$D81="10 fin de chantier"</formula>
    </cfRule>
    <cfRule type="expression" dxfId="1274" priority="1177">
      <formula>$D81="09 pose partielle"</formula>
    </cfRule>
    <cfRule type="expression" dxfId="1273" priority="1178">
      <formula>$D81="07 à posé"</formula>
    </cfRule>
    <cfRule type="expression" dxfId="1272" priority="1179">
      <formula>$D81="06 reçu"</formula>
    </cfRule>
    <cfRule type="expression" dxfId="1271" priority="1180">
      <formula>$D81="04 commandé pas validé"</formula>
    </cfRule>
    <cfRule type="expression" dxfId="1270" priority="1181">
      <formula>$D81="03 métré"</formula>
    </cfRule>
    <cfRule type="expression" dxfId="1269" priority="1182">
      <formula>$D81="01 en attente"</formula>
    </cfRule>
    <cfRule type="expression" dxfId="1268" priority="1183">
      <formula>$D81="02 à metrer"</formula>
    </cfRule>
    <cfRule type="expression" dxfId="1267" priority="1184">
      <formula>$D81="11 litige"</formula>
    </cfRule>
  </conditionalFormatting>
  <conditionalFormatting sqref="BP81">
    <cfRule type="expression" dxfId="1266" priority="1165">
      <formula>$D81="10 fin de chantier"</formula>
    </cfRule>
    <cfRule type="expression" dxfId="1265" priority="1166">
      <formula>$D81="09 pose partielle"</formula>
    </cfRule>
    <cfRule type="expression" dxfId="1264" priority="1167">
      <formula>$D81="07 à posé"</formula>
    </cfRule>
    <cfRule type="expression" dxfId="1263" priority="1168">
      <formula>$D81="06 reçu"</formula>
    </cfRule>
    <cfRule type="expression" dxfId="1262" priority="1169">
      <formula>$D81="04 commandé pas validé"</formula>
    </cfRule>
    <cfRule type="expression" dxfId="1261" priority="1170">
      <formula>$D81="03 métré"</formula>
    </cfRule>
    <cfRule type="expression" dxfId="1260" priority="1171">
      <formula>$D81="01 en attente"</formula>
    </cfRule>
    <cfRule type="expression" dxfId="1259" priority="1172">
      <formula>$D81="02 à metrer"</formula>
    </cfRule>
    <cfRule type="expression" dxfId="1258" priority="1173">
      <formula>$D81="11 litige"</formula>
    </cfRule>
    <cfRule type="expression" dxfId="1257" priority="1174">
      <formula>$D81="05 commandé validé"</formula>
    </cfRule>
  </conditionalFormatting>
  <conditionalFormatting sqref="BP80">
    <cfRule type="expression" dxfId="1256" priority="1164">
      <formula>$D80="05 commandé validé"</formula>
    </cfRule>
  </conditionalFormatting>
  <conditionalFormatting sqref="BP80">
    <cfRule type="expression" dxfId="1255" priority="1154">
      <formula>$D80="06 a planifier"</formula>
    </cfRule>
    <cfRule type="expression" dxfId="1254" priority="1155">
      <formula>$D80="10 fin de chantier"</formula>
    </cfRule>
    <cfRule type="expression" dxfId="1253" priority="1156">
      <formula>$D80="09 pose partielle"</formula>
    </cfRule>
    <cfRule type="expression" dxfId="1252" priority="1157">
      <formula>$D80="07 à posé"</formula>
    </cfRule>
    <cfRule type="expression" dxfId="1251" priority="1158">
      <formula>$D80="06 reçu"</formula>
    </cfRule>
    <cfRule type="expression" dxfId="1250" priority="1159">
      <formula>$D80="04 commandé pas validé"</formula>
    </cfRule>
    <cfRule type="expression" dxfId="1249" priority="1160">
      <formula>$D80="03 métré"</formula>
    </cfRule>
    <cfRule type="expression" dxfId="1248" priority="1161">
      <formula>$D80="01 en attente"</formula>
    </cfRule>
    <cfRule type="expression" dxfId="1247" priority="1162">
      <formula>$D80="02 à metrer"</formula>
    </cfRule>
    <cfRule type="expression" dxfId="1246" priority="1163">
      <formula>$D80="11 litige"</formula>
    </cfRule>
  </conditionalFormatting>
  <conditionalFormatting sqref="BP80">
    <cfRule type="expression" dxfId="1245" priority="1144">
      <formula>$D80="10 fin de chantier"</formula>
    </cfRule>
    <cfRule type="expression" dxfId="1244" priority="1145">
      <formula>$D80="09 pose partielle"</formula>
    </cfRule>
    <cfRule type="expression" dxfId="1243" priority="1146">
      <formula>$D80="07 à posé"</formula>
    </cfRule>
    <cfRule type="expression" dxfId="1242" priority="1147">
      <formula>$D80="06 reçu"</formula>
    </cfRule>
    <cfRule type="expression" dxfId="1241" priority="1148">
      <formula>$D80="04 commandé pas validé"</formula>
    </cfRule>
    <cfRule type="expression" dxfId="1240" priority="1149">
      <formula>$D80="03 métré"</formula>
    </cfRule>
    <cfRule type="expression" dxfId="1239" priority="1150">
      <formula>$D80="01 en attente"</formula>
    </cfRule>
    <cfRule type="expression" dxfId="1238" priority="1151">
      <formula>$D80="02 à metrer"</formula>
    </cfRule>
    <cfRule type="expression" dxfId="1237" priority="1152">
      <formula>$D80="11 litige"</formula>
    </cfRule>
    <cfRule type="expression" dxfId="1236" priority="1153">
      <formula>$D80="05 commandé validé"</formula>
    </cfRule>
  </conditionalFormatting>
  <conditionalFormatting sqref="BP79">
    <cfRule type="expression" dxfId="1235" priority="1143">
      <formula>$D79="05 commandé validé"</formula>
    </cfRule>
  </conditionalFormatting>
  <conditionalFormatting sqref="BP79">
    <cfRule type="expression" dxfId="1234" priority="1133">
      <formula>$D79="06 a planifier"</formula>
    </cfRule>
    <cfRule type="expression" dxfId="1233" priority="1134">
      <formula>$D79="10 fin de chantier"</formula>
    </cfRule>
    <cfRule type="expression" dxfId="1232" priority="1135">
      <formula>$D79="09 pose partielle"</formula>
    </cfRule>
    <cfRule type="expression" dxfId="1231" priority="1136">
      <formula>$D79="07 à posé"</formula>
    </cfRule>
    <cfRule type="expression" dxfId="1230" priority="1137">
      <formula>$D79="06 reçu"</formula>
    </cfRule>
    <cfRule type="expression" dxfId="1229" priority="1138">
      <formula>$D79="04 commandé pas validé"</formula>
    </cfRule>
    <cfRule type="expression" dxfId="1228" priority="1139">
      <formula>$D79="03 métré"</formula>
    </cfRule>
    <cfRule type="expression" dxfId="1227" priority="1140">
      <formula>$D79="01 en attente"</formula>
    </cfRule>
    <cfRule type="expression" dxfId="1226" priority="1141">
      <formula>$D79="02 à metrer"</formula>
    </cfRule>
    <cfRule type="expression" dxfId="1225" priority="1142">
      <formula>$D79="11 litige"</formula>
    </cfRule>
  </conditionalFormatting>
  <conditionalFormatting sqref="BP79">
    <cfRule type="expression" dxfId="1224" priority="1123">
      <formula>$D79="10 fin de chantier"</formula>
    </cfRule>
    <cfRule type="expression" dxfId="1223" priority="1124">
      <formula>$D79="09 pose partielle"</formula>
    </cfRule>
    <cfRule type="expression" dxfId="1222" priority="1125">
      <formula>$D79="07 à posé"</formula>
    </cfRule>
    <cfRule type="expression" dxfId="1221" priority="1126">
      <formula>$D79="06 reçu"</formula>
    </cfRule>
    <cfRule type="expression" dxfId="1220" priority="1127">
      <formula>$D79="04 commandé pas validé"</formula>
    </cfRule>
    <cfRule type="expression" dxfId="1219" priority="1128">
      <formula>$D79="03 métré"</formula>
    </cfRule>
    <cfRule type="expression" dxfId="1218" priority="1129">
      <formula>$D79="01 en attente"</formula>
    </cfRule>
    <cfRule type="expression" dxfId="1217" priority="1130">
      <formula>$D79="02 à metrer"</formula>
    </cfRule>
    <cfRule type="expression" dxfId="1216" priority="1131">
      <formula>$D79="11 litige"</formula>
    </cfRule>
    <cfRule type="expression" dxfId="1215" priority="1132">
      <formula>$D79="05 commandé validé"</formula>
    </cfRule>
  </conditionalFormatting>
  <conditionalFormatting sqref="BP78">
    <cfRule type="expression" dxfId="1214" priority="1122">
      <formula>$D78="05 commandé validé"</formula>
    </cfRule>
  </conditionalFormatting>
  <conditionalFormatting sqref="BP78">
    <cfRule type="expression" dxfId="1213" priority="1112">
      <formula>$D78="06 a planifier"</formula>
    </cfRule>
    <cfRule type="expression" dxfId="1212" priority="1113">
      <formula>$D78="10 fin de chantier"</formula>
    </cfRule>
    <cfRule type="expression" dxfId="1211" priority="1114">
      <formula>$D78="09 pose partielle"</formula>
    </cfRule>
    <cfRule type="expression" dxfId="1210" priority="1115">
      <formula>$D78="07 à posé"</formula>
    </cfRule>
    <cfRule type="expression" dxfId="1209" priority="1116">
      <formula>$D78="06 reçu"</formula>
    </cfRule>
    <cfRule type="expression" dxfId="1208" priority="1117">
      <formula>$D78="04 commandé pas validé"</formula>
    </cfRule>
    <cfRule type="expression" dxfId="1207" priority="1118">
      <formula>$D78="03 métré"</formula>
    </cfRule>
    <cfRule type="expression" dxfId="1206" priority="1119">
      <formula>$D78="01 en attente"</formula>
    </cfRule>
    <cfRule type="expression" dxfId="1205" priority="1120">
      <formula>$D78="02 à metrer"</formula>
    </cfRule>
    <cfRule type="expression" dxfId="1204" priority="1121">
      <formula>$D78="11 litige"</formula>
    </cfRule>
  </conditionalFormatting>
  <conditionalFormatting sqref="BP78">
    <cfRule type="expression" dxfId="1203" priority="1102">
      <formula>$D78="10 fin de chantier"</formula>
    </cfRule>
    <cfRule type="expression" dxfId="1202" priority="1103">
      <formula>$D78="09 pose partielle"</formula>
    </cfRule>
    <cfRule type="expression" dxfId="1201" priority="1104">
      <formula>$D78="07 à posé"</formula>
    </cfRule>
    <cfRule type="expression" dxfId="1200" priority="1105">
      <formula>$D78="06 reçu"</formula>
    </cfRule>
    <cfRule type="expression" dxfId="1199" priority="1106">
      <formula>$D78="04 commandé pas validé"</formula>
    </cfRule>
    <cfRule type="expression" dxfId="1198" priority="1107">
      <formula>$D78="03 métré"</formula>
    </cfRule>
    <cfRule type="expression" dxfId="1197" priority="1108">
      <formula>$D78="01 en attente"</formula>
    </cfRule>
    <cfRule type="expression" dxfId="1196" priority="1109">
      <formula>$D78="02 à metrer"</formula>
    </cfRule>
    <cfRule type="expression" dxfId="1195" priority="1110">
      <formula>$D78="11 litige"</formula>
    </cfRule>
    <cfRule type="expression" dxfId="1194" priority="1111">
      <formula>$D78="05 commandé validé"</formula>
    </cfRule>
  </conditionalFormatting>
  <conditionalFormatting sqref="BP77">
    <cfRule type="expression" dxfId="1193" priority="1101">
      <formula>$D77="05 commandé validé"</formula>
    </cfRule>
  </conditionalFormatting>
  <conditionalFormatting sqref="BP77">
    <cfRule type="expression" dxfId="1192" priority="1091">
      <formula>$D77="06 a planifier"</formula>
    </cfRule>
    <cfRule type="expression" dxfId="1191" priority="1092">
      <formula>$D77="10 fin de chantier"</formula>
    </cfRule>
    <cfRule type="expression" dxfId="1190" priority="1093">
      <formula>$D77="09 pose partielle"</formula>
    </cfRule>
    <cfRule type="expression" dxfId="1189" priority="1094">
      <formula>$D77="07 à posé"</formula>
    </cfRule>
    <cfRule type="expression" dxfId="1188" priority="1095">
      <formula>$D77="06 reçu"</formula>
    </cfRule>
    <cfRule type="expression" dxfId="1187" priority="1096">
      <formula>$D77="04 commandé pas validé"</formula>
    </cfRule>
    <cfRule type="expression" dxfId="1186" priority="1097">
      <formula>$D77="03 métré"</formula>
    </cfRule>
    <cfRule type="expression" dxfId="1185" priority="1098">
      <formula>$D77="01 en attente"</formula>
    </cfRule>
    <cfRule type="expression" dxfId="1184" priority="1099">
      <formula>$D77="02 à metrer"</formula>
    </cfRule>
    <cfRule type="expression" dxfId="1183" priority="1100">
      <formula>$D77="11 litige"</formula>
    </cfRule>
  </conditionalFormatting>
  <conditionalFormatting sqref="BP77">
    <cfRule type="expression" dxfId="1182" priority="1081">
      <formula>$D77="10 fin de chantier"</formula>
    </cfRule>
    <cfRule type="expression" dxfId="1181" priority="1082">
      <formula>$D77="09 pose partielle"</formula>
    </cfRule>
    <cfRule type="expression" dxfId="1180" priority="1083">
      <formula>$D77="07 à posé"</formula>
    </cfRule>
    <cfRule type="expression" dxfId="1179" priority="1084">
      <formula>$D77="06 reçu"</formula>
    </cfRule>
    <cfRule type="expression" dxfId="1178" priority="1085">
      <formula>$D77="04 commandé pas validé"</formula>
    </cfRule>
    <cfRule type="expression" dxfId="1177" priority="1086">
      <formula>$D77="03 métré"</formula>
    </cfRule>
    <cfRule type="expression" dxfId="1176" priority="1087">
      <formula>$D77="01 en attente"</formula>
    </cfRule>
    <cfRule type="expression" dxfId="1175" priority="1088">
      <formula>$D77="02 à metrer"</formula>
    </cfRule>
    <cfRule type="expression" dxfId="1174" priority="1089">
      <formula>$D77="11 litige"</formula>
    </cfRule>
    <cfRule type="expression" dxfId="1173" priority="1090">
      <formula>$D77="05 commandé validé"</formula>
    </cfRule>
  </conditionalFormatting>
  <conditionalFormatting sqref="BP76">
    <cfRule type="expression" dxfId="1172" priority="1080">
      <formula>$D76="05 commandé validé"</formula>
    </cfRule>
  </conditionalFormatting>
  <conditionalFormatting sqref="BP76">
    <cfRule type="expression" dxfId="1171" priority="1070">
      <formula>$D76="06 a planifier"</formula>
    </cfRule>
    <cfRule type="expression" dxfId="1170" priority="1071">
      <formula>$D76="10 fin de chantier"</formula>
    </cfRule>
    <cfRule type="expression" dxfId="1169" priority="1072">
      <formula>$D76="09 pose partielle"</formula>
    </cfRule>
    <cfRule type="expression" dxfId="1168" priority="1073">
      <formula>$D76="07 à posé"</formula>
    </cfRule>
    <cfRule type="expression" dxfId="1167" priority="1074">
      <formula>$D76="06 reçu"</formula>
    </cfRule>
    <cfRule type="expression" dxfId="1166" priority="1075">
      <formula>$D76="04 commandé pas validé"</formula>
    </cfRule>
    <cfRule type="expression" dxfId="1165" priority="1076">
      <formula>$D76="03 métré"</formula>
    </cfRule>
    <cfRule type="expression" dxfId="1164" priority="1077">
      <formula>$D76="01 en attente"</formula>
    </cfRule>
    <cfRule type="expression" dxfId="1163" priority="1078">
      <formula>$D76="02 à metrer"</formula>
    </cfRule>
    <cfRule type="expression" dxfId="1162" priority="1079">
      <formula>$D76="11 litige"</formula>
    </cfRule>
  </conditionalFormatting>
  <conditionalFormatting sqref="BP76">
    <cfRule type="expression" dxfId="1161" priority="1060">
      <formula>$D76="10 fin de chantier"</formula>
    </cfRule>
    <cfRule type="expression" dxfId="1160" priority="1061">
      <formula>$D76="09 pose partielle"</formula>
    </cfRule>
    <cfRule type="expression" dxfId="1159" priority="1062">
      <formula>$D76="07 à posé"</formula>
    </cfRule>
    <cfRule type="expression" dxfId="1158" priority="1063">
      <formula>$D76="06 reçu"</formula>
    </cfRule>
    <cfRule type="expression" dxfId="1157" priority="1064">
      <formula>$D76="04 commandé pas validé"</formula>
    </cfRule>
    <cfRule type="expression" dxfId="1156" priority="1065">
      <formula>$D76="03 métré"</formula>
    </cfRule>
    <cfRule type="expression" dxfId="1155" priority="1066">
      <formula>$D76="01 en attente"</formula>
    </cfRule>
    <cfRule type="expression" dxfId="1154" priority="1067">
      <formula>$D76="02 à metrer"</formula>
    </cfRule>
    <cfRule type="expression" dxfId="1153" priority="1068">
      <formula>$D76="11 litige"</formula>
    </cfRule>
    <cfRule type="expression" dxfId="1152" priority="1069">
      <formula>$D76="05 commandé validé"</formula>
    </cfRule>
  </conditionalFormatting>
  <conditionalFormatting sqref="BP75">
    <cfRule type="expression" dxfId="1151" priority="1059">
      <formula>$D75="05 commandé validé"</formula>
    </cfRule>
  </conditionalFormatting>
  <conditionalFormatting sqref="BP75">
    <cfRule type="expression" dxfId="1150" priority="1049">
      <formula>$D75="06 a planifier"</formula>
    </cfRule>
    <cfRule type="expression" dxfId="1149" priority="1050">
      <formula>$D75="10 fin de chantier"</formula>
    </cfRule>
    <cfRule type="expression" dxfId="1148" priority="1051">
      <formula>$D75="09 pose partielle"</formula>
    </cfRule>
    <cfRule type="expression" dxfId="1147" priority="1052">
      <formula>$D75="07 à posé"</formula>
    </cfRule>
    <cfRule type="expression" dxfId="1146" priority="1053">
      <formula>$D75="06 reçu"</formula>
    </cfRule>
    <cfRule type="expression" dxfId="1145" priority="1054">
      <formula>$D75="04 commandé pas validé"</formula>
    </cfRule>
    <cfRule type="expression" dxfId="1144" priority="1055">
      <formula>$D75="03 métré"</formula>
    </cfRule>
    <cfRule type="expression" dxfId="1143" priority="1056">
      <formula>$D75="01 en attente"</formula>
    </cfRule>
    <cfRule type="expression" dxfId="1142" priority="1057">
      <formula>$D75="02 à metrer"</formula>
    </cfRule>
    <cfRule type="expression" dxfId="1141" priority="1058">
      <formula>$D75="11 litige"</formula>
    </cfRule>
  </conditionalFormatting>
  <conditionalFormatting sqref="BP75">
    <cfRule type="expression" dxfId="1140" priority="1039">
      <formula>$D75="10 fin de chantier"</formula>
    </cfRule>
    <cfRule type="expression" dxfId="1139" priority="1040">
      <formula>$D75="09 pose partielle"</formula>
    </cfRule>
    <cfRule type="expression" dxfId="1138" priority="1041">
      <formula>$D75="07 à posé"</formula>
    </cfRule>
    <cfRule type="expression" dxfId="1137" priority="1042">
      <formula>$D75="06 reçu"</formula>
    </cfRule>
    <cfRule type="expression" dxfId="1136" priority="1043">
      <formula>$D75="04 commandé pas validé"</formula>
    </cfRule>
    <cfRule type="expression" dxfId="1135" priority="1044">
      <formula>$D75="03 métré"</formula>
    </cfRule>
    <cfRule type="expression" dxfId="1134" priority="1045">
      <formula>$D75="01 en attente"</formula>
    </cfRule>
    <cfRule type="expression" dxfId="1133" priority="1046">
      <formula>$D75="02 à metrer"</formula>
    </cfRule>
    <cfRule type="expression" dxfId="1132" priority="1047">
      <formula>$D75="11 litige"</formula>
    </cfRule>
    <cfRule type="expression" dxfId="1131" priority="1048">
      <formula>$D75="05 commandé validé"</formula>
    </cfRule>
  </conditionalFormatting>
  <conditionalFormatting sqref="BP74">
    <cfRule type="expression" dxfId="1130" priority="1038">
      <formula>$D74="05 commandé validé"</formula>
    </cfRule>
  </conditionalFormatting>
  <conditionalFormatting sqref="BP74">
    <cfRule type="expression" dxfId="1129" priority="1028">
      <formula>$D74="06 a planifier"</formula>
    </cfRule>
    <cfRule type="expression" dxfId="1128" priority="1029">
      <formula>$D74="10 fin de chantier"</formula>
    </cfRule>
    <cfRule type="expression" dxfId="1127" priority="1030">
      <formula>$D74="09 pose partielle"</formula>
    </cfRule>
    <cfRule type="expression" dxfId="1126" priority="1031">
      <formula>$D74="07 à posé"</formula>
    </cfRule>
    <cfRule type="expression" dxfId="1125" priority="1032">
      <formula>$D74="06 reçu"</formula>
    </cfRule>
    <cfRule type="expression" dxfId="1124" priority="1033">
      <formula>$D74="04 commandé pas validé"</formula>
    </cfRule>
    <cfRule type="expression" dxfId="1123" priority="1034">
      <formula>$D74="03 métré"</formula>
    </cfRule>
    <cfRule type="expression" dxfId="1122" priority="1035">
      <formula>$D74="01 en attente"</formula>
    </cfRule>
    <cfRule type="expression" dxfId="1121" priority="1036">
      <formula>$D74="02 à metrer"</formula>
    </cfRule>
    <cfRule type="expression" dxfId="1120" priority="1037">
      <formula>$D74="11 litige"</formula>
    </cfRule>
  </conditionalFormatting>
  <conditionalFormatting sqref="BP74">
    <cfRule type="expression" dxfId="1119" priority="1018">
      <formula>$D74="10 fin de chantier"</formula>
    </cfRule>
    <cfRule type="expression" dxfId="1118" priority="1019">
      <formula>$D74="09 pose partielle"</formula>
    </cfRule>
    <cfRule type="expression" dxfId="1117" priority="1020">
      <formula>$D74="07 à posé"</formula>
    </cfRule>
    <cfRule type="expression" dxfId="1116" priority="1021">
      <formula>$D74="06 reçu"</formula>
    </cfRule>
    <cfRule type="expression" dxfId="1115" priority="1022">
      <formula>$D74="04 commandé pas validé"</formula>
    </cfRule>
    <cfRule type="expression" dxfId="1114" priority="1023">
      <formula>$D74="03 métré"</formula>
    </cfRule>
    <cfRule type="expression" dxfId="1113" priority="1024">
      <formula>$D74="01 en attente"</formula>
    </cfRule>
    <cfRule type="expression" dxfId="1112" priority="1025">
      <formula>$D74="02 à metrer"</formula>
    </cfRule>
    <cfRule type="expression" dxfId="1111" priority="1026">
      <formula>$D74="11 litige"</formula>
    </cfRule>
    <cfRule type="expression" dxfId="1110" priority="1027">
      <formula>$D74="05 commandé validé"</formula>
    </cfRule>
  </conditionalFormatting>
  <conditionalFormatting sqref="BP73">
    <cfRule type="expression" dxfId="1109" priority="1017">
      <formula>$D73="05 commandé validé"</formula>
    </cfRule>
  </conditionalFormatting>
  <conditionalFormatting sqref="BP73">
    <cfRule type="expression" dxfId="1108" priority="1007">
      <formula>$D73="06 a planifier"</formula>
    </cfRule>
    <cfRule type="expression" dxfId="1107" priority="1008">
      <formula>$D73="10 fin de chantier"</formula>
    </cfRule>
    <cfRule type="expression" dxfId="1106" priority="1009">
      <formula>$D73="09 pose partielle"</formula>
    </cfRule>
    <cfRule type="expression" dxfId="1105" priority="1010">
      <formula>$D73="07 à posé"</formula>
    </cfRule>
    <cfRule type="expression" dxfId="1104" priority="1011">
      <formula>$D73="06 reçu"</formula>
    </cfRule>
    <cfRule type="expression" dxfId="1103" priority="1012">
      <formula>$D73="04 commandé pas validé"</formula>
    </cfRule>
    <cfRule type="expression" dxfId="1102" priority="1013">
      <formula>$D73="03 métré"</formula>
    </cfRule>
    <cfRule type="expression" dxfId="1101" priority="1014">
      <formula>$D73="01 en attente"</formula>
    </cfRule>
    <cfRule type="expression" dxfId="1100" priority="1015">
      <formula>$D73="02 à metrer"</formula>
    </cfRule>
    <cfRule type="expression" dxfId="1099" priority="1016">
      <formula>$D73="11 litige"</formula>
    </cfRule>
  </conditionalFormatting>
  <conditionalFormatting sqref="BP73">
    <cfRule type="expression" dxfId="1098" priority="997">
      <formula>$D73="10 fin de chantier"</formula>
    </cfRule>
    <cfRule type="expression" dxfId="1097" priority="998">
      <formula>$D73="09 pose partielle"</formula>
    </cfRule>
    <cfRule type="expression" dxfId="1096" priority="999">
      <formula>$D73="07 à posé"</formula>
    </cfRule>
    <cfRule type="expression" dxfId="1095" priority="1000">
      <formula>$D73="06 reçu"</formula>
    </cfRule>
    <cfRule type="expression" dxfId="1094" priority="1001">
      <formula>$D73="04 commandé pas validé"</formula>
    </cfRule>
    <cfRule type="expression" dxfId="1093" priority="1002">
      <formula>$D73="03 métré"</formula>
    </cfRule>
    <cfRule type="expression" dxfId="1092" priority="1003">
      <formula>$D73="01 en attente"</formula>
    </cfRule>
    <cfRule type="expression" dxfId="1091" priority="1004">
      <formula>$D73="02 à metrer"</formula>
    </cfRule>
    <cfRule type="expression" dxfId="1090" priority="1005">
      <formula>$D73="11 litige"</formula>
    </cfRule>
    <cfRule type="expression" dxfId="1089" priority="1006">
      <formula>$D73="05 commandé validé"</formula>
    </cfRule>
  </conditionalFormatting>
  <conditionalFormatting sqref="BP72">
    <cfRule type="expression" dxfId="1088" priority="996">
      <formula>$D72="05 commandé validé"</formula>
    </cfRule>
  </conditionalFormatting>
  <conditionalFormatting sqref="BP72">
    <cfRule type="expression" dxfId="1087" priority="986">
      <formula>$D72="06 a planifier"</formula>
    </cfRule>
    <cfRule type="expression" dxfId="1086" priority="987">
      <formula>$D72="10 fin de chantier"</formula>
    </cfRule>
    <cfRule type="expression" dxfId="1085" priority="988">
      <formula>$D72="09 pose partielle"</formula>
    </cfRule>
    <cfRule type="expression" dxfId="1084" priority="989">
      <formula>$D72="07 à posé"</formula>
    </cfRule>
    <cfRule type="expression" dxfId="1083" priority="990">
      <formula>$D72="06 reçu"</formula>
    </cfRule>
    <cfRule type="expression" dxfId="1082" priority="991">
      <formula>$D72="04 commandé pas validé"</formula>
    </cfRule>
    <cfRule type="expression" dxfId="1081" priority="992">
      <formula>$D72="03 métré"</formula>
    </cfRule>
    <cfRule type="expression" dxfId="1080" priority="993">
      <formula>$D72="01 en attente"</formula>
    </cfRule>
    <cfRule type="expression" dxfId="1079" priority="994">
      <formula>$D72="02 à metrer"</formula>
    </cfRule>
    <cfRule type="expression" dxfId="1078" priority="995">
      <formula>$D72="11 litige"</formula>
    </cfRule>
  </conditionalFormatting>
  <conditionalFormatting sqref="BP72">
    <cfRule type="expression" dxfId="1077" priority="976">
      <formula>$D72="10 fin de chantier"</formula>
    </cfRule>
    <cfRule type="expression" dxfId="1076" priority="977">
      <formula>$D72="09 pose partielle"</formula>
    </cfRule>
    <cfRule type="expression" dxfId="1075" priority="978">
      <formula>$D72="07 à posé"</formula>
    </cfRule>
    <cfRule type="expression" dxfId="1074" priority="979">
      <formula>$D72="06 reçu"</formula>
    </cfRule>
    <cfRule type="expression" dxfId="1073" priority="980">
      <formula>$D72="04 commandé pas validé"</formula>
    </cfRule>
    <cfRule type="expression" dxfId="1072" priority="981">
      <formula>$D72="03 métré"</formula>
    </cfRule>
    <cfRule type="expression" dxfId="1071" priority="982">
      <formula>$D72="01 en attente"</formula>
    </cfRule>
    <cfRule type="expression" dxfId="1070" priority="983">
      <formula>$D72="02 à metrer"</formula>
    </cfRule>
    <cfRule type="expression" dxfId="1069" priority="984">
      <formula>$D72="11 litige"</formula>
    </cfRule>
    <cfRule type="expression" dxfId="1068" priority="985">
      <formula>$D72="05 commandé validé"</formula>
    </cfRule>
  </conditionalFormatting>
  <conditionalFormatting sqref="BP71">
    <cfRule type="expression" dxfId="1067" priority="975">
      <formula>$D71="05 commandé validé"</formula>
    </cfRule>
  </conditionalFormatting>
  <conditionalFormatting sqref="BP71">
    <cfRule type="expression" dxfId="1066" priority="965">
      <formula>$D71="06 a planifier"</formula>
    </cfRule>
    <cfRule type="expression" dxfId="1065" priority="966">
      <formula>$D71="10 fin de chantier"</formula>
    </cfRule>
    <cfRule type="expression" dxfId="1064" priority="967">
      <formula>$D71="09 pose partielle"</formula>
    </cfRule>
    <cfRule type="expression" dxfId="1063" priority="968">
      <formula>$D71="07 à posé"</formula>
    </cfRule>
    <cfRule type="expression" dxfId="1062" priority="969">
      <formula>$D71="06 reçu"</formula>
    </cfRule>
    <cfRule type="expression" dxfId="1061" priority="970">
      <formula>$D71="04 commandé pas validé"</formula>
    </cfRule>
    <cfRule type="expression" dxfId="1060" priority="971">
      <formula>$D71="03 métré"</formula>
    </cfRule>
    <cfRule type="expression" dxfId="1059" priority="972">
      <formula>$D71="01 en attente"</formula>
    </cfRule>
    <cfRule type="expression" dxfId="1058" priority="973">
      <formula>$D71="02 à metrer"</formula>
    </cfRule>
    <cfRule type="expression" dxfId="1057" priority="974">
      <formula>$D71="11 litige"</formula>
    </cfRule>
  </conditionalFormatting>
  <conditionalFormatting sqref="BP71">
    <cfRule type="expression" dxfId="1056" priority="955">
      <formula>$D71="10 fin de chantier"</formula>
    </cfRule>
    <cfRule type="expression" dxfId="1055" priority="956">
      <formula>$D71="09 pose partielle"</formula>
    </cfRule>
    <cfRule type="expression" dxfId="1054" priority="957">
      <formula>$D71="07 à posé"</formula>
    </cfRule>
    <cfRule type="expression" dxfId="1053" priority="958">
      <formula>$D71="06 reçu"</formula>
    </cfRule>
    <cfRule type="expression" dxfId="1052" priority="959">
      <formula>$D71="04 commandé pas validé"</formula>
    </cfRule>
    <cfRule type="expression" dxfId="1051" priority="960">
      <formula>$D71="03 métré"</formula>
    </cfRule>
    <cfRule type="expression" dxfId="1050" priority="961">
      <formula>$D71="01 en attente"</formula>
    </cfRule>
    <cfRule type="expression" dxfId="1049" priority="962">
      <formula>$D71="02 à metrer"</formula>
    </cfRule>
    <cfRule type="expression" dxfId="1048" priority="963">
      <formula>$D71="11 litige"</formula>
    </cfRule>
    <cfRule type="expression" dxfId="1047" priority="964">
      <formula>$D71="05 commandé validé"</formula>
    </cfRule>
  </conditionalFormatting>
  <conditionalFormatting sqref="BP70">
    <cfRule type="expression" dxfId="1046" priority="954">
      <formula>$D70="05 commandé validé"</formula>
    </cfRule>
  </conditionalFormatting>
  <conditionalFormatting sqref="BP70">
    <cfRule type="expression" dxfId="1045" priority="944">
      <formula>$D70="06 a planifier"</formula>
    </cfRule>
    <cfRule type="expression" dxfId="1044" priority="945">
      <formula>$D70="10 fin de chantier"</formula>
    </cfRule>
    <cfRule type="expression" dxfId="1043" priority="946">
      <formula>$D70="09 pose partielle"</formula>
    </cfRule>
    <cfRule type="expression" dxfId="1042" priority="947">
      <formula>$D70="07 à posé"</formula>
    </cfRule>
    <cfRule type="expression" dxfId="1041" priority="948">
      <formula>$D70="06 reçu"</formula>
    </cfRule>
    <cfRule type="expression" dxfId="1040" priority="949">
      <formula>$D70="04 commandé pas validé"</formula>
    </cfRule>
    <cfRule type="expression" dxfId="1039" priority="950">
      <formula>$D70="03 métré"</formula>
    </cfRule>
    <cfRule type="expression" dxfId="1038" priority="951">
      <formula>$D70="01 en attente"</formula>
    </cfRule>
    <cfRule type="expression" dxfId="1037" priority="952">
      <formula>$D70="02 à metrer"</formula>
    </cfRule>
    <cfRule type="expression" dxfId="1036" priority="953">
      <formula>$D70="11 litige"</formula>
    </cfRule>
  </conditionalFormatting>
  <conditionalFormatting sqref="BP70">
    <cfRule type="expression" dxfId="1035" priority="934">
      <formula>$D70="10 fin de chantier"</formula>
    </cfRule>
    <cfRule type="expression" dxfId="1034" priority="935">
      <formula>$D70="09 pose partielle"</formula>
    </cfRule>
    <cfRule type="expression" dxfId="1033" priority="936">
      <formula>$D70="07 à posé"</formula>
    </cfRule>
    <cfRule type="expression" dxfId="1032" priority="937">
      <formula>$D70="06 reçu"</formula>
    </cfRule>
    <cfRule type="expression" dxfId="1031" priority="938">
      <formula>$D70="04 commandé pas validé"</formula>
    </cfRule>
    <cfRule type="expression" dxfId="1030" priority="939">
      <formula>$D70="03 métré"</formula>
    </cfRule>
    <cfRule type="expression" dxfId="1029" priority="940">
      <formula>$D70="01 en attente"</formula>
    </cfRule>
    <cfRule type="expression" dxfId="1028" priority="941">
      <formula>$D70="02 à metrer"</formula>
    </cfRule>
    <cfRule type="expression" dxfId="1027" priority="942">
      <formula>$D70="11 litige"</formula>
    </cfRule>
    <cfRule type="expression" dxfId="1026" priority="943">
      <formula>$D70="05 commandé validé"</formula>
    </cfRule>
  </conditionalFormatting>
  <conditionalFormatting sqref="BP69">
    <cfRule type="expression" dxfId="1025" priority="933">
      <formula>$D69="05 commandé validé"</formula>
    </cfRule>
  </conditionalFormatting>
  <conditionalFormatting sqref="BP69">
    <cfRule type="expression" dxfId="1024" priority="923">
      <formula>$D69="06 a planifier"</formula>
    </cfRule>
    <cfRule type="expression" dxfId="1023" priority="924">
      <formula>$D69="10 fin de chantier"</formula>
    </cfRule>
    <cfRule type="expression" dxfId="1022" priority="925">
      <formula>$D69="09 pose partielle"</formula>
    </cfRule>
    <cfRule type="expression" dxfId="1021" priority="926">
      <formula>$D69="07 à posé"</formula>
    </cfRule>
    <cfRule type="expression" dxfId="1020" priority="927">
      <formula>$D69="06 reçu"</formula>
    </cfRule>
    <cfRule type="expression" dxfId="1019" priority="928">
      <formula>$D69="04 commandé pas validé"</formula>
    </cfRule>
    <cfRule type="expression" dxfId="1018" priority="929">
      <formula>$D69="03 métré"</formula>
    </cfRule>
    <cfRule type="expression" dxfId="1017" priority="930">
      <formula>$D69="01 en attente"</formula>
    </cfRule>
    <cfRule type="expression" dxfId="1016" priority="931">
      <formula>$D69="02 à metrer"</formula>
    </cfRule>
    <cfRule type="expression" dxfId="1015" priority="932">
      <formula>$D69="11 litige"</formula>
    </cfRule>
  </conditionalFormatting>
  <conditionalFormatting sqref="BP69">
    <cfRule type="expression" dxfId="1014" priority="913">
      <formula>$D69="10 fin de chantier"</formula>
    </cfRule>
    <cfRule type="expression" dxfId="1013" priority="914">
      <formula>$D69="09 pose partielle"</formula>
    </cfRule>
    <cfRule type="expression" dxfId="1012" priority="915">
      <formula>$D69="07 à posé"</formula>
    </cfRule>
    <cfRule type="expression" dxfId="1011" priority="916">
      <formula>$D69="06 reçu"</formula>
    </cfRule>
    <cfRule type="expression" dxfId="1010" priority="917">
      <formula>$D69="04 commandé pas validé"</formula>
    </cfRule>
    <cfRule type="expression" dxfId="1009" priority="918">
      <formula>$D69="03 métré"</formula>
    </cfRule>
    <cfRule type="expression" dxfId="1008" priority="919">
      <formula>$D69="01 en attente"</formula>
    </cfRule>
    <cfRule type="expression" dxfId="1007" priority="920">
      <formula>$D69="02 à metrer"</formula>
    </cfRule>
    <cfRule type="expression" dxfId="1006" priority="921">
      <formula>$D69="11 litige"</formula>
    </cfRule>
    <cfRule type="expression" dxfId="1005" priority="922">
      <formula>$D69="05 commandé validé"</formula>
    </cfRule>
  </conditionalFormatting>
  <conditionalFormatting sqref="BP68">
    <cfRule type="expression" dxfId="1004" priority="891">
      <formula>$D68="05 commandé validé"</formula>
    </cfRule>
  </conditionalFormatting>
  <conditionalFormatting sqref="BP68">
    <cfRule type="expression" dxfId="1003" priority="881">
      <formula>$D68="06 a planifier"</formula>
    </cfRule>
    <cfRule type="expression" dxfId="1002" priority="882">
      <formula>$D68="10 fin de chantier"</formula>
    </cfRule>
    <cfRule type="expression" dxfId="1001" priority="883">
      <formula>$D68="09 pose partielle"</formula>
    </cfRule>
    <cfRule type="expression" dxfId="1000" priority="884">
      <formula>$D68="07 à posé"</formula>
    </cfRule>
    <cfRule type="expression" dxfId="999" priority="885">
      <formula>$D68="06 reçu"</formula>
    </cfRule>
    <cfRule type="expression" dxfId="998" priority="886">
      <formula>$D68="04 commandé pas validé"</formula>
    </cfRule>
    <cfRule type="expression" dxfId="997" priority="887">
      <formula>$D68="03 métré"</formula>
    </cfRule>
    <cfRule type="expression" dxfId="996" priority="888">
      <formula>$D68="01 en attente"</formula>
    </cfRule>
    <cfRule type="expression" dxfId="995" priority="889">
      <formula>$D68="02 à metrer"</formula>
    </cfRule>
    <cfRule type="expression" dxfId="994" priority="890">
      <formula>$D68="11 litige"</formula>
    </cfRule>
  </conditionalFormatting>
  <conditionalFormatting sqref="BP68">
    <cfRule type="expression" dxfId="993" priority="871">
      <formula>$D68="10 fin de chantier"</formula>
    </cfRule>
    <cfRule type="expression" dxfId="992" priority="872">
      <formula>$D68="09 pose partielle"</formula>
    </cfRule>
    <cfRule type="expression" dxfId="991" priority="873">
      <formula>$D68="07 à posé"</formula>
    </cfRule>
    <cfRule type="expression" dxfId="990" priority="874">
      <formula>$D68="06 reçu"</formula>
    </cfRule>
    <cfRule type="expression" dxfId="989" priority="875">
      <formula>$D68="04 commandé pas validé"</formula>
    </cfRule>
    <cfRule type="expression" dxfId="988" priority="876">
      <formula>$D68="03 métré"</formula>
    </cfRule>
    <cfRule type="expression" dxfId="987" priority="877">
      <formula>$D68="01 en attente"</formula>
    </cfRule>
    <cfRule type="expression" dxfId="986" priority="878">
      <formula>$D68="02 à metrer"</formula>
    </cfRule>
    <cfRule type="expression" dxfId="985" priority="879">
      <formula>$D68="11 litige"</formula>
    </cfRule>
    <cfRule type="expression" dxfId="984" priority="880">
      <formula>$D68="05 commandé validé"</formula>
    </cfRule>
  </conditionalFormatting>
  <conditionalFormatting sqref="BP67">
    <cfRule type="expression" dxfId="983" priority="870">
      <formula>$D67="05 commandé validé"</formula>
    </cfRule>
  </conditionalFormatting>
  <conditionalFormatting sqref="BP67">
    <cfRule type="expression" dxfId="982" priority="860">
      <formula>$D67="06 a planifier"</formula>
    </cfRule>
    <cfRule type="expression" dxfId="981" priority="861">
      <formula>$D67="10 fin de chantier"</formula>
    </cfRule>
    <cfRule type="expression" dxfId="980" priority="862">
      <formula>$D67="09 pose partielle"</formula>
    </cfRule>
    <cfRule type="expression" dxfId="979" priority="863">
      <formula>$D67="07 à posé"</formula>
    </cfRule>
    <cfRule type="expression" dxfId="978" priority="864">
      <formula>$D67="06 reçu"</formula>
    </cfRule>
    <cfRule type="expression" dxfId="977" priority="865">
      <formula>$D67="04 commandé pas validé"</formula>
    </cfRule>
    <cfRule type="expression" dxfId="976" priority="866">
      <formula>$D67="03 métré"</formula>
    </cfRule>
    <cfRule type="expression" dxfId="975" priority="867">
      <formula>$D67="01 en attente"</formula>
    </cfRule>
    <cfRule type="expression" dxfId="974" priority="868">
      <formula>$D67="02 à metrer"</formula>
    </cfRule>
    <cfRule type="expression" dxfId="973" priority="869">
      <formula>$D67="11 litige"</formula>
    </cfRule>
  </conditionalFormatting>
  <conditionalFormatting sqref="BP67">
    <cfRule type="expression" dxfId="972" priority="850">
      <formula>$D67="10 fin de chantier"</formula>
    </cfRule>
    <cfRule type="expression" dxfId="971" priority="851">
      <formula>$D67="09 pose partielle"</formula>
    </cfRule>
    <cfRule type="expression" dxfId="970" priority="852">
      <formula>$D67="07 à posé"</formula>
    </cfRule>
    <cfRule type="expression" dxfId="969" priority="853">
      <formula>$D67="06 reçu"</formula>
    </cfRule>
    <cfRule type="expression" dxfId="968" priority="854">
      <formula>$D67="04 commandé pas validé"</formula>
    </cfRule>
    <cfRule type="expression" dxfId="967" priority="855">
      <formula>$D67="03 métré"</formula>
    </cfRule>
    <cfRule type="expression" dxfId="966" priority="856">
      <formula>$D67="01 en attente"</formula>
    </cfRule>
    <cfRule type="expression" dxfId="965" priority="857">
      <formula>$D67="02 à metrer"</formula>
    </cfRule>
    <cfRule type="expression" dxfId="964" priority="858">
      <formula>$D67="11 litige"</formula>
    </cfRule>
    <cfRule type="expression" dxfId="963" priority="859">
      <formula>$D67="05 commandé validé"</formula>
    </cfRule>
  </conditionalFormatting>
  <conditionalFormatting sqref="BP66">
    <cfRule type="expression" dxfId="962" priority="849">
      <formula>$D66="05 commandé validé"</formula>
    </cfRule>
  </conditionalFormatting>
  <conditionalFormatting sqref="BP66">
    <cfRule type="expression" dxfId="961" priority="839">
      <formula>$D66="06 a planifier"</formula>
    </cfRule>
    <cfRule type="expression" dxfId="960" priority="840">
      <formula>$D66="10 fin de chantier"</formula>
    </cfRule>
    <cfRule type="expression" dxfId="959" priority="841">
      <formula>$D66="09 pose partielle"</formula>
    </cfRule>
    <cfRule type="expression" dxfId="958" priority="842">
      <formula>$D66="07 à posé"</formula>
    </cfRule>
    <cfRule type="expression" dxfId="957" priority="843">
      <formula>$D66="06 reçu"</formula>
    </cfRule>
    <cfRule type="expression" dxfId="956" priority="844">
      <formula>$D66="04 commandé pas validé"</formula>
    </cfRule>
    <cfRule type="expression" dxfId="955" priority="845">
      <formula>$D66="03 métré"</formula>
    </cfRule>
    <cfRule type="expression" dxfId="954" priority="846">
      <formula>$D66="01 en attente"</formula>
    </cfRule>
    <cfRule type="expression" dxfId="953" priority="847">
      <formula>$D66="02 à metrer"</formula>
    </cfRule>
    <cfRule type="expression" dxfId="952" priority="848">
      <formula>$D66="11 litige"</formula>
    </cfRule>
  </conditionalFormatting>
  <conditionalFormatting sqref="BP66">
    <cfRule type="expression" dxfId="951" priority="829">
      <formula>$D66="10 fin de chantier"</formula>
    </cfRule>
    <cfRule type="expression" dxfId="950" priority="830">
      <formula>$D66="09 pose partielle"</formula>
    </cfRule>
    <cfRule type="expression" dxfId="949" priority="831">
      <formula>$D66="07 à posé"</formula>
    </cfRule>
    <cfRule type="expression" dxfId="948" priority="832">
      <formula>$D66="06 reçu"</formula>
    </cfRule>
    <cfRule type="expression" dxfId="947" priority="833">
      <formula>$D66="04 commandé pas validé"</formula>
    </cfRule>
    <cfRule type="expression" dxfId="946" priority="834">
      <formula>$D66="03 métré"</formula>
    </cfRule>
    <cfRule type="expression" dxfId="945" priority="835">
      <formula>$D66="01 en attente"</formula>
    </cfRule>
    <cfRule type="expression" dxfId="944" priority="836">
      <formula>$D66="02 à metrer"</formula>
    </cfRule>
    <cfRule type="expression" dxfId="943" priority="837">
      <formula>$D66="11 litige"</formula>
    </cfRule>
    <cfRule type="expression" dxfId="942" priority="838">
      <formula>$D66="05 commandé validé"</formula>
    </cfRule>
  </conditionalFormatting>
  <conditionalFormatting sqref="BP65">
    <cfRule type="expression" dxfId="941" priority="52">
      <formula>$D65="10 fin de chantier"</formula>
    </cfRule>
    <cfRule type="expression" dxfId="940" priority="53">
      <formula>$D65="09 pose partielle"</formula>
    </cfRule>
    <cfRule type="expression" dxfId="939" priority="54">
      <formula>$D65="07 à posé"</formula>
    </cfRule>
    <cfRule type="expression" dxfId="938" priority="55">
      <formula>$D65="06 reçu"</formula>
    </cfRule>
    <cfRule type="expression" dxfId="937" priority="56">
      <formula>$D65="04 commandé pas validé"</formula>
    </cfRule>
    <cfRule type="expression" dxfId="936" priority="57">
      <formula>$D65="03 métré"</formula>
    </cfRule>
    <cfRule type="expression" dxfId="935" priority="58">
      <formula>$D65="01 en attente"</formula>
    </cfRule>
    <cfRule type="expression" dxfId="934" priority="59">
      <formula>$D65="02 à metrer"</formula>
    </cfRule>
    <cfRule type="expression" dxfId="933" priority="60">
      <formula>$D65="11 litige"</formula>
    </cfRule>
    <cfRule type="expression" dxfId="932" priority="61">
      <formula>$D65="05 commandé validé"</formula>
    </cfRule>
  </conditionalFormatting>
  <conditionalFormatting sqref="BP19">
    <cfRule type="expression" dxfId="931" priority="828">
      <formula>$D19="05 commandé validé"</formula>
    </cfRule>
  </conditionalFormatting>
  <conditionalFormatting sqref="BP19">
    <cfRule type="expression" dxfId="930" priority="818">
      <formula>$D19="06 a planifier"</formula>
    </cfRule>
    <cfRule type="expression" dxfId="929" priority="819">
      <formula>$D19="10 fin de chantier"</formula>
    </cfRule>
    <cfRule type="expression" dxfId="928" priority="820">
      <formula>$D19="09 pose partielle"</formula>
    </cfRule>
    <cfRule type="expression" dxfId="927" priority="821">
      <formula>$D19="07 à posé"</formula>
    </cfRule>
    <cfRule type="expression" dxfId="926" priority="822">
      <formula>$D19="06 reçu"</formula>
    </cfRule>
    <cfRule type="expression" dxfId="925" priority="823">
      <formula>$D19="04 commandé pas validé"</formula>
    </cfRule>
    <cfRule type="expression" dxfId="924" priority="824">
      <formula>$D19="03 métré"</formula>
    </cfRule>
    <cfRule type="expression" dxfId="923" priority="825">
      <formula>$D19="01 en attente"</formula>
    </cfRule>
    <cfRule type="expression" dxfId="922" priority="826">
      <formula>$D19="02 à metrer"</formula>
    </cfRule>
    <cfRule type="expression" dxfId="921" priority="827">
      <formula>$D19="11 litige"</formula>
    </cfRule>
  </conditionalFormatting>
  <conditionalFormatting sqref="BP19">
    <cfRule type="expression" dxfId="920" priority="808">
      <formula>$D19="10 fin de chantier"</formula>
    </cfRule>
    <cfRule type="expression" dxfId="919" priority="809">
      <formula>$D19="09 pose partielle"</formula>
    </cfRule>
    <cfRule type="expression" dxfId="918" priority="810">
      <formula>$D19="07 à posé"</formula>
    </cfRule>
    <cfRule type="expression" dxfId="917" priority="811">
      <formula>$D19="06 reçu"</formula>
    </cfRule>
    <cfRule type="expression" dxfId="916" priority="812">
      <formula>$D19="04 commandé pas validé"</formula>
    </cfRule>
    <cfRule type="expression" dxfId="915" priority="813">
      <formula>$D19="03 métré"</formula>
    </cfRule>
    <cfRule type="expression" dxfId="914" priority="814">
      <formula>$D19="01 en attente"</formula>
    </cfRule>
    <cfRule type="expression" dxfId="913" priority="815">
      <formula>$D19="02 à metrer"</formula>
    </cfRule>
    <cfRule type="expression" dxfId="912" priority="816">
      <formula>$D19="11 litige"</formula>
    </cfRule>
    <cfRule type="expression" dxfId="911" priority="817">
      <formula>$D19="05 commandé validé"</formula>
    </cfRule>
  </conditionalFormatting>
  <conditionalFormatting sqref="BP20">
    <cfRule type="expression" dxfId="910" priority="807">
      <formula>$D20="05 commandé validé"</formula>
    </cfRule>
  </conditionalFormatting>
  <conditionalFormatting sqref="BP20">
    <cfRule type="expression" dxfId="909" priority="797">
      <formula>$D20="06 a planifier"</formula>
    </cfRule>
    <cfRule type="expression" dxfId="908" priority="798">
      <formula>$D20="10 fin de chantier"</formula>
    </cfRule>
    <cfRule type="expression" dxfId="907" priority="799">
      <formula>$D20="09 pose partielle"</formula>
    </cfRule>
    <cfRule type="expression" dxfId="906" priority="800">
      <formula>$D20="07 à posé"</formula>
    </cfRule>
    <cfRule type="expression" dxfId="905" priority="801">
      <formula>$D20="06 reçu"</formula>
    </cfRule>
    <cfRule type="expression" dxfId="904" priority="802">
      <formula>$D20="04 commandé pas validé"</formula>
    </cfRule>
    <cfRule type="expression" dxfId="903" priority="803">
      <formula>$D20="03 métré"</formula>
    </cfRule>
    <cfRule type="expression" dxfId="902" priority="804">
      <formula>$D20="01 en attente"</formula>
    </cfRule>
    <cfRule type="expression" dxfId="901" priority="805">
      <formula>$D20="02 à metrer"</formula>
    </cfRule>
    <cfRule type="expression" dxfId="900" priority="806">
      <formula>$D20="11 litige"</formula>
    </cfRule>
  </conditionalFormatting>
  <conditionalFormatting sqref="BP20">
    <cfRule type="expression" dxfId="899" priority="787">
      <formula>$D20="10 fin de chantier"</formula>
    </cfRule>
    <cfRule type="expression" dxfId="898" priority="788">
      <formula>$D20="09 pose partielle"</formula>
    </cfRule>
    <cfRule type="expression" dxfId="897" priority="789">
      <formula>$D20="07 à posé"</formula>
    </cfRule>
    <cfRule type="expression" dxfId="896" priority="790">
      <formula>$D20="06 reçu"</formula>
    </cfRule>
    <cfRule type="expression" dxfId="895" priority="791">
      <formula>$D20="04 commandé pas validé"</formula>
    </cfRule>
    <cfRule type="expression" dxfId="894" priority="792">
      <formula>$D20="03 métré"</formula>
    </cfRule>
    <cfRule type="expression" dxfId="893" priority="793">
      <formula>$D20="01 en attente"</formula>
    </cfRule>
    <cfRule type="expression" dxfId="892" priority="794">
      <formula>$D20="02 à metrer"</formula>
    </cfRule>
    <cfRule type="expression" dxfId="891" priority="795">
      <formula>$D20="11 litige"</formula>
    </cfRule>
    <cfRule type="expression" dxfId="890" priority="796">
      <formula>$D20="05 commandé validé"</formula>
    </cfRule>
  </conditionalFormatting>
  <conditionalFormatting sqref="BP21">
    <cfRule type="expression" dxfId="889" priority="786">
      <formula>$D21="05 commandé validé"</formula>
    </cfRule>
  </conditionalFormatting>
  <conditionalFormatting sqref="BP21">
    <cfRule type="expression" dxfId="888" priority="776">
      <formula>$D21="06 a planifier"</formula>
    </cfRule>
    <cfRule type="expression" dxfId="887" priority="777">
      <formula>$D21="10 fin de chantier"</formula>
    </cfRule>
    <cfRule type="expression" dxfId="886" priority="778">
      <formula>$D21="09 pose partielle"</formula>
    </cfRule>
    <cfRule type="expression" dxfId="885" priority="779">
      <formula>$D21="07 à posé"</formula>
    </cfRule>
    <cfRule type="expression" dxfId="884" priority="780">
      <formula>$D21="06 reçu"</formula>
    </cfRule>
    <cfRule type="expression" dxfId="883" priority="781">
      <formula>$D21="04 commandé pas validé"</formula>
    </cfRule>
    <cfRule type="expression" dxfId="882" priority="782">
      <formula>$D21="03 métré"</formula>
    </cfRule>
    <cfRule type="expression" dxfId="881" priority="783">
      <formula>$D21="01 en attente"</formula>
    </cfRule>
    <cfRule type="expression" dxfId="880" priority="784">
      <formula>$D21="02 à metrer"</formula>
    </cfRule>
    <cfRule type="expression" dxfId="879" priority="785">
      <formula>$D21="11 litige"</formula>
    </cfRule>
  </conditionalFormatting>
  <conditionalFormatting sqref="BP21">
    <cfRule type="expression" dxfId="878" priority="766">
      <formula>$D21="10 fin de chantier"</formula>
    </cfRule>
    <cfRule type="expression" dxfId="877" priority="767">
      <formula>$D21="09 pose partielle"</formula>
    </cfRule>
    <cfRule type="expression" dxfId="876" priority="768">
      <formula>$D21="07 à posé"</formula>
    </cfRule>
    <cfRule type="expression" dxfId="875" priority="769">
      <formula>$D21="06 reçu"</formula>
    </cfRule>
    <cfRule type="expression" dxfId="874" priority="770">
      <formula>$D21="04 commandé pas validé"</formula>
    </cfRule>
    <cfRule type="expression" dxfId="873" priority="771">
      <formula>$D21="03 métré"</formula>
    </cfRule>
    <cfRule type="expression" dxfId="872" priority="772">
      <formula>$D21="01 en attente"</formula>
    </cfRule>
    <cfRule type="expression" dxfId="871" priority="773">
      <formula>$D21="02 à metrer"</formula>
    </cfRule>
    <cfRule type="expression" dxfId="870" priority="774">
      <formula>$D21="11 litige"</formula>
    </cfRule>
    <cfRule type="expression" dxfId="869" priority="775">
      <formula>$D21="05 commandé validé"</formula>
    </cfRule>
  </conditionalFormatting>
  <conditionalFormatting sqref="BP23">
    <cfRule type="expression" dxfId="868" priority="765">
      <formula>$D23="05 commandé validé"</formula>
    </cfRule>
  </conditionalFormatting>
  <conditionalFormatting sqref="BP23">
    <cfRule type="expression" dxfId="867" priority="755">
      <formula>$D23="06 a planifier"</formula>
    </cfRule>
    <cfRule type="expression" dxfId="866" priority="756">
      <formula>$D23="10 fin de chantier"</formula>
    </cfRule>
    <cfRule type="expression" dxfId="865" priority="757">
      <formula>$D23="09 pose partielle"</formula>
    </cfRule>
    <cfRule type="expression" dxfId="864" priority="758">
      <formula>$D23="07 à posé"</formula>
    </cfRule>
    <cfRule type="expression" dxfId="863" priority="759">
      <formula>$D23="06 reçu"</formula>
    </cfRule>
    <cfRule type="expression" dxfId="862" priority="760">
      <formula>$D23="04 commandé pas validé"</formula>
    </cfRule>
    <cfRule type="expression" dxfId="861" priority="761">
      <formula>$D23="03 métré"</formula>
    </cfRule>
    <cfRule type="expression" dxfId="860" priority="762">
      <formula>$D23="01 en attente"</formula>
    </cfRule>
    <cfRule type="expression" dxfId="859" priority="763">
      <formula>$D23="02 à metrer"</formula>
    </cfRule>
    <cfRule type="expression" dxfId="858" priority="764">
      <formula>$D23="11 litige"</formula>
    </cfRule>
  </conditionalFormatting>
  <conditionalFormatting sqref="BP23">
    <cfRule type="expression" dxfId="857" priority="745">
      <formula>$D23="10 fin de chantier"</formula>
    </cfRule>
    <cfRule type="expression" dxfId="856" priority="746">
      <formula>$D23="09 pose partielle"</formula>
    </cfRule>
    <cfRule type="expression" dxfId="855" priority="747">
      <formula>$D23="07 à posé"</formula>
    </cfRule>
    <cfRule type="expression" dxfId="854" priority="748">
      <formula>$D23="06 reçu"</formula>
    </cfRule>
    <cfRule type="expression" dxfId="853" priority="749">
      <formula>$D23="04 commandé pas validé"</formula>
    </cfRule>
    <cfRule type="expression" dxfId="852" priority="750">
      <formula>$D23="03 métré"</formula>
    </cfRule>
    <cfRule type="expression" dxfId="851" priority="751">
      <formula>$D23="01 en attente"</formula>
    </cfRule>
    <cfRule type="expression" dxfId="850" priority="752">
      <formula>$D23="02 à metrer"</formula>
    </cfRule>
    <cfRule type="expression" dxfId="849" priority="753">
      <formula>$D23="11 litige"</formula>
    </cfRule>
    <cfRule type="expression" dxfId="848" priority="754">
      <formula>$D23="05 commandé validé"</formula>
    </cfRule>
  </conditionalFormatting>
  <conditionalFormatting sqref="BP26">
    <cfRule type="expression" dxfId="847" priority="744">
      <formula>$D26="05 commandé validé"</formula>
    </cfRule>
  </conditionalFormatting>
  <conditionalFormatting sqref="BP26">
    <cfRule type="expression" dxfId="846" priority="734">
      <formula>$D26="06 a planifier"</formula>
    </cfRule>
    <cfRule type="expression" dxfId="845" priority="735">
      <formula>$D26="10 fin de chantier"</formula>
    </cfRule>
    <cfRule type="expression" dxfId="844" priority="736">
      <formula>$D26="09 pose partielle"</formula>
    </cfRule>
    <cfRule type="expression" dxfId="843" priority="737">
      <formula>$D26="07 à posé"</formula>
    </cfRule>
    <cfRule type="expression" dxfId="842" priority="738">
      <formula>$D26="06 reçu"</formula>
    </cfRule>
    <cfRule type="expression" dxfId="841" priority="739">
      <formula>$D26="04 commandé pas validé"</formula>
    </cfRule>
    <cfRule type="expression" dxfId="840" priority="740">
      <formula>$D26="03 métré"</formula>
    </cfRule>
    <cfRule type="expression" dxfId="839" priority="741">
      <formula>$D26="01 en attente"</formula>
    </cfRule>
    <cfRule type="expression" dxfId="838" priority="742">
      <formula>$D26="02 à metrer"</formula>
    </cfRule>
    <cfRule type="expression" dxfId="837" priority="743">
      <formula>$D26="11 litige"</formula>
    </cfRule>
  </conditionalFormatting>
  <conditionalFormatting sqref="BP26">
    <cfRule type="expression" dxfId="836" priority="724">
      <formula>$D26="10 fin de chantier"</formula>
    </cfRule>
    <cfRule type="expression" dxfId="835" priority="725">
      <formula>$D26="09 pose partielle"</formula>
    </cfRule>
    <cfRule type="expression" dxfId="834" priority="726">
      <formula>$D26="07 à posé"</formula>
    </cfRule>
    <cfRule type="expression" dxfId="833" priority="727">
      <formula>$D26="06 reçu"</formula>
    </cfRule>
    <cfRule type="expression" dxfId="832" priority="728">
      <formula>$D26="04 commandé pas validé"</formula>
    </cfRule>
    <cfRule type="expression" dxfId="831" priority="729">
      <formula>$D26="03 métré"</formula>
    </cfRule>
    <cfRule type="expression" dxfId="830" priority="730">
      <formula>$D26="01 en attente"</formula>
    </cfRule>
    <cfRule type="expression" dxfId="829" priority="731">
      <formula>$D26="02 à metrer"</formula>
    </cfRule>
    <cfRule type="expression" dxfId="828" priority="732">
      <formula>$D26="11 litige"</formula>
    </cfRule>
    <cfRule type="expression" dxfId="827" priority="733">
      <formula>$D26="05 commandé validé"</formula>
    </cfRule>
  </conditionalFormatting>
  <conditionalFormatting sqref="BP28">
    <cfRule type="expression" dxfId="826" priority="723">
      <formula>$D28="05 commandé validé"</formula>
    </cfRule>
  </conditionalFormatting>
  <conditionalFormatting sqref="BP28">
    <cfRule type="expression" dxfId="825" priority="713">
      <formula>$D28="06 a planifier"</formula>
    </cfRule>
    <cfRule type="expression" dxfId="824" priority="714">
      <formula>$D28="10 fin de chantier"</formula>
    </cfRule>
    <cfRule type="expression" dxfId="823" priority="715">
      <formula>$D28="09 pose partielle"</formula>
    </cfRule>
    <cfRule type="expression" dxfId="822" priority="716">
      <formula>$D28="07 à posé"</formula>
    </cfRule>
    <cfRule type="expression" dxfId="821" priority="717">
      <formula>$D28="06 reçu"</formula>
    </cfRule>
    <cfRule type="expression" dxfId="820" priority="718">
      <formula>$D28="04 commandé pas validé"</formula>
    </cfRule>
    <cfRule type="expression" dxfId="819" priority="719">
      <formula>$D28="03 métré"</formula>
    </cfRule>
    <cfRule type="expression" dxfId="818" priority="720">
      <formula>$D28="01 en attente"</formula>
    </cfRule>
    <cfRule type="expression" dxfId="817" priority="721">
      <formula>$D28="02 à metrer"</formula>
    </cfRule>
    <cfRule type="expression" dxfId="816" priority="722">
      <formula>$D28="11 litige"</formula>
    </cfRule>
  </conditionalFormatting>
  <conditionalFormatting sqref="BP28">
    <cfRule type="expression" dxfId="815" priority="703">
      <formula>$D28="10 fin de chantier"</formula>
    </cfRule>
    <cfRule type="expression" dxfId="814" priority="704">
      <formula>$D28="09 pose partielle"</formula>
    </cfRule>
    <cfRule type="expression" dxfId="813" priority="705">
      <formula>$D28="07 à posé"</formula>
    </cfRule>
    <cfRule type="expression" dxfId="812" priority="706">
      <formula>$D28="06 reçu"</formula>
    </cfRule>
    <cfRule type="expression" dxfId="811" priority="707">
      <formula>$D28="04 commandé pas validé"</formula>
    </cfRule>
    <cfRule type="expression" dxfId="810" priority="708">
      <formula>$D28="03 métré"</formula>
    </cfRule>
    <cfRule type="expression" dxfId="809" priority="709">
      <formula>$D28="01 en attente"</formula>
    </cfRule>
    <cfRule type="expression" dxfId="808" priority="710">
      <formula>$D28="02 à metrer"</formula>
    </cfRule>
    <cfRule type="expression" dxfId="807" priority="711">
      <formula>$D28="11 litige"</formula>
    </cfRule>
    <cfRule type="expression" dxfId="806" priority="712">
      <formula>$D28="05 commandé validé"</formula>
    </cfRule>
  </conditionalFormatting>
  <conditionalFormatting sqref="BP29">
    <cfRule type="expression" dxfId="805" priority="702">
      <formula>$D29="05 commandé validé"</formula>
    </cfRule>
  </conditionalFormatting>
  <conditionalFormatting sqref="BP29">
    <cfRule type="expression" dxfId="804" priority="692">
      <formula>$D29="06 a planifier"</formula>
    </cfRule>
    <cfRule type="expression" dxfId="803" priority="693">
      <formula>$D29="10 fin de chantier"</formula>
    </cfRule>
    <cfRule type="expression" dxfId="802" priority="694">
      <formula>$D29="09 pose partielle"</formula>
    </cfRule>
    <cfRule type="expression" dxfId="801" priority="695">
      <formula>$D29="07 à posé"</formula>
    </cfRule>
    <cfRule type="expression" dxfId="800" priority="696">
      <formula>$D29="06 reçu"</formula>
    </cfRule>
    <cfRule type="expression" dxfId="799" priority="697">
      <formula>$D29="04 commandé pas validé"</formula>
    </cfRule>
    <cfRule type="expression" dxfId="798" priority="698">
      <formula>$D29="03 métré"</formula>
    </cfRule>
    <cfRule type="expression" dxfId="797" priority="699">
      <formula>$D29="01 en attente"</formula>
    </cfRule>
    <cfRule type="expression" dxfId="796" priority="700">
      <formula>$D29="02 à metrer"</formula>
    </cfRule>
    <cfRule type="expression" dxfId="795" priority="701">
      <formula>$D29="11 litige"</formula>
    </cfRule>
  </conditionalFormatting>
  <conditionalFormatting sqref="BP29">
    <cfRule type="expression" dxfId="794" priority="682">
      <formula>$D29="10 fin de chantier"</formula>
    </cfRule>
    <cfRule type="expression" dxfId="793" priority="683">
      <formula>$D29="09 pose partielle"</formula>
    </cfRule>
    <cfRule type="expression" dxfId="792" priority="684">
      <formula>$D29="07 à posé"</formula>
    </cfRule>
    <cfRule type="expression" dxfId="791" priority="685">
      <formula>$D29="06 reçu"</formula>
    </cfRule>
    <cfRule type="expression" dxfId="790" priority="686">
      <formula>$D29="04 commandé pas validé"</formula>
    </cfRule>
    <cfRule type="expression" dxfId="789" priority="687">
      <formula>$D29="03 métré"</formula>
    </cfRule>
    <cfRule type="expression" dxfId="788" priority="688">
      <formula>$D29="01 en attente"</formula>
    </cfRule>
    <cfRule type="expression" dxfId="787" priority="689">
      <formula>$D29="02 à metrer"</formula>
    </cfRule>
    <cfRule type="expression" dxfId="786" priority="690">
      <formula>$D29="11 litige"</formula>
    </cfRule>
    <cfRule type="expression" dxfId="785" priority="691">
      <formula>$D29="05 commandé validé"</formula>
    </cfRule>
  </conditionalFormatting>
  <conditionalFormatting sqref="BP32">
    <cfRule type="expression" dxfId="784" priority="681">
      <formula>$D32="05 commandé validé"</formula>
    </cfRule>
  </conditionalFormatting>
  <conditionalFormatting sqref="BP32">
    <cfRule type="expression" dxfId="783" priority="671">
      <formula>$D32="06 a planifier"</formula>
    </cfRule>
    <cfRule type="expression" dxfId="782" priority="672">
      <formula>$D32="10 fin de chantier"</formula>
    </cfRule>
    <cfRule type="expression" dxfId="781" priority="673">
      <formula>$D32="09 pose partielle"</formula>
    </cfRule>
    <cfRule type="expression" dxfId="780" priority="674">
      <formula>$D32="07 à posé"</formula>
    </cfRule>
    <cfRule type="expression" dxfId="779" priority="675">
      <formula>$D32="06 reçu"</formula>
    </cfRule>
    <cfRule type="expression" dxfId="778" priority="676">
      <formula>$D32="04 commandé pas validé"</formula>
    </cfRule>
    <cfRule type="expression" dxfId="777" priority="677">
      <formula>$D32="03 métré"</formula>
    </cfRule>
    <cfRule type="expression" dxfId="776" priority="678">
      <formula>$D32="01 en attente"</formula>
    </cfRule>
    <cfRule type="expression" dxfId="775" priority="679">
      <formula>$D32="02 à metrer"</formula>
    </cfRule>
    <cfRule type="expression" dxfId="774" priority="680">
      <formula>$D32="11 litige"</formula>
    </cfRule>
  </conditionalFormatting>
  <conditionalFormatting sqref="BP32">
    <cfRule type="expression" dxfId="773" priority="661">
      <formula>$D32="10 fin de chantier"</formula>
    </cfRule>
    <cfRule type="expression" dxfId="772" priority="662">
      <formula>$D32="09 pose partielle"</formula>
    </cfRule>
    <cfRule type="expression" dxfId="771" priority="663">
      <formula>$D32="07 à posé"</formula>
    </cfRule>
    <cfRule type="expression" dxfId="770" priority="664">
      <formula>$D32="06 reçu"</formula>
    </cfRule>
    <cfRule type="expression" dxfId="769" priority="665">
      <formula>$D32="04 commandé pas validé"</formula>
    </cfRule>
    <cfRule type="expression" dxfId="768" priority="666">
      <formula>$D32="03 métré"</formula>
    </cfRule>
    <cfRule type="expression" dxfId="767" priority="667">
      <formula>$D32="01 en attente"</formula>
    </cfRule>
    <cfRule type="expression" dxfId="766" priority="668">
      <formula>$D32="02 à metrer"</formula>
    </cfRule>
    <cfRule type="expression" dxfId="765" priority="669">
      <formula>$D32="11 litige"</formula>
    </cfRule>
    <cfRule type="expression" dxfId="764" priority="670">
      <formula>$D32="05 commandé validé"</formula>
    </cfRule>
  </conditionalFormatting>
  <conditionalFormatting sqref="BP35">
    <cfRule type="expression" dxfId="763" priority="660">
      <formula>$D35="05 commandé validé"</formula>
    </cfRule>
  </conditionalFormatting>
  <conditionalFormatting sqref="BP35">
    <cfRule type="expression" dxfId="762" priority="650">
      <formula>$D35="06 a planifier"</formula>
    </cfRule>
    <cfRule type="expression" dxfId="761" priority="651">
      <formula>$D35="10 fin de chantier"</formula>
    </cfRule>
    <cfRule type="expression" dxfId="760" priority="652">
      <formula>$D35="09 pose partielle"</formula>
    </cfRule>
    <cfRule type="expression" dxfId="759" priority="653">
      <formula>$D35="07 à posé"</formula>
    </cfRule>
    <cfRule type="expression" dxfId="758" priority="654">
      <formula>$D35="06 reçu"</formula>
    </cfRule>
    <cfRule type="expression" dxfId="757" priority="655">
      <formula>$D35="04 commandé pas validé"</formula>
    </cfRule>
    <cfRule type="expression" dxfId="756" priority="656">
      <formula>$D35="03 métré"</formula>
    </cfRule>
    <cfRule type="expression" dxfId="755" priority="657">
      <formula>$D35="01 en attente"</formula>
    </cfRule>
    <cfRule type="expression" dxfId="754" priority="658">
      <formula>$D35="02 à metrer"</formula>
    </cfRule>
    <cfRule type="expression" dxfId="753" priority="659">
      <formula>$D35="11 litige"</formula>
    </cfRule>
  </conditionalFormatting>
  <conditionalFormatting sqref="BP35">
    <cfRule type="expression" dxfId="752" priority="640">
      <formula>$D35="10 fin de chantier"</formula>
    </cfRule>
    <cfRule type="expression" dxfId="751" priority="641">
      <formula>$D35="09 pose partielle"</formula>
    </cfRule>
    <cfRule type="expression" dxfId="750" priority="642">
      <formula>$D35="07 à posé"</formula>
    </cfRule>
    <cfRule type="expression" dxfId="749" priority="643">
      <formula>$D35="06 reçu"</formula>
    </cfRule>
    <cfRule type="expression" dxfId="748" priority="644">
      <formula>$D35="04 commandé pas validé"</formula>
    </cfRule>
    <cfRule type="expression" dxfId="747" priority="645">
      <formula>$D35="03 métré"</formula>
    </cfRule>
    <cfRule type="expression" dxfId="746" priority="646">
      <formula>$D35="01 en attente"</formula>
    </cfRule>
    <cfRule type="expression" dxfId="745" priority="647">
      <formula>$D35="02 à metrer"</formula>
    </cfRule>
    <cfRule type="expression" dxfId="744" priority="648">
      <formula>$D35="11 litige"</formula>
    </cfRule>
    <cfRule type="expression" dxfId="743" priority="649">
      <formula>$D35="05 commandé validé"</formula>
    </cfRule>
  </conditionalFormatting>
  <conditionalFormatting sqref="BP36">
    <cfRule type="expression" dxfId="742" priority="639">
      <formula>$D36="05 commandé validé"</formula>
    </cfRule>
  </conditionalFormatting>
  <conditionalFormatting sqref="BP36">
    <cfRule type="expression" dxfId="741" priority="629">
      <formula>$D36="06 a planifier"</formula>
    </cfRule>
    <cfRule type="expression" dxfId="740" priority="630">
      <formula>$D36="10 fin de chantier"</formula>
    </cfRule>
    <cfRule type="expression" dxfId="739" priority="631">
      <formula>$D36="09 pose partielle"</formula>
    </cfRule>
    <cfRule type="expression" dxfId="738" priority="632">
      <formula>$D36="07 à posé"</formula>
    </cfRule>
    <cfRule type="expression" dxfId="737" priority="633">
      <formula>$D36="06 reçu"</formula>
    </cfRule>
    <cfRule type="expression" dxfId="736" priority="634">
      <formula>$D36="04 commandé pas validé"</formula>
    </cfRule>
    <cfRule type="expression" dxfId="735" priority="635">
      <formula>$D36="03 métré"</formula>
    </cfRule>
    <cfRule type="expression" dxfId="734" priority="636">
      <formula>$D36="01 en attente"</formula>
    </cfRule>
    <cfRule type="expression" dxfId="733" priority="637">
      <formula>$D36="02 à metrer"</formula>
    </cfRule>
    <cfRule type="expression" dxfId="732" priority="638">
      <formula>$D36="11 litige"</formula>
    </cfRule>
  </conditionalFormatting>
  <conditionalFormatting sqref="BP36">
    <cfRule type="expression" dxfId="731" priority="619">
      <formula>$D36="10 fin de chantier"</formula>
    </cfRule>
    <cfRule type="expression" dxfId="730" priority="620">
      <formula>$D36="09 pose partielle"</formula>
    </cfRule>
    <cfRule type="expression" dxfId="729" priority="621">
      <formula>$D36="07 à posé"</formula>
    </cfRule>
    <cfRule type="expression" dxfId="728" priority="622">
      <formula>$D36="06 reçu"</formula>
    </cfRule>
    <cfRule type="expression" dxfId="727" priority="623">
      <formula>$D36="04 commandé pas validé"</formula>
    </cfRule>
    <cfRule type="expression" dxfId="726" priority="624">
      <formula>$D36="03 métré"</formula>
    </cfRule>
    <cfRule type="expression" dxfId="725" priority="625">
      <formula>$D36="01 en attente"</formula>
    </cfRule>
    <cfRule type="expression" dxfId="724" priority="626">
      <formula>$D36="02 à metrer"</formula>
    </cfRule>
    <cfRule type="expression" dxfId="723" priority="627">
      <formula>$D36="11 litige"</formula>
    </cfRule>
    <cfRule type="expression" dxfId="722" priority="628">
      <formula>$D36="05 commandé validé"</formula>
    </cfRule>
  </conditionalFormatting>
  <conditionalFormatting sqref="BP38">
    <cfRule type="expression" dxfId="721" priority="618">
      <formula>$D38="05 commandé validé"</formula>
    </cfRule>
  </conditionalFormatting>
  <conditionalFormatting sqref="BP38">
    <cfRule type="expression" dxfId="720" priority="608">
      <formula>$D38="06 a planifier"</formula>
    </cfRule>
    <cfRule type="expression" dxfId="719" priority="609">
      <formula>$D38="10 fin de chantier"</formula>
    </cfRule>
    <cfRule type="expression" dxfId="718" priority="610">
      <formula>$D38="09 pose partielle"</formula>
    </cfRule>
    <cfRule type="expression" dxfId="717" priority="611">
      <formula>$D38="07 à posé"</formula>
    </cfRule>
    <cfRule type="expression" dxfId="716" priority="612">
      <formula>$D38="06 reçu"</formula>
    </cfRule>
    <cfRule type="expression" dxfId="715" priority="613">
      <formula>$D38="04 commandé pas validé"</formula>
    </cfRule>
    <cfRule type="expression" dxfId="714" priority="614">
      <formula>$D38="03 métré"</formula>
    </cfRule>
    <cfRule type="expression" dxfId="713" priority="615">
      <formula>$D38="01 en attente"</formula>
    </cfRule>
    <cfRule type="expression" dxfId="712" priority="616">
      <formula>$D38="02 à metrer"</formula>
    </cfRule>
    <cfRule type="expression" dxfId="711" priority="617">
      <formula>$D38="11 litige"</formula>
    </cfRule>
  </conditionalFormatting>
  <conditionalFormatting sqref="BP38">
    <cfRule type="expression" dxfId="710" priority="598">
      <formula>$D38="10 fin de chantier"</formula>
    </cfRule>
    <cfRule type="expression" dxfId="709" priority="599">
      <formula>$D38="09 pose partielle"</formula>
    </cfRule>
    <cfRule type="expression" dxfId="708" priority="600">
      <formula>$D38="07 à posé"</formula>
    </cfRule>
    <cfRule type="expression" dxfId="707" priority="601">
      <formula>$D38="06 reçu"</formula>
    </cfRule>
    <cfRule type="expression" dxfId="706" priority="602">
      <formula>$D38="04 commandé pas validé"</formula>
    </cfRule>
    <cfRule type="expression" dxfId="705" priority="603">
      <formula>$D38="03 métré"</formula>
    </cfRule>
    <cfRule type="expression" dxfId="704" priority="604">
      <formula>$D38="01 en attente"</formula>
    </cfRule>
    <cfRule type="expression" dxfId="703" priority="605">
      <formula>$D38="02 à metrer"</formula>
    </cfRule>
    <cfRule type="expression" dxfId="702" priority="606">
      <formula>$D38="11 litige"</formula>
    </cfRule>
    <cfRule type="expression" dxfId="701" priority="607">
      <formula>$D38="05 commandé validé"</formula>
    </cfRule>
  </conditionalFormatting>
  <conditionalFormatting sqref="BP39">
    <cfRule type="expression" dxfId="700" priority="597">
      <formula>$D39="05 commandé validé"</formula>
    </cfRule>
  </conditionalFormatting>
  <conditionalFormatting sqref="BP39">
    <cfRule type="expression" dxfId="699" priority="587">
      <formula>$D39="06 a planifier"</formula>
    </cfRule>
    <cfRule type="expression" dxfId="698" priority="588">
      <formula>$D39="10 fin de chantier"</formula>
    </cfRule>
    <cfRule type="expression" dxfId="697" priority="589">
      <formula>$D39="09 pose partielle"</formula>
    </cfRule>
    <cfRule type="expression" dxfId="696" priority="590">
      <formula>$D39="07 à posé"</formula>
    </cfRule>
    <cfRule type="expression" dxfId="695" priority="591">
      <formula>$D39="06 reçu"</formula>
    </cfRule>
    <cfRule type="expression" dxfId="694" priority="592">
      <formula>$D39="04 commandé pas validé"</formula>
    </cfRule>
    <cfRule type="expression" dxfId="693" priority="593">
      <formula>$D39="03 métré"</formula>
    </cfRule>
    <cfRule type="expression" dxfId="692" priority="594">
      <formula>$D39="01 en attente"</formula>
    </cfRule>
    <cfRule type="expression" dxfId="691" priority="595">
      <formula>$D39="02 à metrer"</formula>
    </cfRule>
    <cfRule type="expression" dxfId="690" priority="596">
      <formula>$D39="11 litige"</formula>
    </cfRule>
  </conditionalFormatting>
  <conditionalFormatting sqref="BP39">
    <cfRule type="expression" dxfId="689" priority="577">
      <formula>$D39="10 fin de chantier"</formula>
    </cfRule>
    <cfRule type="expression" dxfId="688" priority="578">
      <formula>$D39="09 pose partielle"</formula>
    </cfRule>
    <cfRule type="expression" dxfId="687" priority="579">
      <formula>$D39="07 à posé"</formula>
    </cfRule>
    <cfRule type="expression" dxfId="686" priority="580">
      <formula>$D39="06 reçu"</formula>
    </cfRule>
    <cfRule type="expression" dxfId="685" priority="581">
      <formula>$D39="04 commandé pas validé"</formula>
    </cfRule>
    <cfRule type="expression" dxfId="684" priority="582">
      <formula>$D39="03 métré"</formula>
    </cfRule>
    <cfRule type="expression" dxfId="683" priority="583">
      <formula>$D39="01 en attente"</formula>
    </cfRule>
    <cfRule type="expression" dxfId="682" priority="584">
      <formula>$D39="02 à metrer"</formula>
    </cfRule>
    <cfRule type="expression" dxfId="681" priority="585">
      <formula>$D39="11 litige"</formula>
    </cfRule>
    <cfRule type="expression" dxfId="680" priority="586">
      <formula>$D39="05 commandé validé"</formula>
    </cfRule>
  </conditionalFormatting>
  <conditionalFormatting sqref="BP40">
    <cfRule type="expression" dxfId="679" priority="576">
      <formula>$D40="05 commandé validé"</formula>
    </cfRule>
  </conditionalFormatting>
  <conditionalFormatting sqref="BP40">
    <cfRule type="expression" dxfId="678" priority="566">
      <formula>$D40="06 a planifier"</formula>
    </cfRule>
    <cfRule type="expression" dxfId="677" priority="567">
      <formula>$D40="10 fin de chantier"</formula>
    </cfRule>
    <cfRule type="expression" dxfId="676" priority="568">
      <formula>$D40="09 pose partielle"</formula>
    </cfRule>
    <cfRule type="expression" dxfId="675" priority="569">
      <formula>$D40="07 à posé"</formula>
    </cfRule>
    <cfRule type="expression" dxfId="674" priority="570">
      <formula>$D40="06 reçu"</formula>
    </cfRule>
    <cfRule type="expression" dxfId="673" priority="571">
      <formula>$D40="04 commandé pas validé"</formula>
    </cfRule>
    <cfRule type="expression" dxfId="672" priority="572">
      <formula>$D40="03 métré"</formula>
    </cfRule>
    <cfRule type="expression" dxfId="671" priority="573">
      <formula>$D40="01 en attente"</formula>
    </cfRule>
    <cfRule type="expression" dxfId="670" priority="574">
      <formula>$D40="02 à metrer"</formula>
    </cfRule>
    <cfRule type="expression" dxfId="669" priority="575">
      <formula>$D40="11 litige"</formula>
    </cfRule>
  </conditionalFormatting>
  <conditionalFormatting sqref="BP40">
    <cfRule type="expression" dxfId="668" priority="556">
      <formula>$D40="10 fin de chantier"</formula>
    </cfRule>
    <cfRule type="expression" dxfId="667" priority="557">
      <formula>$D40="09 pose partielle"</formula>
    </cfRule>
    <cfRule type="expression" dxfId="666" priority="558">
      <formula>$D40="07 à posé"</formula>
    </cfRule>
    <cfRule type="expression" dxfId="665" priority="559">
      <formula>$D40="06 reçu"</formula>
    </cfRule>
    <cfRule type="expression" dxfId="664" priority="560">
      <formula>$D40="04 commandé pas validé"</formula>
    </cfRule>
    <cfRule type="expression" dxfId="663" priority="561">
      <formula>$D40="03 métré"</formula>
    </cfRule>
    <cfRule type="expression" dxfId="662" priority="562">
      <formula>$D40="01 en attente"</formula>
    </cfRule>
    <cfRule type="expression" dxfId="661" priority="563">
      <formula>$D40="02 à metrer"</formula>
    </cfRule>
    <cfRule type="expression" dxfId="660" priority="564">
      <formula>$D40="11 litige"</formula>
    </cfRule>
    <cfRule type="expression" dxfId="659" priority="565">
      <formula>$D40="05 commandé validé"</formula>
    </cfRule>
  </conditionalFormatting>
  <conditionalFormatting sqref="BP41">
    <cfRule type="expression" dxfId="658" priority="555">
      <formula>$D41="05 commandé validé"</formula>
    </cfRule>
  </conditionalFormatting>
  <conditionalFormatting sqref="BP41">
    <cfRule type="expression" dxfId="657" priority="545">
      <formula>$D41="06 a planifier"</formula>
    </cfRule>
    <cfRule type="expression" dxfId="656" priority="546">
      <formula>$D41="10 fin de chantier"</formula>
    </cfRule>
    <cfRule type="expression" dxfId="655" priority="547">
      <formula>$D41="09 pose partielle"</formula>
    </cfRule>
    <cfRule type="expression" dxfId="654" priority="548">
      <formula>$D41="07 à posé"</formula>
    </cfRule>
    <cfRule type="expression" dxfId="653" priority="549">
      <formula>$D41="06 reçu"</formula>
    </cfRule>
    <cfRule type="expression" dxfId="652" priority="550">
      <formula>$D41="04 commandé pas validé"</formula>
    </cfRule>
    <cfRule type="expression" dxfId="651" priority="551">
      <formula>$D41="03 métré"</formula>
    </cfRule>
    <cfRule type="expression" dxfId="650" priority="552">
      <formula>$D41="01 en attente"</formula>
    </cfRule>
    <cfRule type="expression" dxfId="649" priority="553">
      <formula>$D41="02 à metrer"</formula>
    </cfRule>
    <cfRule type="expression" dxfId="648" priority="554">
      <formula>$D41="11 litige"</formula>
    </cfRule>
  </conditionalFormatting>
  <conditionalFormatting sqref="BP41">
    <cfRule type="expression" dxfId="647" priority="535">
      <formula>$D41="10 fin de chantier"</formula>
    </cfRule>
    <cfRule type="expression" dxfId="646" priority="536">
      <formula>$D41="09 pose partielle"</formula>
    </cfRule>
    <cfRule type="expression" dxfId="645" priority="537">
      <formula>$D41="07 à posé"</formula>
    </cfRule>
    <cfRule type="expression" dxfId="644" priority="538">
      <formula>$D41="06 reçu"</formula>
    </cfRule>
    <cfRule type="expression" dxfId="643" priority="539">
      <formula>$D41="04 commandé pas validé"</formula>
    </cfRule>
    <cfRule type="expression" dxfId="642" priority="540">
      <formula>$D41="03 métré"</formula>
    </cfRule>
    <cfRule type="expression" dxfId="641" priority="541">
      <formula>$D41="01 en attente"</formula>
    </cfRule>
    <cfRule type="expression" dxfId="640" priority="542">
      <formula>$D41="02 à metrer"</formula>
    </cfRule>
    <cfRule type="expression" dxfId="639" priority="543">
      <formula>$D41="11 litige"</formula>
    </cfRule>
    <cfRule type="expression" dxfId="638" priority="544">
      <formula>$D41="05 commandé validé"</formula>
    </cfRule>
  </conditionalFormatting>
  <conditionalFormatting sqref="BP42">
    <cfRule type="expression" dxfId="637" priority="534">
      <formula>$D42="05 commandé validé"</formula>
    </cfRule>
  </conditionalFormatting>
  <conditionalFormatting sqref="BP42">
    <cfRule type="expression" dxfId="636" priority="524">
      <formula>$D42="06 a planifier"</formula>
    </cfRule>
    <cfRule type="expression" dxfId="635" priority="525">
      <formula>$D42="10 fin de chantier"</formula>
    </cfRule>
    <cfRule type="expression" dxfId="634" priority="526">
      <formula>$D42="09 pose partielle"</formula>
    </cfRule>
    <cfRule type="expression" dxfId="633" priority="527">
      <formula>$D42="07 à posé"</formula>
    </cfRule>
    <cfRule type="expression" dxfId="632" priority="528">
      <formula>$D42="06 reçu"</formula>
    </cfRule>
    <cfRule type="expression" dxfId="631" priority="529">
      <formula>$D42="04 commandé pas validé"</formula>
    </cfRule>
    <cfRule type="expression" dxfId="630" priority="530">
      <formula>$D42="03 métré"</formula>
    </cfRule>
    <cfRule type="expression" dxfId="629" priority="531">
      <formula>$D42="01 en attente"</formula>
    </cfRule>
    <cfRule type="expression" dxfId="628" priority="532">
      <formula>$D42="02 à metrer"</formula>
    </cfRule>
    <cfRule type="expression" dxfId="627" priority="533">
      <formula>$D42="11 litige"</formula>
    </cfRule>
  </conditionalFormatting>
  <conditionalFormatting sqref="BP42">
    <cfRule type="expression" dxfId="626" priority="514">
      <formula>$D42="10 fin de chantier"</formula>
    </cfRule>
    <cfRule type="expression" dxfId="625" priority="515">
      <formula>$D42="09 pose partielle"</formula>
    </cfRule>
    <cfRule type="expression" dxfId="624" priority="516">
      <formula>$D42="07 à posé"</formula>
    </cfRule>
    <cfRule type="expression" dxfId="623" priority="517">
      <formula>$D42="06 reçu"</formula>
    </cfRule>
    <cfRule type="expression" dxfId="622" priority="518">
      <formula>$D42="04 commandé pas validé"</formula>
    </cfRule>
    <cfRule type="expression" dxfId="621" priority="519">
      <formula>$D42="03 métré"</formula>
    </cfRule>
    <cfRule type="expression" dxfId="620" priority="520">
      <formula>$D42="01 en attente"</formula>
    </cfRule>
    <cfRule type="expression" dxfId="619" priority="521">
      <formula>$D42="02 à metrer"</formula>
    </cfRule>
    <cfRule type="expression" dxfId="618" priority="522">
      <formula>$D42="11 litige"</formula>
    </cfRule>
    <cfRule type="expression" dxfId="617" priority="523">
      <formula>$D42="05 commandé validé"</formula>
    </cfRule>
  </conditionalFormatting>
  <conditionalFormatting sqref="BP43">
    <cfRule type="expression" dxfId="616" priority="513">
      <formula>$D43="05 commandé validé"</formula>
    </cfRule>
  </conditionalFormatting>
  <conditionalFormatting sqref="BP43">
    <cfRule type="expression" dxfId="615" priority="503">
      <formula>$D43="06 a planifier"</formula>
    </cfRule>
    <cfRule type="expression" dxfId="614" priority="504">
      <formula>$D43="10 fin de chantier"</formula>
    </cfRule>
    <cfRule type="expression" dxfId="613" priority="505">
      <formula>$D43="09 pose partielle"</formula>
    </cfRule>
    <cfRule type="expression" dxfId="612" priority="506">
      <formula>$D43="07 à posé"</formula>
    </cfRule>
    <cfRule type="expression" dxfId="611" priority="507">
      <formula>$D43="06 reçu"</formula>
    </cfRule>
    <cfRule type="expression" dxfId="610" priority="508">
      <formula>$D43="04 commandé pas validé"</formula>
    </cfRule>
    <cfRule type="expression" dxfId="609" priority="509">
      <formula>$D43="03 métré"</formula>
    </cfRule>
    <cfRule type="expression" dxfId="608" priority="510">
      <formula>$D43="01 en attente"</formula>
    </cfRule>
    <cfRule type="expression" dxfId="607" priority="511">
      <formula>$D43="02 à metrer"</formula>
    </cfRule>
    <cfRule type="expression" dxfId="606" priority="512">
      <formula>$D43="11 litige"</formula>
    </cfRule>
  </conditionalFormatting>
  <conditionalFormatting sqref="BP43">
    <cfRule type="expression" dxfId="605" priority="493">
      <formula>$D43="10 fin de chantier"</formula>
    </cfRule>
    <cfRule type="expression" dxfId="604" priority="494">
      <formula>$D43="09 pose partielle"</formula>
    </cfRule>
    <cfRule type="expression" dxfId="603" priority="495">
      <formula>$D43="07 à posé"</formula>
    </cfRule>
    <cfRule type="expression" dxfId="602" priority="496">
      <formula>$D43="06 reçu"</formula>
    </cfRule>
    <cfRule type="expression" dxfId="601" priority="497">
      <formula>$D43="04 commandé pas validé"</formula>
    </cfRule>
    <cfRule type="expression" dxfId="600" priority="498">
      <formula>$D43="03 métré"</formula>
    </cfRule>
    <cfRule type="expression" dxfId="599" priority="499">
      <formula>$D43="01 en attente"</formula>
    </cfRule>
    <cfRule type="expression" dxfId="598" priority="500">
      <formula>$D43="02 à metrer"</formula>
    </cfRule>
    <cfRule type="expression" dxfId="597" priority="501">
      <formula>$D43="11 litige"</formula>
    </cfRule>
    <cfRule type="expression" dxfId="596" priority="502">
      <formula>$D43="05 commandé validé"</formula>
    </cfRule>
  </conditionalFormatting>
  <conditionalFormatting sqref="BP44">
    <cfRule type="expression" dxfId="595" priority="492">
      <formula>$D44="05 commandé validé"</formula>
    </cfRule>
  </conditionalFormatting>
  <conditionalFormatting sqref="BP44">
    <cfRule type="expression" dxfId="594" priority="482">
      <formula>$D44="06 a planifier"</formula>
    </cfRule>
    <cfRule type="expression" dxfId="593" priority="483">
      <formula>$D44="10 fin de chantier"</formula>
    </cfRule>
    <cfRule type="expression" dxfId="592" priority="484">
      <formula>$D44="09 pose partielle"</formula>
    </cfRule>
    <cfRule type="expression" dxfId="591" priority="485">
      <formula>$D44="07 à posé"</formula>
    </cfRule>
    <cfRule type="expression" dxfId="590" priority="486">
      <formula>$D44="06 reçu"</formula>
    </cfRule>
    <cfRule type="expression" dxfId="589" priority="487">
      <formula>$D44="04 commandé pas validé"</formula>
    </cfRule>
    <cfRule type="expression" dxfId="588" priority="488">
      <formula>$D44="03 métré"</formula>
    </cfRule>
    <cfRule type="expression" dxfId="587" priority="489">
      <formula>$D44="01 en attente"</formula>
    </cfRule>
    <cfRule type="expression" dxfId="586" priority="490">
      <formula>$D44="02 à metrer"</formula>
    </cfRule>
    <cfRule type="expression" dxfId="585" priority="491">
      <formula>$D44="11 litige"</formula>
    </cfRule>
  </conditionalFormatting>
  <conditionalFormatting sqref="BP44">
    <cfRule type="expression" dxfId="584" priority="472">
      <formula>$D44="10 fin de chantier"</formula>
    </cfRule>
    <cfRule type="expression" dxfId="583" priority="473">
      <formula>$D44="09 pose partielle"</formula>
    </cfRule>
    <cfRule type="expression" dxfId="582" priority="474">
      <formula>$D44="07 à posé"</formula>
    </cfRule>
    <cfRule type="expression" dxfId="581" priority="475">
      <formula>$D44="06 reçu"</formula>
    </cfRule>
    <cfRule type="expression" dxfId="580" priority="476">
      <formula>$D44="04 commandé pas validé"</formula>
    </cfRule>
    <cfRule type="expression" dxfId="579" priority="477">
      <formula>$D44="03 métré"</formula>
    </cfRule>
    <cfRule type="expression" dxfId="578" priority="478">
      <formula>$D44="01 en attente"</formula>
    </cfRule>
    <cfRule type="expression" dxfId="577" priority="479">
      <formula>$D44="02 à metrer"</formula>
    </cfRule>
    <cfRule type="expression" dxfId="576" priority="480">
      <formula>$D44="11 litige"</formula>
    </cfRule>
    <cfRule type="expression" dxfId="575" priority="481">
      <formula>$D44="05 commandé validé"</formula>
    </cfRule>
  </conditionalFormatting>
  <conditionalFormatting sqref="BP45">
    <cfRule type="expression" dxfId="574" priority="471">
      <formula>$D45="05 commandé validé"</formula>
    </cfRule>
  </conditionalFormatting>
  <conditionalFormatting sqref="BP45">
    <cfRule type="expression" dxfId="573" priority="461">
      <formula>$D45="06 a planifier"</formula>
    </cfRule>
    <cfRule type="expression" dxfId="572" priority="462">
      <formula>$D45="10 fin de chantier"</formula>
    </cfRule>
    <cfRule type="expression" dxfId="571" priority="463">
      <formula>$D45="09 pose partielle"</formula>
    </cfRule>
    <cfRule type="expression" dxfId="570" priority="464">
      <formula>$D45="07 à posé"</formula>
    </cfRule>
    <cfRule type="expression" dxfId="569" priority="465">
      <formula>$D45="06 reçu"</formula>
    </cfRule>
    <cfRule type="expression" dxfId="568" priority="466">
      <formula>$D45="04 commandé pas validé"</formula>
    </cfRule>
    <cfRule type="expression" dxfId="567" priority="467">
      <formula>$D45="03 métré"</formula>
    </cfRule>
    <cfRule type="expression" dxfId="566" priority="468">
      <formula>$D45="01 en attente"</formula>
    </cfRule>
    <cfRule type="expression" dxfId="565" priority="469">
      <formula>$D45="02 à metrer"</formula>
    </cfRule>
    <cfRule type="expression" dxfId="564" priority="470">
      <formula>$D45="11 litige"</formula>
    </cfRule>
  </conditionalFormatting>
  <conditionalFormatting sqref="BP45">
    <cfRule type="expression" dxfId="563" priority="451">
      <formula>$D45="10 fin de chantier"</formula>
    </cfRule>
    <cfRule type="expression" dxfId="562" priority="452">
      <formula>$D45="09 pose partielle"</formula>
    </cfRule>
    <cfRule type="expression" dxfId="561" priority="453">
      <formula>$D45="07 à posé"</formula>
    </cfRule>
    <cfRule type="expression" dxfId="560" priority="454">
      <formula>$D45="06 reçu"</formula>
    </cfRule>
    <cfRule type="expression" dxfId="559" priority="455">
      <formula>$D45="04 commandé pas validé"</formula>
    </cfRule>
    <cfRule type="expression" dxfId="558" priority="456">
      <formula>$D45="03 métré"</formula>
    </cfRule>
    <cfRule type="expression" dxfId="557" priority="457">
      <formula>$D45="01 en attente"</formula>
    </cfRule>
    <cfRule type="expression" dxfId="556" priority="458">
      <formula>$D45="02 à metrer"</formula>
    </cfRule>
    <cfRule type="expression" dxfId="555" priority="459">
      <formula>$D45="11 litige"</formula>
    </cfRule>
    <cfRule type="expression" dxfId="554" priority="460">
      <formula>$D45="05 commandé validé"</formula>
    </cfRule>
  </conditionalFormatting>
  <conditionalFormatting sqref="BP46">
    <cfRule type="expression" dxfId="553" priority="450">
      <formula>$D46="05 commandé validé"</formula>
    </cfRule>
  </conditionalFormatting>
  <conditionalFormatting sqref="BP46">
    <cfRule type="expression" dxfId="552" priority="440">
      <formula>$D46="06 a planifier"</formula>
    </cfRule>
    <cfRule type="expression" dxfId="551" priority="441">
      <formula>$D46="10 fin de chantier"</formula>
    </cfRule>
    <cfRule type="expression" dxfId="550" priority="442">
      <formula>$D46="09 pose partielle"</formula>
    </cfRule>
    <cfRule type="expression" dxfId="549" priority="443">
      <formula>$D46="07 à posé"</formula>
    </cfRule>
    <cfRule type="expression" dxfId="548" priority="444">
      <formula>$D46="06 reçu"</formula>
    </cfRule>
    <cfRule type="expression" dxfId="547" priority="445">
      <formula>$D46="04 commandé pas validé"</formula>
    </cfRule>
    <cfRule type="expression" dxfId="546" priority="446">
      <formula>$D46="03 métré"</formula>
    </cfRule>
    <cfRule type="expression" dxfId="545" priority="447">
      <formula>$D46="01 en attente"</formula>
    </cfRule>
    <cfRule type="expression" dxfId="544" priority="448">
      <formula>$D46="02 à metrer"</formula>
    </cfRule>
    <cfRule type="expression" dxfId="543" priority="449">
      <formula>$D46="11 litige"</formula>
    </cfRule>
  </conditionalFormatting>
  <conditionalFormatting sqref="BP46">
    <cfRule type="expression" dxfId="542" priority="430">
      <formula>$D46="10 fin de chantier"</formula>
    </cfRule>
    <cfRule type="expression" dxfId="541" priority="431">
      <formula>$D46="09 pose partielle"</formula>
    </cfRule>
    <cfRule type="expression" dxfId="540" priority="432">
      <formula>$D46="07 à posé"</formula>
    </cfRule>
    <cfRule type="expression" dxfId="539" priority="433">
      <formula>$D46="06 reçu"</formula>
    </cfRule>
    <cfRule type="expression" dxfId="538" priority="434">
      <formula>$D46="04 commandé pas validé"</formula>
    </cfRule>
    <cfRule type="expression" dxfId="537" priority="435">
      <formula>$D46="03 métré"</formula>
    </cfRule>
    <cfRule type="expression" dxfId="536" priority="436">
      <formula>$D46="01 en attente"</formula>
    </cfRule>
    <cfRule type="expression" dxfId="535" priority="437">
      <formula>$D46="02 à metrer"</formula>
    </cfRule>
    <cfRule type="expression" dxfId="534" priority="438">
      <formula>$D46="11 litige"</formula>
    </cfRule>
    <cfRule type="expression" dxfId="533" priority="439">
      <formula>$D46="05 commandé validé"</formula>
    </cfRule>
  </conditionalFormatting>
  <conditionalFormatting sqref="BP47">
    <cfRule type="expression" dxfId="532" priority="429">
      <formula>$D47="05 commandé validé"</formula>
    </cfRule>
  </conditionalFormatting>
  <conditionalFormatting sqref="BP47">
    <cfRule type="expression" dxfId="531" priority="419">
      <formula>$D47="06 a planifier"</formula>
    </cfRule>
    <cfRule type="expression" dxfId="530" priority="420">
      <formula>$D47="10 fin de chantier"</formula>
    </cfRule>
    <cfRule type="expression" dxfId="529" priority="421">
      <formula>$D47="09 pose partielle"</formula>
    </cfRule>
    <cfRule type="expression" dxfId="528" priority="422">
      <formula>$D47="07 à posé"</formula>
    </cfRule>
    <cfRule type="expression" dxfId="527" priority="423">
      <formula>$D47="06 reçu"</formula>
    </cfRule>
    <cfRule type="expression" dxfId="526" priority="424">
      <formula>$D47="04 commandé pas validé"</formula>
    </cfRule>
    <cfRule type="expression" dxfId="525" priority="425">
      <formula>$D47="03 métré"</formula>
    </cfRule>
    <cfRule type="expression" dxfId="524" priority="426">
      <formula>$D47="01 en attente"</formula>
    </cfRule>
    <cfRule type="expression" dxfId="523" priority="427">
      <formula>$D47="02 à metrer"</formula>
    </cfRule>
    <cfRule type="expression" dxfId="522" priority="428">
      <formula>$D47="11 litige"</formula>
    </cfRule>
  </conditionalFormatting>
  <conditionalFormatting sqref="BP47">
    <cfRule type="expression" dxfId="521" priority="409">
      <formula>$D47="10 fin de chantier"</formula>
    </cfRule>
    <cfRule type="expression" dxfId="520" priority="410">
      <formula>$D47="09 pose partielle"</formula>
    </cfRule>
    <cfRule type="expression" dxfId="519" priority="411">
      <formula>$D47="07 à posé"</formula>
    </cfRule>
    <cfRule type="expression" dxfId="518" priority="412">
      <formula>$D47="06 reçu"</formula>
    </cfRule>
    <cfRule type="expression" dxfId="517" priority="413">
      <formula>$D47="04 commandé pas validé"</formula>
    </cfRule>
    <cfRule type="expression" dxfId="516" priority="414">
      <formula>$D47="03 métré"</formula>
    </cfRule>
    <cfRule type="expression" dxfId="515" priority="415">
      <formula>$D47="01 en attente"</formula>
    </cfRule>
    <cfRule type="expression" dxfId="514" priority="416">
      <formula>$D47="02 à metrer"</formula>
    </cfRule>
    <cfRule type="expression" dxfId="513" priority="417">
      <formula>$D47="11 litige"</formula>
    </cfRule>
    <cfRule type="expression" dxfId="512" priority="418">
      <formula>$D47="05 commandé validé"</formula>
    </cfRule>
  </conditionalFormatting>
  <conditionalFormatting sqref="BP48">
    <cfRule type="expression" dxfId="511" priority="408">
      <formula>$D48="05 commandé validé"</formula>
    </cfRule>
  </conditionalFormatting>
  <conditionalFormatting sqref="BP48">
    <cfRule type="expression" dxfId="510" priority="398">
      <formula>$D48="06 a planifier"</formula>
    </cfRule>
    <cfRule type="expression" dxfId="509" priority="399">
      <formula>$D48="10 fin de chantier"</formula>
    </cfRule>
    <cfRule type="expression" dxfId="508" priority="400">
      <formula>$D48="09 pose partielle"</formula>
    </cfRule>
    <cfRule type="expression" dxfId="507" priority="401">
      <formula>$D48="07 à posé"</formula>
    </cfRule>
    <cfRule type="expression" dxfId="506" priority="402">
      <formula>$D48="06 reçu"</formula>
    </cfRule>
    <cfRule type="expression" dxfId="505" priority="403">
      <formula>$D48="04 commandé pas validé"</formula>
    </cfRule>
    <cfRule type="expression" dxfId="504" priority="404">
      <formula>$D48="03 métré"</formula>
    </cfRule>
    <cfRule type="expression" dxfId="503" priority="405">
      <formula>$D48="01 en attente"</formula>
    </cfRule>
    <cfRule type="expression" dxfId="502" priority="406">
      <formula>$D48="02 à metrer"</formula>
    </cfRule>
    <cfRule type="expression" dxfId="501" priority="407">
      <formula>$D48="11 litige"</formula>
    </cfRule>
  </conditionalFormatting>
  <conditionalFormatting sqref="BP48">
    <cfRule type="expression" dxfId="500" priority="388">
      <formula>$D48="10 fin de chantier"</formula>
    </cfRule>
    <cfRule type="expression" dxfId="499" priority="389">
      <formula>$D48="09 pose partielle"</formula>
    </cfRule>
    <cfRule type="expression" dxfId="498" priority="390">
      <formula>$D48="07 à posé"</formula>
    </cfRule>
    <cfRule type="expression" dxfId="497" priority="391">
      <formula>$D48="06 reçu"</formula>
    </cfRule>
    <cfRule type="expression" dxfId="496" priority="392">
      <formula>$D48="04 commandé pas validé"</formula>
    </cfRule>
    <cfRule type="expression" dxfId="495" priority="393">
      <formula>$D48="03 métré"</formula>
    </cfRule>
    <cfRule type="expression" dxfId="494" priority="394">
      <formula>$D48="01 en attente"</formula>
    </cfRule>
    <cfRule type="expression" dxfId="493" priority="395">
      <formula>$D48="02 à metrer"</formula>
    </cfRule>
    <cfRule type="expression" dxfId="492" priority="396">
      <formula>$D48="11 litige"</formula>
    </cfRule>
    <cfRule type="expression" dxfId="491" priority="397">
      <formula>$D48="05 commandé validé"</formula>
    </cfRule>
  </conditionalFormatting>
  <conditionalFormatting sqref="BP49">
    <cfRule type="expression" dxfId="490" priority="387">
      <formula>$D49="05 commandé validé"</formula>
    </cfRule>
  </conditionalFormatting>
  <conditionalFormatting sqref="BP49">
    <cfRule type="expression" dxfId="489" priority="377">
      <formula>$D49="06 a planifier"</formula>
    </cfRule>
    <cfRule type="expression" dxfId="488" priority="378">
      <formula>$D49="10 fin de chantier"</formula>
    </cfRule>
    <cfRule type="expression" dxfId="487" priority="379">
      <formula>$D49="09 pose partielle"</formula>
    </cfRule>
    <cfRule type="expression" dxfId="486" priority="380">
      <formula>$D49="07 à posé"</formula>
    </cfRule>
    <cfRule type="expression" dxfId="485" priority="381">
      <formula>$D49="06 reçu"</formula>
    </cfRule>
    <cfRule type="expression" dxfId="484" priority="382">
      <formula>$D49="04 commandé pas validé"</formula>
    </cfRule>
    <cfRule type="expression" dxfId="483" priority="383">
      <formula>$D49="03 métré"</formula>
    </cfRule>
    <cfRule type="expression" dxfId="482" priority="384">
      <formula>$D49="01 en attente"</formula>
    </cfRule>
    <cfRule type="expression" dxfId="481" priority="385">
      <formula>$D49="02 à metrer"</formula>
    </cfRule>
    <cfRule type="expression" dxfId="480" priority="386">
      <formula>$D49="11 litige"</formula>
    </cfRule>
  </conditionalFormatting>
  <conditionalFormatting sqref="BP49">
    <cfRule type="expression" dxfId="479" priority="367">
      <formula>$D49="10 fin de chantier"</formula>
    </cfRule>
    <cfRule type="expression" dxfId="478" priority="368">
      <formula>$D49="09 pose partielle"</formula>
    </cfRule>
    <cfRule type="expression" dxfId="477" priority="369">
      <formula>$D49="07 à posé"</formula>
    </cfRule>
    <cfRule type="expression" dxfId="476" priority="370">
      <formula>$D49="06 reçu"</formula>
    </cfRule>
    <cfRule type="expression" dxfId="475" priority="371">
      <formula>$D49="04 commandé pas validé"</formula>
    </cfRule>
    <cfRule type="expression" dxfId="474" priority="372">
      <formula>$D49="03 métré"</formula>
    </cfRule>
    <cfRule type="expression" dxfId="473" priority="373">
      <formula>$D49="01 en attente"</formula>
    </cfRule>
    <cfRule type="expression" dxfId="472" priority="374">
      <formula>$D49="02 à metrer"</formula>
    </cfRule>
    <cfRule type="expression" dxfId="471" priority="375">
      <formula>$D49="11 litige"</formula>
    </cfRule>
    <cfRule type="expression" dxfId="470" priority="376">
      <formula>$D49="05 commandé validé"</formula>
    </cfRule>
  </conditionalFormatting>
  <conditionalFormatting sqref="BP50">
    <cfRule type="expression" dxfId="469" priority="366">
      <formula>$D50="05 commandé validé"</formula>
    </cfRule>
  </conditionalFormatting>
  <conditionalFormatting sqref="BP50">
    <cfRule type="expression" dxfId="468" priority="356">
      <formula>$D50="06 a planifier"</formula>
    </cfRule>
    <cfRule type="expression" dxfId="467" priority="357">
      <formula>$D50="10 fin de chantier"</formula>
    </cfRule>
    <cfRule type="expression" dxfId="466" priority="358">
      <formula>$D50="09 pose partielle"</formula>
    </cfRule>
    <cfRule type="expression" dxfId="465" priority="359">
      <formula>$D50="07 à posé"</formula>
    </cfRule>
    <cfRule type="expression" dxfId="464" priority="360">
      <formula>$D50="06 reçu"</formula>
    </cfRule>
    <cfRule type="expression" dxfId="463" priority="361">
      <formula>$D50="04 commandé pas validé"</formula>
    </cfRule>
    <cfRule type="expression" dxfId="462" priority="362">
      <formula>$D50="03 métré"</formula>
    </cfRule>
    <cfRule type="expression" dxfId="461" priority="363">
      <formula>$D50="01 en attente"</formula>
    </cfRule>
    <cfRule type="expression" dxfId="460" priority="364">
      <formula>$D50="02 à metrer"</formula>
    </cfRule>
    <cfRule type="expression" dxfId="459" priority="365">
      <formula>$D50="11 litige"</formula>
    </cfRule>
  </conditionalFormatting>
  <conditionalFormatting sqref="BP50">
    <cfRule type="expression" dxfId="458" priority="346">
      <formula>$D50="10 fin de chantier"</formula>
    </cfRule>
    <cfRule type="expression" dxfId="457" priority="347">
      <formula>$D50="09 pose partielle"</formula>
    </cfRule>
    <cfRule type="expression" dxfId="456" priority="348">
      <formula>$D50="07 à posé"</formula>
    </cfRule>
    <cfRule type="expression" dxfId="455" priority="349">
      <formula>$D50="06 reçu"</formula>
    </cfRule>
    <cfRule type="expression" dxfId="454" priority="350">
      <formula>$D50="04 commandé pas validé"</formula>
    </cfRule>
    <cfRule type="expression" dxfId="453" priority="351">
      <formula>$D50="03 métré"</formula>
    </cfRule>
    <cfRule type="expression" dxfId="452" priority="352">
      <formula>$D50="01 en attente"</formula>
    </cfRule>
    <cfRule type="expression" dxfId="451" priority="353">
      <formula>$D50="02 à metrer"</formula>
    </cfRule>
    <cfRule type="expression" dxfId="450" priority="354">
      <formula>$D50="11 litige"</formula>
    </cfRule>
    <cfRule type="expression" dxfId="449" priority="355">
      <formula>$D50="05 commandé validé"</formula>
    </cfRule>
  </conditionalFormatting>
  <conditionalFormatting sqref="BP51">
    <cfRule type="expression" dxfId="448" priority="345">
      <formula>$D51="05 commandé validé"</formula>
    </cfRule>
  </conditionalFormatting>
  <conditionalFormatting sqref="BP51">
    <cfRule type="expression" dxfId="447" priority="335">
      <formula>$D51="06 a planifier"</formula>
    </cfRule>
    <cfRule type="expression" dxfId="446" priority="336">
      <formula>$D51="10 fin de chantier"</formula>
    </cfRule>
    <cfRule type="expression" dxfId="445" priority="337">
      <formula>$D51="09 pose partielle"</formula>
    </cfRule>
    <cfRule type="expression" dxfId="444" priority="338">
      <formula>$D51="07 à posé"</formula>
    </cfRule>
    <cfRule type="expression" dxfId="443" priority="339">
      <formula>$D51="06 reçu"</formula>
    </cfRule>
    <cfRule type="expression" dxfId="442" priority="340">
      <formula>$D51="04 commandé pas validé"</formula>
    </cfRule>
    <cfRule type="expression" dxfId="441" priority="341">
      <formula>$D51="03 métré"</formula>
    </cfRule>
    <cfRule type="expression" dxfId="440" priority="342">
      <formula>$D51="01 en attente"</formula>
    </cfRule>
    <cfRule type="expression" dxfId="439" priority="343">
      <formula>$D51="02 à metrer"</formula>
    </cfRule>
    <cfRule type="expression" dxfId="438" priority="344">
      <formula>$D51="11 litige"</formula>
    </cfRule>
  </conditionalFormatting>
  <conditionalFormatting sqref="BP51">
    <cfRule type="expression" dxfId="437" priority="325">
      <formula>$D51="10 fin de chantier"</formula>
    </cfRule>
    <cfRule type="expression" dxfId="436" priority="326">
      <formula>$D51="09 pose partielle"</formula>
    </cfRule>
    <cfRule type="expression" dxfId="435" priority="327">
      <formula>$D51="07 à posé"</formula>
    </cfRule>
    <cfRule type="expression" dxfId="434" priority="328">
      <formula>$D51="06 reçu"</formula>
    </cfRule>
    <cfRule type="expression" dxfId="433" priority="329">
      <formula>$D51="04 commandé pas validé"</formula>
    </cfRule>
    <cfRule type="expression" dxfId="432" priority="330">
      <formula>$D51="03 métré"</formula>
    </cfRule>
    <cfRule type="expression" dxfId="431" priority="331">
      <formula>$D51="01 en attente"</formula>
    </cfRule>
    <cfRule type="expression" dxfId="430" priority="332">
      <formula>$D51="02 à metrer"</formula>
    </cfRule>
    <cfRule type="expression" dxfId="429" priority="333">
      <formula>$D51="11 litige"</formula>
    </cfRule>
    <cfRule type="expression" dxfId="428" priority="334">
      <formula>$D51="05 commandé validé"</formula>
    </cfRule>
  </conditionalFormatting>
  <conditionalFormatting sqref="BP52">
    <cfRule type="expression" dxfId="427" priority="324">
      <formula>$D52="05 commandé validé"</formula>
    </cfRule>
  </conditionalFormatting>
  <conditionalFormatting sqref="BP52">
    <cfRule type="expression" dxfId="426" priority="314">
      <formula>$D52="06 a planifier"</formula>
    </cfRule>
    <cfRule type="expression" dxfId="425" priority="315">
      <formula>$D52="10 fin de chantier"</formula>
    </cfRule>
    <cfRule type="expression" dxfId="424" priority="316">
      <formula>$D52="09 pose partielle"</formula>
    </cfRule>
    <cfRule type="expression" dxfId="423" priority="317">
      <formula>$D52="07 à posé"</formula>
    </cfRule>
    <cfRule type="expression" dxfId="422" priority="318">
      <formula>$D52="06 reçu"</formula>
    </cfRule>
    <cfRule type="expression" dxfId="421" priority="319">
      <formula>$D52="04 commandé pas validé"</formula>
    </cfRule>
    <cfRule type="expression" dxfId="420" priority="320">
      <formula>$D52="03 métré"</formula>
    </cfRule>
    <cfRule type="expression" dxfId="419" priority="321">
      <formula>$D52="01 en attente"</formula>
    </cfRule>
    <cfRule type="expression" dxfId="418" priority="322">
      <formula>$D52="02 à metrer"</formula>
    </cfRule>
    <cfRule type="expression" dxfId="417" priority="323">
      <formula>$D52="11 litige"</formula>
    </cfRule>
  </conditionalFormatting>
  <conditionalFormatting sqref="BP52">
    <cfRule type="expression" dxfId="416" priority="304">
      <formula>$D52="10 fin de chantier"</formula>
    </cfRule>
    <cfRule type="expression" dxfId="415" priority="305">
      <formula>$D52="09 pose partielle"</formula>
    </cfRule>
    <cfRule type="expression" dxfId="414" priority="306">
      <formula>$D52="07 à posé"</formula>
    </cfRule>
    <cfRule type="expression" dxfId="413" priority="307">
      <formula>$D52="06 reçu"</formula>
    </cfRule>
    <cfRule type="expression" dxfId="412" priority="308">
      <formula>$D52="04 commandé pas validé"</formula>
    </cfRule>
    <cfRule type="expression" dxfId="411" priority="309">
      <formula>$D52="03 métré"</formula>
    </cfRule>
    <cfRule type="expression" dxfId="410" priority="310">
      <formula>$D52="01 en attente"</formula>
    </cfRule>
    <cfRule type="expression" dxfId="409" priority="311">
      <formula>$D52="02 à metrer"</formula>
    </cfRule>
    <cfRule type="expression" dxfId="408" priority="312">
      <formula>$D52="11 litige"</formula>
    </cfRule>
    <cfRule type="expression" dxfId="407" priority="313">
      <formula>$D52="05 commandé validé"</formula>
    </cfRule>
  </conditionalFormatting>
  <conditionalFormatting sqref="BP53">
    <cfRule type="expression" dxfId="406" priority="303">
      <formula>$D53="05 commandé validé"</formula>
    </cfRule>
  </conditionalFormatting>
  <conditionalFormatting sqref="BP53">
    <cfRule type="expression" dxfId="405" priority="293">
      <formula>$D53="06 a planifier"</formula>
    </cfRule>
    <cfRule type="expression" dxfId="404" priority="294">
      <formula>$D53="10 fin de chantier"</formula>
    </cfRule>
    <cfRule type="expression" dxfId="403" priority="295">
      <formula>$D53="09 pose partielle"</formula>
    </cfRule>
    <cfRule type="expression" dxfId="402" priority="296">
      <formula>$D53="07 à posé"</formula>
    </cfRule>
    <cfRule type="expression" dxfId="401" priority="297">
      <formula>$D53="06 reçu"</formula>
    </cfRule>
    <cfRule type="expression" dxfId="400" priority="298">
      <formula>$D53="04 commandé pas validé"</formula>
    </cfRule>
    <cfRule type="expression" dxfId="399" priority="299">
      <formula>$D53="03 métré"</formula>
    </cfRule>
    <cfRule type="expression" dxfId="398" priority="300">
      <formula>$D53="01 en attente"</formula>
    </cfRule>
    <cfRule type="expression" dxfId="397" priority="301">
      <formula>$D53="02 à metrer"</formula>
    </cfRule>
    <cfRule type="expression" dxfId="396" priority="302">
      <formula>$D53="11 litige"</formula>
    </cfRule>
  </conditionalFormatting>
  <conditionalFormatting sqref="BP53">
    <cfRule type="expression" dxfId="395" priority="283">
      <formula>$D53="10 fin de chantier"</formula>
    </cfRule>
    <cfRule type="expression" dxfId="394" priority="284">
      <formula>$D53="09 pose partielle"</formula>
    </cfRule>
    <cfRule type="expression" dxfId="393" priority="285">
      <formula>$D53="07 à posé"</formula>
    </cfRule>
    <cfRule type="expression" dxfId="392" priority="286">
      <formula>$D53="06 reçu"</formula>
    </cfRule>
    <cfRule type="expression" dxfId="391" priority="287">
      <formula>$D53="04 commandé pas validé"</formula>
    </cfRule>
    <cfRule type="expression" dxfId="390" priority="288">
      <formula>$D53="03 métré"</formula>
    </cfRule>
    <cfRule type="expression" dxfId="389" priority="289">
      <formula>$D53="01 en attente"</formula>
    </cfRule>
    <cfRule type="expression" dxfId="388" priority="290">
      <formula>$D53="02 à metrer"</formula>
    </cfRule>
    <cfRule type="expression" dxfId="387" priority="291">
      <formula>$D53="11 litige"</formula>
    </cfRule>
    <cfRule type="expression" dxfId="386" priority="292">
      <formula>$D53="05 commandé validé"</formula>
    </cfRule>
  </conditionalFormatting>
  <conditionalFormatting sqref="BP55">
    <cfRule type="expression" dxfId="385" priority="282">
      <formula>$D55="05 commandé validé"</formula>
    </cfRule>
  </conditionalFormatting>
  <conditionalFormatting sqref="BP55">
    <cfRule type="expression" dxfId="384" priority="272">
      <formula>$D55="06 a planifier"</formula>
    </cfRule>
    <cfRule type="expression" dxfId="383" priority="273">
      <formula>$D55="10 fin de chantier"</formula>
    </cfRule>
    <cfRule type="expression" dxfId="382" priority="274">
      <formula>$D55="09 pose partielle"</formula>
    </cfRule>
    <cfRule type="expression" dxfId="381" priority="275">
      <formula>$D55="07 à posé"</formula>
    </cfRule>
    <cfRule type="expression" dxfId="380" priority="276">
      <formula>$D55="06 reçu"</formula>
    </cfRule>
    <cfRule type="expression" dxfId="379" priority="277">
      <formula>$D55="04 commandé pas validé"</formula>
    </cfRule>
    <cfRule type="expression" dxfId="378" priority="278">
      <formula>$D55="03 métré"</formula>
    </cfRule>
    <cfRule type="expression" dxfId="377" priority="279">
      <formula>$D55="01 en attente"</formula>
    </cfRule>
    <cfRule type="expression" dxfId="376" priority="280">
      <formula>$D55="02 à metrer"</formula>
    </cfRule>
    <cfRule type="expression" dxfId="375" priority="281">
      <formula>$D55="11 litige"</formula>
    </cfRule>
  </conditionalFormatting>
  <conditionalFormatting sqref="BP55">
    <cfRule type="expression" dxfId="374" priority="262">
      <formula>$D55="10 fin de chantier"</formula>
    </cfRule>
    <cfRule type="expression" dxfId="373" priority="263">
      <formula>$D55="09 pose partielle"</formula>
    </cfRule>
    <cfRule type="expression" dxfId="372" priority="264">
      <formula>$D55="07 à posé"</formula>
    </cfRule>
    <cfRule type="expression" dxfId="371" priority="265">
      <formula>$D55="06 reçu"</formula>
    </cfRule>
    <cfRule type="expression" dxfId="370" priority="266">
      <formula>$D55="04 commandé pas validé"</formula>
    </cfRule>
    <cfRule type="expression" dxfId="369" priority="267">
      <formula>$D55="03 métré"</formula>
    </cfRule>
    <cfRule type="expression" dxfId="368" priority="268">
      <formula>$D55="01 en attente"</formula>
    </cfRule>
    <cfRule type="expression" dxfId="367" priority="269">
      <formula>$D55="02 à metrer"</formula>
    </cfRule>
    <cfRule type="expression" dxfId="366" priority="270">
      <formula>$D55="11 litige"</formula>
    </cfRule>
    <cfRule type="expression" dxfId="365" priority="271">
      <formula>$D55="05 commandé validé"</formula>
    </cfRule>
  </conditionalFormatting>
  <conditionalFormatting sqref="BP56">
    <cfRule type="expression" dxfId="364" priority="261">
      <formula>$D56="05 commandé validé"</formula>
    </cfRule>
  </conditionalFormatting>
  <conditionalFormatting sqref="BP56">
    <cfRule type="expression" dxfId="363" priority="251">
      <formula>$D56="06 a planifier"</formula>
    </cfRule>
    <cfRule type="expression" dxfId="362" priority="252">
      <formula>$D56="10 fin de chantier"</formula>
    </cfRule>
    <cfRule type="expression" dxfId="361" priority="253">
      <formula>$D56="09 pose partielle"</formula>
    </cfRule>
    <cfRule type="expression" dxfId="360" priority="254">
      <formula>$D56="07 à posé"</formula>
    </cfRule>
    <cfRule type="expression" dxfId="359" priority="255">
      <formula>$D56="06 reçu"</formula>
    </cfRule>
    <cfRule type="expression" dxfId="358" priority="256">
      <formula>$D56="04 commandé pas validé"</formula>
    </cfRule>
    <cfRule type="expression" dxfId="357" priority="257">
      <formula>$D56="03 métré"</formula>
    </cfRule>
    <cfRule type="expression" dxfId="356" priority="258">
      <formula>$D56="01 en attente"</formula>
    </cfRule>
    <cfRule type="expression" dxfId="355" priority="259">
      <formula>$D56="02 à metrer"</formula>
    </cfRule>
    <cfRule type="expression" dxfId="354" priority="260">
      <formula>$D56="11 litige"</formula>
    </cfRule>
  </conditionalFormatting>
  <conditionalFormatting sqref="BP56">
    <cfRule type="expression" dxfId="353" priority="241">
      <formula>$D56="10 fin de chantier"</formula>
    </cfRule>
    <cfRule type="expression" dxfId="352" priority="242">
      <formula>$D56="09 pose partielle"</formula>
    </cfRule>
    <cfRule type="expression" dxfId="351" priority="243">
      <formula>$D56="07 à posé"</formula>
    </cfRule>
    <cfRule type="expression" dxfId="350" priority="244">
      <formula>$D56="06 reçu"</formula>
    </cfRule>
    <cfRule type="expression" dxfId="349" priority="245">
      <formula>$D56="04 commandé pas validé"</formula>
    </cfRule>
    <cfRule type="expression" dxfId="348" priority="246">
      <formula>$D56="03 métré"</formula>
    </cfRule>
    <cfRule type="expression" dxfId="347" priority="247">
      <formula>$D56="01 en attente"</formula>
    </cfRule>
    <cfRule type="expression" dxfId="346" priority="248">
      <formula>$D56="02 à metrer"</formula>
    </cfRule>
    <cfRule type="expression" dxfId="345" priority="249">
      <formula>$D56="11 litige"</formula>
    </cfRule>
    <cfRule type="expression" dxfId="344" priority="250">
      <formula>$D56="05 commandé validé"</formula>
    </cfRule>
  </conditionalFormatting>
  <conditionalFormatting sqref="BP57">
    <cfRule type="expression" dxfId="343" priority="240">
      <formula>$D57="05 commandé validé"</formula>
    </cfRule>
  </conditionalFormatting>
  <conditionalFormatting sqref="BP57">
    <cfRule type="expression" dxfId="342" priority="230">
      <formula>$D57="06 a planifier"</formula>
    </cfRule>
    <cfRule type="expression" dxfId="341" priority="231">
      <formula>$D57="10 fin de chantier"</formula>
    </cfRule>
    <cfRule type="expression" dxfId="340" priority="232">
      <formula>$D57="09 pose partielle"</formula>
    </cfRule>
    <cfRule type="expression" dxfId="339" priority="233">
      <formula>$D57="07 à posé"</formula>
    </cfRule>
    <cfRule type="expression" dxfId="338" priority="234">
      <formula>$D57="06 reçu"</formula>
    </cfRule>
    <cfRule type="expression" dxfId="337" priority="235">
      <formula>$D57="04 commandé pas validé"</formula>
    </cfRule>
    <cfRule type="expression" dxfId="336" priority="236">
      <formula>$D57="03 métré"</formula>
    </cfRule>
    <cfRule type="expression" dxfId="335" priority="237">
      <formula>$D57="01 en attente"</formula>
    </cfRule>
    <cfRule type="expression" dxfId="334" priority="238">
      <formula>$D57="02 à metrer"</formula>
    </cfRule>
    <cfRule type="expression" dxfId="333" priority="239">
      <formula>$D57="11 litige"</formula>
    </cfRule>
  </conditionalFormatting>
  <conditionalFormatting sqref="BP57">
    <cfRule type="expression" dxfId="332" priority="220">
      <formula>$D57="10 fin de chantier"</formula>
    </cfRule>
    <cfRule type="expression" dxfId="331" priority="221">
      <formula>$D57="09 pose partielle"</formula>
    </cfRule>
    <cfRule type="expression" dxfId="330" priority="222">
      <formula>$D57="07 à posé"</formula>
    </cfRule>
    <cfRule type="expression" dxfId="329" priority="223">
      <formula>$D57="06 reçu"</formula>
    </cfRule>
    <cfRule type="expression" dxfId="328" priority="224">
      <formula>$D57="04 commandé pas validé"</formula>
    </cfRule>
    <cfRule type="expression" dxfId="327" priority="225">
      <formula>$D57="03 métré"</formula>
    </cfRule>
    <cfRule type="expression" dxfId="326" priority="226">
      <formula>$D57="01 en attente"</formula>
    </cfRule>
    <cfRule type="expression" dxfId="325" priority="227">
      <formula>$D57="02 à metrer"</formula>
    </cfRule>
    <cfRule type="expression" dxfId="324" priority="228">
      <formula>$D57="11 litige"</formula>
    </cfRule>
    <cfRule type="expression" dxfId="323" priority="229">
      <formula>$D57="05 commandé validé"</formula>
    </cfRule>
  </conditionalFormatting>
  <conditionalFormatting sqref="BP58">
    <cfRule type="expression" dxfId="322" priority="219">
      <formula>$D58="05 commandé validé"</formula>
    </cfRule>
  </conditionalFormatting>
  <conditionalFormatting sqref="BP58">
    <cfRule type="expression" dxfId="321" priority="209">
      <formula>$D58="06 a planifier"</formula>
    </cfRule>
    <cfRule type="expression" dxfId="320" priority="210">
      <formula>$D58="10 fin de chantier"</formula>
    </cfRule>
    <cfRule type="expression" dxfId="319" priority="211">
      <formula>$D58="09 pose partielle"</formula>
    </cfRule>
    <cfRule type="expression" dxfId="318" priority="212">
      <formula>$D58="07 à posé"</formula>
    </cfRule>
    <cfRule type="expression" dxfId="317" priority="213">
      <formula>$D58="06 reçu"</formula>
    </cfRule>
    <cfRule type="expression" dxfId="316" priority="214">
      <formula>$D58="04 commandé pas validé"</formula>
    </cfRule>
    <cfRule type="expression" dxfId="315" priority="215">
      <formula>$D58="03 métré"</formula>
    </cfRule>
    <cfRule type="expression" dxfId="314" priority="216">
      <formula>$D58="01 en attente"</formula>
    </cfRule>
    <cfRule type="expression" dxfId="313" priority="217">
      <formula>$D58="02 à metrer"</formula>
    </cfRule>
    <cfRule type="expression" dxfId="312" priority="218">
      <formula>$D58="11 litige"</formula>
    </cfRule>
  </conditionalFormatting>
  <conditionalFormatting sqref="BP58">
    <cfRule type="expression" dxfId="311" priority="199">
      <formula>$D58="10 fin de chantier"</formula>
    </cfRule>
    <cfRule type="expression" dxfId="310" priority="200">
      <formula>$D58="09 pose partielle"</formula>
    </cfRule>
    <cfRule type="expression" dxfId="309" priority="201">
      <formula>$D58="07 à posé"</formula>
    </cfRule>
    <cfRule type="expression" dxfId="308" priority="202">
      <formula>$D58="06 reçu"</formula>
    </cfRule>
    <cfRule type="expression" dxfId="307" priority="203">
      <formula>$D58="04 commandé pas validé"</formula>
    </cfRule>
    <cfRule type="expression" dxfId="306" priority="204">
      <formula>$D58="03 métré"</formula>
    </cfRule>
    <cfRule type="expression" dxfId="305" priority="205">
      <formula>$D58="01 en attente"</formula>
    </cfRule>
    <cfRule type="expression" dxfId="304" priority="206">
      <formula>$D58="02 à metrer"</formula>
    </cfRule>
    <cfRule type="expression" dxfId="303" priority="207">
      <formula>$D58="11 litige"</formula>
    </cfRule>
    <cfRule type="expression" dxfId="302" priority="208">
      <formula>$D58="05 commandé validé"</formula>
    </cfRule>
  </conditionalFormatting>
  <conditionalFormatting sqref="BP59">
    <cfRule type="expression" dxfId="301" priority="198">
      <formula>$D59="05 commandé validé"</formula>
    </cfRule>
  </conditionalFormatting>
  <conditionalFormatting sqref="BP59">
    <cfRule type="expression" dxfId="300" priority="188">
      <formula>$D59="06 a planifier"</formula>
    </cfRule>
    <cfRule type="expression" dxfId="299" priority="189">
      <formula>$D59="10 fin de chantier"</formula>
    </cfRule>
    <cfRule type="expression" dxfId="298" priority="190">
      <formula>$D59="09 pose partielle"</formula>
    </cfRule>
    <cfRule type="expression" dxfId="297" priority="191">
      <formula>$D59="07 à posé"</formula>
    </cfRule>
    <cfRule type="expression" dxfId="296" priority="192">
      <formula>$D59="06 reçu"</formula>
    </cfRule>
    <cfRule type="expression" dxfId="295" priority="193">
      <formula>$D59="04 commandé pas validé"</formula>
    </cfRule>
    <cfRule type="expression" dxfId="294" priority="194">
      <formula>$D59="03 métré"</formula>
    </cfRule>
    <cfRule type="expression" dxfId="293" priority="195">
      <formula>$D59="01 en attente"</formula>
    </cfRule>
    <cfRule type="expression" dxfId="292" priority="196">
      <formula>$D59="02 à metrer"</formula>
    </cfRule>
    <cfRule type="expression" dxfId="291" priority="197">
      <formula>$D59="11 litige"</formula>
    </cfRule>
  </conditionalFormatting>
  <conditionalFormatting sqref="BP59">
    <cfRule type="expression" dxfId="290" priority="178">
      <formula>$D59="10 fin de chantier"</formula>
    </cfRule>
    <cfRule type="expression" dxfId="289" priority="179">
      <formula>$D59="09 pose partielle"</formula>
    </cfRule>
    <cfRule type="expression" dxfId="288" priority="180">
      <formula>$D59="07 à posé"</formula>
    </cfRule>
    <cfRule type="expression" dxfId="287" priority="181">
      <formula>$D59="06 reçu"</formula>
    </cfRule>
    <cfRule type="expression" dxfId="286" priority="182">
      <formula>$D59="04 commandé pas validé"</formula>
    </cfRule>
    <cfRule type="expression" dxfId="285" priority="183">
      <formula>$D59="03 métré"</formula>
    </cfRule>
    <cfRule type="expression" dxfId="284" priority="184">
      <formula>$D59="01 en attente"</formula>
    </cfRule>
    <cfRule type="expression" dxfId="283" priority="185">
      <formula>$D59="02 à metrer"</formula>
    </cfRule>
    <cfRule type="expression" dxfId="282" priority="186">
      <formula>$D59="11 litige"</formula>
    </cfRule>
    <cfRule type="expression" dxfId="281" priority="187">
      <formula>$D59="05 commandé validé"</formula>
    </cfRule>
  </conditionalFormatting>
  <conditionalFormatting sqref="BP60">
    <cfRule type="expression" dxfId="280" priority="177">
      <formula>$D60="05 commandé validé"</formula>
    </cfRule>
  </conditionalFormatting>
  <conditionalFormatting sqref="BP60">
    <cfRule type="expression" dxfId="279" priority="167">
      <formula>$D60="06 a planifier"</formula>
    </cfRule>
    <cfRule type="expression" dxfId="278" priority="168">
      <formula>$D60="10 fin de chantier"</formula>
    </cfRule>
    <cfRule type="expression" dxfId="277" priority="169">
      <formula>$D60="09 pose partielle"</formula>
    </cfRule>
    <cfRule type="expression" dxfId="276" priority="170">
      <formula>$D60="07 à posé"</formula>
    </cfRule>
    <cfRule type="expression" dxfId="275" priority="171">
      <formula>$D60="06 reçu"</formula>
    </cfRule>
    <cfRule type="expression" dxfId="274" priority="172">
      <formula>$D60="04 commandé pas validé"</formula>
    </cfRule>
    <cfRule type="expression" dxfId="273" priority="173">
      <formula>$D60="03 métré"</formula>
    </cfRule>
    <cfRule type="expression" dxfId="272" priority="174">
      <formula>$D60="01 en attente"</formula>
    </cfRule>
    <cfRule type="expression" dxfId="271" priority="175">
      <formula>$D60="02 à metrer"</formula>
    </cfRule>
    <cfRule type="expression" dxfId="270" priority="176">
      <formula>$D60="11 litige"</formula>
    </cfRule>
  </conditionalFormatting>
  <conditionalFormatting sqref="BP60">
    <cfRule type="expression" dxfId="269" priority="157">
      <formula>$D60="10 fin de chantier"</formula>
    </cfRule>
    <cfRule type="expression" dxfId="268" priority="158">
      <formula>$D60="09 pose partielle"</formula>
    </cfRule>
    <cfRule type="expression" dxfId="267" priority="159">
      <formula>$D60="07 à posé"</formula>
    </cfRule>
    <cfRule type="expression" dxfId="266" priority="160">
      <formula>$D60="06 reçu"</formula>
    </cfRule>
    <cfRule type="expression" dxfId="265" priority="161">
      <formula>$D60="04 commandé pas validé"</formula>
    </cfRule>
    <cfRule type="expression" dxfId="264" priority="162">
      <formula>$D60="03 métré"</formula>
    </cfRule>
    <cfRule type="expression" dxfId="263" priority="163">
      <formula>$D60="01 en attente"</formula>
    </cfRule>
    <cfRule type="expression" dxfId="262" priority="164">
      <formula>$D60="02 à metrer"</formula>
    </cfRule>
    <cfRule type="expression" dxfId="261" priority="165">
      <formula>$D60="11 litige"</formula>
    </cfRule>
    <cfRule type="expression" dxfId="260" priority="166">
      <formula>$D60="05 commandé validé"</formula>
    </cfRule>
  </conditionalFormatting>
  <conditionalFormatting sqref="BP61">
    <cfRule type="expression" dxfId="259" priority="156">
      <formula>$D61="05 commandé validé"</formula>
    </cfRule>
  </conditionalFormatting>
  <conditionalFormatting sqref="BP61">
    <cfRule type="expression" dxfId="258" priority="146">
      <formula>$D61="06 a planifier"</formula>
    </cfRule>
    <cfRule type="expression" dxfId="257" priority="147">
      <formula>$D61="10 fin de chantier"</formula>
    </cfRule>
    <cfRule type="expression" dxfId="256" priority="148">
      <formula>$D61="09 pose partielle"</formula>
    </cfRule>
    <cfRule type="expression" dxfId="255" priority="149">
      <formula>$D61="07 à posé"</formula>
    </cfRule>
    <cfRule type="expression" dxfId="254" priority="150">
      <formula>$D61="06 reçu"</formula>
    </cfRule>
    <cfRule type="expression" dxfId="253" priority="151">
      <formula>$D61="04 commandé pas validé"</formula>
    </cfRule>
    <cfRule type="expression" dxfId="252" priority="152">
      <formula>$D61="03 métré"</formula>
    </cfRule>
    <cfRule type="expression" dxfId="251" priority="153">
      <formula>$D61="01 en attente"</formula>
    </cfRule>
    <cfRule type="expression" dxfId="250" priority="154">
      <formula>$D61="02 à metrer"</formula>
    </cfRule>
    <cfRule type="expression" dxfId="249" priority="155">
      <formula>$D61="11 litige"</formula>
    </cfRule>
  </conditionalFormatting>
  <conditionalFormatting sqref="BP61">
    <cfRule type="expression" dxfId="248" priority="136">
      <formula>$D61="10 fin de chantier"</formula>
    </cfRule>
    <cfRule type="expression" dxfId="247" priority="137">
      <formula>$D61="09 pose partielle"</formula>
    </cfRule>
    <cfRule type="expression" dxfId="246" priority="138">
      <formula>$D61="07 à posé"</formula>
    </cfRule>
    <cfRule type="expression" dxfId="245" priority="139">
      <formula>$D61="06 reçu"</formula>
    </cfRule>
    <cfRule type="expression" dxfId="244" priority="140">
      <formula>$D61="04 commandé pas validé"</formula>
    </cfRule>
    <cfRule type="expression" dxfId="243" priority="141">
      <formula>$D61="03 métré"</formula>
    </cfRule>
    <cfRule type="expression" dxfId="242" priority="142">
      <formula>$D61="01 en attente"</formula>
    </cfRule>
    <cfRule type="expression" dxfId="241" priority="143">
      <formula>$D61="02 à metrer"</formula>
    </cfRule>
    <cfRule type="expression" dxfId="240" priority="144">
      <formula>$D61="11 litige"</formula>
    </cfRule>
    <cfRule type="expression" dxfId="239" priority="145">
      <formula>$D61="05 commandé validé"</formula>
    </cfRule>
  </conditionalFormatting>
  <conditionalFormatting sqref="BP62">
    <cfRule type="expression" dxfId="238" priority="135">
      <formula>$D62="05 commandé validé"</formula>
    </cfRule>
  </conditionalFormatting>
  <conditionalFormatting sqref="BP62">
    <cfRule type="expression" dxfId="237" priority="125">
      <formula>$D62="06 a planifier"</formula>
    </cfRule>
    <cfRule type="expression" dxfId="236" priority="126">
      <formula>$D62="10 fin de chantier"</formula>
    </cfRule>
    <cfRule type="expression" dxfId="235" priority="127">
      <formula>$D62="09 pose partielle"</formula>
    </cfRule>
    <cfRule type="expression" dxfId="234" priority="128">
      <formula>$D62="07 à posé"</formula>
    </cfRule>
    <cfRule type="expression" dxfId="233" priority="129">
      <formula>$D62="06 reçu"</formula>
    </cfRule>
    <cfRule type="expression" dxfId="232" priority="130">
      <formula>$D62="04 commandé pas validé"</formula>
    </cfRule>
    <cfRule type="expression" dxfId="231" priority="131">
      <formula>$D62="03 métré"</formula>
    </cfRule>
    <cfRule type="expression" dxfId="230" priority="132">
      <formula>$D62="01 en attente"</formula>
    </cfRule>
    <cfRule type="expression" dxfId="229" priority="133">
      <formula>$D62="02 à metrer"</formula>
    </cfRule>
    <cfRule type="expression" dxfId="228" priority="134">
      <formula>$D62="11 litige"</formula>
    </cfRule>
  </conditionalFormatting>
  <conditionalFormatting sqref="BP62">
    <cfRule type="expression" dxfId="227" priority="115">
      <formula>$D62="10 fin de chantier"</formula>
    </cfRule>
    <cfRule type="expression" dxfId="226" priority="116">
      <formula>$D62="09 pose partielle"</formula>
    </cfRule>
    <cfRule type="expression" dxfId="225" priority="117">
      <formula>$D62="07 à posé"</formula>
    </cfRule>
    <cfRule type="expression" dxfId="224" priority="118">
      <formula>$D62="06 reçu"</formula>
    </cfRule>
    <cfRule type="expression" dxfId="223" priority="119">
      <formula>$D62="04 commandé pas validé"</formula>
    </cfRule>
    <cfRule type="expression" dxfId="222" priority="120">
      <formula>$D62="03 métré"</formula>
    </cfRule>
    <cfRule type="expression" dxfId="221" priority="121">
      <formula>$D62="01 en attente"</formula>
    </cfRule>
    <cfRule type="expression" dxfId="220" priority="122">
      <formula>$D62="02 à metrer"</formula>
    </cfRule>
    <cfRule type="expression" dxfId="219" priority="123">
      <formula>$D62="11 litige"</formula>
    </cfRule>
    <cfRule type="expression" dxfId="218" priority="124">
      <formula>$D62="05 commandé validé"</formula>
    </cfRule>
  </conditionalFormatting>
  <conditionalFormatting sqref="BP63">
    <cfRule type="expression" dxfId="217" priority="114">
      <formula>$D63="05 commandé validé"</formula>
    </cfRule>
  </conditionalFormatting>
  <conditionalFormatting sqref="BP63">
    <cfRule type="expression" dxfId="216" priority="104">
      <formula>$D63="06 a planifier"</formula>
    </cfRule>
    <cfRule type="expression" dxfId="215" priority="105">
      <formula>$D63="10 fin de chantier"</formula>
    </cfRule>
    <cfRule type="expression" dxfId="214" priority="106">
      <formula>$D63="09 pose partielle"</formula>
    </cfRule>
    <cfRule type="expression" dxfId="213" priority="107">
      <formula>$D63="07 à posé"</formula>
    </cfRule>
    <cfRule type="expression" dxfId="212" priority="108">
      <formula>$D63="06 reçu"</formula>
    </cfRule>
    <cfRule type="expression" dxfId="211" priority="109">
      <formula>$D63="04 commandé pas validé"</formula>
    </cfRule>
    <cfRule type="expression" dxfId="210" priority="110">
      <formula>$D63="03 métré"</formula>
    </cfRule>
    <cfRule type="expression" dxfId="209" priority="111">
      <formula>$D63="01 en attente"</formula>
    </cfRule>
    <cfRule type="expression" dxfId="208" priority="112">
      <formula>$D63="02 à metrer"</formula>
    </cfRule>
    <cfRule type="expression" dxfId="207" priority="113">
      <formula>$D63="11 litige"</formula>
    </cfRule>
  </conditionalFormatting>
  <conditionalFormatting sqref="BP63">
    <cfRule type="expression" dxfId="206" priority="94">
      <formula>$D63="10 fin de chantier"</formula>
    </cfRule>
    <cfRule type="expression" dxfId="205" priority="95">
      <formula>$D63="09 pose partielle"</formula>
    </cfRule>
    <cfRule type="expression" dxfId="204" priority="96">
      <formula>$D63="07 à posé"</formula>
    </cfRule>
    <cfRule type="expression" dxfId="203" priority="97">
      <formula>$D63="06 reçu"</formula>
    </cfRule>
    <cfRule type="expression" dxfId="202" priority="98">
      <formula>$D63="04 commandé pas validé"</formula>
    </cfRule>
    <cfRule type="expression" dxfId="201" priority="99">
      <formula>$D63="03 métré"</formula>
    </cfRule>
    <cfRule type="expression" dxfId="200" priority="100">
      <formula>$D63="01 en attente"</formula>
    </cfRule>
    <cfRule type="expression" dxfId="199" priority="101">
      <formula>$D63="02 à metrer"</formula>
    </cfRule>
    <cfRule type="expression" dxfId="198" priority="102">
      <formula>$D63="11 litige"</formula>
    </cfRule>
    <cfRule type="expression" dxfId="197" priority="103">
      <formula>$D63="05 commandé validé"</formula>
    </cfRule>
  </conditionalFormatting>
  <conditionalFormatting sqref="BP64">
    <cfRule type="expression" dxfId="196" priority="93">
      <formula>$D64="05 commandé validé"</formula>
    </cfRule>
  </conditionalFormatting>
  <conditionalFormatting sqref="BP64">
    <cfRule type="expression" dxfId="195" priority="83">
      <formula>$D64="06 a planifier"</formula>
    </cfRule>
    <cfRule type="expression" dxfId="194" priority="84">
      <formula>$D64="10 fin de chantier"</formula>
    </cfRule>
    <cfRule type="expression" dxfId="193" priority="85">
      <formula>$D64="09 pose partielle"</formula>
    </cfRule>
    <cfRule type="expression" dxfId="192" priority="86">
      <formula>$D64="07 à posé"</formula>
    </cfRule>
    <cfRule type="expression" dxfId="191" priority="87">
      <formula>$D64="06 reçu"</formula>
    </cfRule>
    <cfRule type="expression" dxfId="190" priority="88">
      <formula>$D64="04 commandé pas validé"</formula>
    </cfRule>
    <cfRule type="expression" dxfId="189" priority="89">
      <formula>$D64="03 métré"</formula>
    </cfRule>
    <cfRule type="expression" dxfId="188" priority="90">
      <formula>$D64="01 en attente"</formula>
    </cfRule>
    <cfRule type="expression" dxfId="187" priority="91">
      <formula>$D64="02 à metrer"</formula>
    </cfRule>
    <cfRule type="expression" dxfId="186" priority="92">
      <formula>$D64="11 litige"</formula>
    </cfRule>
  </conditionalFormatting>
  <conditionalFormatting sqref="BP64">
    <cfRule type="expression" dxfId="185" priority="73">
      <formula>$D64="10 fin de chantier"</formula>
    </cfRule>
    <cfRule type="expression" dxfId="184" priority="74">
      <formula>$D64="09 pose partielle"</formula>
    </cfRule>
    <cfRule type="expression" dxfId="183" priority="75">
      <formula>$D64="07 à posé"</formula>
    </cfRule>
    <cfRule type="expression" dxfId="182" priority="76">
      <formula>$D64="06 reçu"</formula>
    </cfRule>
    <cfRule type="expression" dxfId="181" priority="77">
      <formula>$D64="04 commandé pas validé"</formula>
    </cfRule>
    <cfRule type="expression" dxfId="180" priority="78">
      <formula>$D64="03 métré"</formula>
    </cfRule>
    <cfRule type="expression" dxfId="179" priority="79">
      <formula>$D64="01 en attente"</formula>
    </cfRule>
    <cfRule type="expression" dxfId="178" priority="80">
      <formula>$D64="02 à metrer"</formula>
    </cfRule>
    <cfRule type="expression" dxfId="177" priority="81">
      <formula>$D64="11 litige"</formula>
    </cfRule>
    <cfRule type="expression" dxfId="176" priority="82">
      <formula>$D64="05 commandé validé"</formula>
    </cfRule>
  </conditionalFormatting>
  <conditionalFormatting sqref="BP65">
    <cfRule type="expression" dxfId="175" priority="72">
      <formula>$D65="05 commandé validé"</formula>
    </cfRule>
  </conditionalFormatting>
  <conditionalFormatting sqref="BP65">
    <cfRule type="expression" dxfId="174" priority="62">
      <formula>$D65="06 a planifier"</formula>
    </cfRule>
    <cfRule type="expression" dxfId="173" priority="63">
      <formula>$D65="10 fin de chantier"</formula>
    </cfRule>
    <cfRule type="expression" dxfId="172" priority="64">
      <formula>$D65="09 pose partielle"</formula>
    </cfRule>
    <cfRule type="expression" dxfId="171" priority="65">
      <formula>$D65="07 à posé"</formula>
    </cfRule>
    <cfRule type="expression" dxfId="170" priority="66">
      <formula>$D65="06 reçu"</formula>
    </cfRule>
    <cfRule type="expression" dxfId="169" priority="67">
      <formula>$D65="04 commandé pas validé"</formula>
    </cfRule>
    <cfRule type="expression" dxfId="168" priority="68">
      <formula>$D65="03 métré"</formula>
    </cfRule>
    <cfRule type="expression" dxfId="167" priority="69">
      <formula>$D65="01 en attente"</formula>
    </cfRule>
    <cfRule type="expression" dxfId="166" priority="70">
      <formula>$D65="02 à metrer"</formula>
    </cfRule>
    <cfRule type="expression" dxfId="165" priority="71">
      <formula>$D65="11 litige"</formula>
    </cfRule>
  </conditionalFormatting>
  <conditionalFormatting sqref="R29:R31 T28:T31">
    <cfRule type="expression" dxfId="164" priority="51">
      <formula>$D28="05 commandé validé"</formula>
    </cfRule>
  </conditionalFormatting>
  <conditionalFormatting sqref="T28 R29:T31">
    <cfRule type="expression" dxfId="163" priority="11">
      <formula>$D28="06 a planifier"</formula>
    </cfRule>
    <cfRule type="expression" dxfId="162" priority="42">
      <formula>$D28="10 fin de chantier"</formula>
    </cfRule>
    <cfRule type="expression" dxfId="161" priority="43">
      <formula>$D28="09 pose partielle"</formula>
    </cfRule>
    <cfRule type="expression" dxfId="160" priority="44">
      <formula>$D28="07 à posé"</formula>
    </cfRule>
    <cfRule type="expression" dxfId="159" priority="45">
      <formula>$D28="06 reçu"</formula>
    </cfRule>
    <cfRule type="expression" dxfId="158" priority="46">
      <formula>$D28="04 commandé pas validé"</formula>
    </cfRule>
    <cfRule type="expression" dxfId="157" priority="47">
      <formula>$D28="03 métré"</formula>
    </cfRule>
    <cfRule type="expression" dxfId="156" priority="48">
      <formula>$D28="01 en attente"</formula>
    </cfRule>
    <cfRule type="expression" dxfId="155" priority="49">
      <formula>$D28="02 à metrer"</formula>
    </cfRule>
    <cfRule type="expression" dxfId="154" priority="50">
      <formula>$D28="11 litige"</formula>
    </cfRule>
  </conditionalFormatting>
  <conditionalFormatting sqref="S29">
    <cfRule type="expression" dxfId="153" priority="34">
      <formula>$D29="07 à posé"</formula>
    </cfRule>
  </conditionalFormatting>
  <conditionalFormatting sqref="S29">
    <cfRule type="expression" dxfId="152" priority="41">
      <formula>$D29="05 commandé validé"</formula>
    </cfRule>
  </conditionalFormatting>
  <conditionalFormatting sqref="S29">
    <cfRule type="expression" dxfId="151" priority="39">
      <formula>$D29="02 à metrer"</formula>
    </cfRule>
  </conditionalFormatting>
  <conditionalFormatting sqref="S29">
    <cfRule type="expression" dxfId="150" priority="38">
      <formula>$D29="01 en attente"</formula>
    </cfRule>
  </conditionalFormatting>
  <conditionalFormatting sqref="S29">
    <cfRule type="expression" dxfId="149" priority="40">
      <formula>$D29="11 litige"</formula>
    </cfRule>
  </conditionalFormatting>
  <conditionalFormatting sqref="S29">
    <cfRule type="expression" dxfId="148" priority="37">
      <formula>$D29="03 métré"</formula>
    </cfRule>
  </conditionalFormatting>
  <conditionalFormatting sqref="S29">
    <cfRule type="expression" dxfId="147" priority="36">
      <formula>$D29="04 commandé pas validé"</formula>
    </cfRule>
  </conditionalFormatting>
  <conditionalFormatting sqref="S29">
    <cfRule type="expression" dxfId="146" priority="35">
      <formula>$D29="06 reçu"</formula>
    </cfRule>
  </conditionalFormatting>
  <conditionalFormatting sqref="S29">
    <cfRule type="expression" dxfId="145" priority="32">
      <formula>$D29="10 fin de chantier"</formula>
    </cfRule>
  </conditionalFormatting>
  <conditionalFormatting sqref="S29">
    <cfRule type="expression" dxfId="144" priority="33">
      <formula>$D29="09 pose partielle"</formula>
    </cfRule>
  </conditionalFormatting>
  <conditionalFormatting sqref="S30">
    <cfRule type="expression" dxfId="143" priority="24">
      <formula>$D30="07 à posé"</formula>
    </cfRule>
  </conditionalFormatting>
  <conditionalFormatting sqref="S30">
    <cfRule type="expression" dxfId="142" priority="31">
      <formula>$D30="05 commandé validé"</formula>
    </cfRule>
  </conditionalFormatting>
  <conditionalFormatting sqref="S30">
    <cfRule type="expression" dxfId="141" priority="29">
      <formula>$D30="02 à metrer"</formula>
    </cfRule>
  </conditionalFormatting>
  <conditionalFormatting sqref="S30">
    <cfRule type="expression" dxfId="140" priority="28">
      <formula>$D30="01 en attente"</formula>
    </cfRule>
  </conditionalFormatting>
  <conditionalFormatting sqref="S30">
    <cfRule type="expression" dxfId="139" priority="30">
      <formula>$D30="11 litige"</formula>
    </cfRule>
  </conditionalFormatting>
  <conditionalFormatting sqref="S30">
    <cfRule type="expression" dxfId="138" priority="27">
      <formula>$D30="03 métré"</formula>
    </cfRule>
  </conditionalFormatting>
  <conditionalFormatting sqref="S30">
    <cfRule type="expression" dxfId="137" priority="26">
      <formula>$D30="04 commandé pas validé"</formula>
    </cfRule>
  </conditionalFormatting>
  <conditionalFormatting sqref="S30">
    <cfRule type="expression" dxfId="136" priority="25">
      <formula>$D30="06 reçu"</formula>
    </cfRule>
  </conditionalFormatting>
  <conditionalFormatting sqref="S30">
    <cfRule type="expression" dxfId="135" priority="22">
      <formula>$D30="10 fin de chantier"</formula>
    </cfRule>
  </conditionalFormatting>
  <conditionalFormatting sqref="S30">
    <cfRule type="expression" dxfId="134" priority="23">
      <formula>$D30="09 pose partielle"</formula>
    </cfRule>
  </conditionalFormatting>
  <conditionalFormatting sqref="S31">
    <cfRule type="expression" dxfId="133" priority="14">
      <formula>$D31="07 à posé"</formula>
    </cfRule>
  </conditionalFormatting>
  <conditionalFormatting sqref="S31">
    <cfRule type="expression" dxfId="132" priority="21">
      <formula>$D31="05 commandé validé"</formula>
    </cfRule>
  </conditionalFormatting>
  <conditionalFormatting sqref="S31">
    <cfRule type="expression" dxfId="131" priority="19">
      <formula>$D31="02 à metrer"</formula>
    </cfRule>
  </conditionalFormatting>
  <conditionalFormatting sqref="S31">
    <cfRule type="expression" dxfId="130" priority="18">
      <formula>$D31="01 en attente"</formula>
    </cfRule>
  </conditionalFormatting>
  <conditionalFormatting sqref="S31">
    <cfRule type="expression" dxfId="129" priority="20">
      <formula>$D31="11 litige"</formula>
    </cfRule>
  </conditionalFormatting>
  <conditionalFormatting sqref="S31">
    <cfRule type="expression" dxfId="128" priority="17">
      <formula>$D31="03 métré"</formula>
    </cfRule>
  </conditionalFormatting>
  <conditionalFormatting sqref="S31">
    <cfRule type="expression" dxfId="127" priority="16">
      <formula>$D31="04 commandé pas validé"</formula>
    </cfRule>
  </conditionalFormatting>
  <conditionalFormatting sqref="S31">
    <cfRule type="expression" dxfId="126" priority="15">
      <formula>$D31="06 reçu"</formula>
    </cfRule>
  </conditionalFormatting>
  <conditionalFormatting sqref="S31">
    <cfRule type="expression" dxfId="125" priority="12">
      <formula>$D31="10 fin de chantier"</formula>
    </cfRule>
  </conditionalFormatting>
  <conditionalFormatting sqref="S31">
    <cfRule type="expression" dxfId="124" priority="13">
      <formula>$D31="09 pose partielle"</formula>
    </cfRule>
  </conditionalFormatting>
  <conditionalFormatting sqref="R28:S28">
    <cfRule type="expression" dxfId="123" priority="1">
      <formula>$D28="10 fin de chantier"</formula>
    </cfRule>
    <cfRule type="expression" dxfId="122" priority="2">
      <formula>$D28="09 pose partielle"</formula>
    </cfRule>
    <cfRule type="expression" dxfId="121" priority="3">
      <formula>$D28="07 à posé"</formula>
    </cfRule>
    <cfRule type="expression" dxfId="120" priority="4">
      <formula>$D28="06 reçu"</formula>
    </cfRule>
    <cfRule type="expression" dxfId="119" priority="5">
      <formula>$D28="04 commandé pas validé"</formula>
    </cfRule>
    <cfRule type="expression" dxfId="118" priority="6">
      <formula>$D28="03 métré"</formula>
    </cfRule>
    <cfRule type="expression" dxfId="117" priority="7">
      <formula>$D28="01 en attente"</formula>
    </cfRule>
    <cfRule type="expression" dxfId="116" priority="8">
      <formula>$D28="02 à metrer"</formula>
    </cfRule>
    <cfRule type="expression" dxfId="115" priority="9">
      <formula>$D28="11 litige"</formula>
    </cfRule>
    <cfRule type="expression" dxfId="114" priority="10">
      <formula>$D28="05 commandé validé"</formula>
    </cfRule>
  </conditionalFormatting>
  <dataValidations count="4">
    <dataValidation errorStyle="information" allowBlank="1" showInputMessage="1" showErrorMessage="1" sqref="BR27:BR28 BQ26:BS26 BQ31:BS31 BN23:BN47 BO26:BO31 BS27:BS30 BQ27:BQ30 BN90:BN97 A1:B1048576 BN49:BN75"/>
    <dataValidation type="list" errorStyle="information" allowBlank="1" showInputMessage="1" showErrorMessage="1" sqref="BN48 BM1:BN22 BM86:BN89 BI85 BM76:BN84 BM90:BM92 D98:D1048576 D1:D22 D76:D92">
      <formula1>#REF!</formula1>
    </dataValidation>
    <dataValidation type="list" allowBlank="1" showInputMessage="1" showErrorMessage="1" sqref="D93:D97 D23:D75">
      <formula1>#REF!</formula1>
    </dataValidation>
    <dataValidation type="list" allowBlank="1" showInputMessage="1" sqref="Z93:AB97 AK93:AM97 AK1:AM75 Z1:AB75 AU93:AW97 AU1:AW75">
      <formula1>#REF!</formula1>
    </dataValidation>
  </dataValidations>
  <pageMargins left="0.23622047244094491" right="0.23622047244094491" top="0.74803149606299213" bottom="0.74803149606299213" header="0.31496062992125984" footer="0.31496062992125984"/>
  <pageSetup paperSize="9" scale="19" fitToHeight="0" orientation="landscape" r:id="rId1"/>
  <rowBreaks count="3" manualBreakCount="3">
    <brk id="51" max="16383" man="1"/>
    <brk id="65" max="16383" man="1"/>
    <brk id="76" max="16383" man="1"/>
  </rowBreaks>
  <colBreaks count="1" manualBreakCount="1">
    <brk id="31" max="1048575" man="1"/>
  </colBreaks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>
          <x14:formula1>
            <xm:f>[1]liste!#REF!</xm:f>
          </x14:formula1>
          <xm:sqref>E58 BM23:BM68 BM70:BM75 BM93:BM97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1"/>
  <sheetViews>
    <sheetView workbookViewId="0">
      <selection activeCell="F9" sqref="F9"/>
    </sheetView>
  </sheetViews>
  <sheetFormatPr baseColWidth="10" defaultRowHeight="15.75"/>
  <cols>
    <col min="2" max="2" width="6.625" customWidth="1"/>
    <col min="3" max="3" width="13.75" customWidth="1"/>
    <col min="9" max="9" width="11" style="75"/>
    <col min="10" max="10" width="5.625" customWidth="1"/>
    <col min="11" max="11" width="11.75" customWidth="1"/>
    <col min="12" max="12" width="8.875" customWidth="1"/>
    <col min="13" max="14" width="11.75" customWidth="1"/>
  </cols>
  <sheetData>
    <row r="1" spans="1:14" ht="63">
      <c r="A1" s="74" t="s">
        <v>94</v>
      </c>
      <c r="B1" s="78" t="s">
        <v>25</v>
      </c>
      <c r="C1" s="74" t="s">
        <v>95</v>
      </c>
      <c r="D1" s="74" t="s">
        <v>24</v>
      </c>
      <c r="E1" s="74" t="s">
        <v>96</v>
      </c>
      <c r="F1" s="74" t="s">
        <v>97</v>
      </c>
      <c r="G1" s="74" t="s">
        <v>98</v>
      </c>
      <c r="H1" s="74" t="s">
        <v>66</v>
      </c>
      <c r="I1" s="82" t="s">
        <v>99</v>
      </c>
      <c r="J1" s="74" t="s">
        <v>100</v>
      </c>
      <c r="K1" s="74" t="s">
        <v>104</v>
      </c>
      <c r="L1" s="74" t="s">
        <v>101</v>
      </c>
      <c r="M1" s="74" t="s">
        <v>102</v>
      </c>
      <c r="N1" s="74" t="s">
        <v>103</v>
      </c>
    </row>
    <row r="2" spans="1:14">
      <c r="A2" s="76">
        <v>1</v>
      </c>
      <c r="B2" s="80" t="str">
        <f>IFERROR(VLOOKUP('Calendrier de pose'!A2,menuiseries[],19,FALSE),"")</f>
        <v>S38</v>
      </c>
      <c r="C2" s="77" t="str">
        <f>IFERROR(VLOOKUP('Calendrier de pose'!A2,menuiseries[],2,FALSE),"")</f>
        <v>Martin</v>
      </c>
      <c r="D2" s="77">
        <f>IFERROR(VLOOKUP('Calendrier de pose'!A2,menuiseries[],4,FALSE),"")</f>
        <v>0</v>
      </c>
      <c r="E2" s="77">
        <f>IFERROR(VLOOKUP('Calendrier de pose'!A2,menuiseries[],7,FALSE),"")</f>
        <v>0</v>
      </c>
      <c r="F2" s="81">
        <f>IFERROR(VLOOKUP('Calendrier de pose'!A2,menuiseries[],14,FALSE),"")</f>
        <v>4000</v>
      </c>
      <c r="G2" s="81">
        <f>IFERROR(VLOOKUP('Calendrier de pose'!A2,menuiseries[],16,FALSE),"")</f>
        <v>4500</v>
      </c>
      <c r="H2" s="81">
        <f>IFERROR(VLOOKUP('Calendrier de pose'!A2,menuiseries[],61,FALSE),"")</f>
        <v>0</v>
      </c>
      <c r="I2" s="83">
        <f>IFERROR(VLOOKUP('Calendrier de pose'!A2,menuiseries[],26,FALSE),"")</f>
        <v>0</v>
      </c>
      <c r="J2" s="79">
        <f>IFERROR(VLOOKUP('Calendrier de pose'!A2,menuiseries[],31,FALSE),"")</f>
        <v>0</v>
      </c>
      <c r="K2" s="83">
        <f>IFERROR(VLOOKUP('Calendrier de pose'!A2,menuiseries[],37,FALSE),"")</f>
        <v>0</v>
      </c>
      <c r="L2" s="79">
        <f>IFERROR(VLOOKUP('Calendrier de pose'!A2,menuiseries[],42,FALSE),"")</f>
        <v>0</v>
      </c>
      <c r="M2" s="83">
        <f>IFERROR(VLOOKUP('Calendrier de pose'!A2,menuiseries[],47,FALSE),"")</f>
        <v>0</v>
      </c>
      <c r="N2" s="79">
        <f>IFERROR(VLOOKUP('Calendrier de pose'!A2,menuiseries[],53,FALSE),"")</f>
        <v>0</v>
      </c>
    </row>
    <row r="3" spans="1:14">
      <c r="A3" s="76">
        <v>2</v>
      </c>
      <c r="B3" s="80" t="str">
        <f>IFERROR(VLOOKUP('Calendrier de pose'!A3,menuiseries[],19,FALSE),"")</f>
        <v>S39</v>
      </c>
      <c r="C3" s="77" t="str">
        <f>IFERROR(VLOOKUP('Calendrier de pose'!A3,menuiseries[],2,FALSE),"")</f>
        <v>Sophie</v>
      </c>
      <c r="D3" s="77">
        <f>IFERROR(VLOOKUP('Calendrier de pose'!A3,menuiseries[],4,FALSE),"")</f>
        <v>0</v>
      </c>
      <c r="E3" s="77">
        <f>IFERROR(VLOOKUP('Calendrier de pose'!A3,menuiseries[],7,FALSE),"")</f>
        <v>0</v>
      </c>
      <c r="F3" s="81">
        <f>IFERROR(VLOOKUP('Calendrier de pose'!A3,menuiseries[],14,FALSE),"")</f>
        <v>2000</v>
      </c>
      <c r="G3" s="81">
        <f>IFERROR(VLOOKUP('Calendrier de pose'!A3,menuiseries[],16,FALSE),"")</f>
        <v>0</v>
      </c>
      <c r="H3" s="81">
        <f>IFERROR(VLOOKUP('Calendrier de pose'!A3,menuiseries[],61,FALSE),"")</f>
        <v>0</v>
      </c>
      <c r="I3" s="83">
        <f>IFERROR(VLOOKUP('Calendrier de pose'!A3,menuiseries[],26,FALSE),"")</f>
        <v>0</v>
      </c>
      <c r="J3" s="79">
        <f>IFERROR(VLOOKUP('Calendrier de pose'!A3,menuiseries[],31,FALSE),"")</f>
        <v>0</v>
      </c>
      <c r="K3" s="83">
        <f>IFERROR(VLOOKUP('Calendrier de pose'!A3,menuiseries[],37,FALSE),"")</f>
        <v>0</v>
      </c>
      <c r="L3" s="79">
        <f>IFERROR(VLOOKUP('Calendrier de pose'!A3,menuiseries[],42,FALSE),"")</f>
        <v>0</v>
      </c>
      <c r="M3" s="83">
        <f>IFERROR(VLOOKUP('Calendrier de pose'!A3,menuiseries[],47,FALSE),"")</f>
        <v>0</v>
      </c>
      <c r="N3" s="79">
        <f>IFERROR(VLOOKUP('Calendrier de pose'!A3,menuiseries[],53,FALSE),"")</f>
        <v>0</v>
      </c>
    </row>
    <row r="4" spans="1:14">
      <c r="A4" s="76">
        <v>3</v>
      </c>
      <c r="B4" s="80" t="str">
        <f>IFERROR(VLOOKUP('Calendrier de pose'!A4,menuiseries[],19,FALSE),"")</f>
        <v>S40</v>
      </c>
      <c r="C4" s="77" t="str">
        <f>IFERROR(VLOOKUP('Calendrier de pose'!A4,menuiseries[],2,FALSE),"")</f>
        <v>Tourtoin</v>
      </c>
      <c r="D4" s="77">
        <f>IFERROR(VLOOKUP('Calendrier de pose'!A4,menuiseries[],4,FALSE),"")</f>
        <v>0</v>
      </c>
      <c r="E4" s="77">
        <f>IFERROR(VLOOKUP('Calendrier de pose'!A4,menuiseries[],7,FALSE),"")</f>
        <v>0</v>
      </c>
      <c r="F4" s="81">
        <f>IFERROR(VLOOKUP('Calendrier de pose'!A4,menuiseries[],14,FALSE),"")</f>
        <v>1000</v>
      </c>
      <c r="G4" s="81">
        <f>IFERROR(VLOOKUP('Calendrier de pose'!A4,menuiseries[],16,FALSE),"")</f>
        <v>0</v>
      </c>
      <c r="H4" s="81">
        <f>IFERROR(VLOOKUP('Calendrier de pose'!A4,menuiseries[],61,FALSE),"")</f>
        <v>0</v>
      </c>
      <c r="I4" s="83">
        <f>IFERROR(VLOOKUP('Calendrier de pose'!A4,menuiseries[],26,FALSE),"")</f>
        <v>0</v>
      </c>
      <c r="J4" s="79">
        <f>IFERROR(VLOOKUP('Calendrier de pose'!A4,menuiseries[],31,FALSE),"")</f>
        <v>0</v>
      </c>
      <c r="K4" s="83">
        <f>IFERROR(VLOOKUP('Calendrier de pose'!A4,menuiseries[],37,FALSE),"")</f>
        <v>0</v>
      </c>
      <c r="L4" s="79">
        <f>IFERROR(VLOOKUP('Calendrier de pose'!A4,menuiseries[],42,FALSE),"")</f>
        <v>0</v>
      </c>
      <c r="M4" s="83">
        <f>IFERROR(VLOOKUP('Calendrier de pose'!A4,menuiseries[],47,FALSE),"")</f>
        <v>0</v>
      </c>
      <c r="N4" s="79">
        <f>IFERROR(VLOOKUP('Calendrier de pose'!A4,menuiseries[],53,FALSE),"")</f>
        <v>0</v>
      </c>
    </row>
    <row r="5" spans="1:14">
      <c r="A5" s="76">
        <v>4</v>
      </c>
      <c r="B5" s="80" t="str">
        <f>IFERROR(VLOOKUP('Calendrier de pose'!A5,menuiseries[],19,FALSE),"")</f>
        <v>S38</v>
      </c>
      <c r="C5" s="77" t="str">
        <f>IFERROR(VLOOKUP('Calendrier de pose'!A5,menuiseries[],2,FALSE),"")</f>
        <v>Truc pluch</v>
      </c>
      <c r="D5" s="77">
        <f>IFERROR(VLOOKUP('Calendrier de pose'!A5,menuiseries[],4,FALSE),"")</f>
        <v>0</v>
      </c>
      <c r="E5" s="77">
        <f>IFERROR(VLOOKUP('Calendrier de pose'!A5,menuiseries[],7,FALSE),"")</f>
        <v>0</v>
      </c>
      <c r="F5" s="81">
        <f>IFERROR(VLOOKUP('Calendrier de pose'!A5,menuiseries[],14,FALSE),"")</f>
        <v>0</v>
      </c>
      <c r="G5" s="81">
        <f>IFERROR(VLOOKUP('Calendrier de pose'!A5,menuiseries[],16,FALSE),"")</f>
        <v>0</v>
      </c>
      <c r="H5" s="81">
        <f>IFERROR(VLOOKUP('Calendrier de pose'!A5,menuiseries[],61,FALSE),"")</f>
        <v>0</v>
      </c>
      <c r="I5" s="83">
        <f>IFERROR(VLOOKUP('Calendrier de pose'!A5,menuiseries[],26,FALSE),"")</f>
        <v>0</v>
      </c>
      <c r="J5" s="79">
        <f>IFERROR(VLOOKUP('Calendrier de pose'!A5,menuiseries[],31,FALSE),"")</f>
        <v>0</v>
      </c>
      <c r="K5" s="83">
        <f>IFERROR(VLOOKUP('Calendrier de pose'!A5,menuiseries[],37,FALSE),"")</f>
        <v>0</v>
      </c>
      <c r="L5" s="79">
        <f>IFERROR(VLOOKUP('Calendrier de pose'!A5,menuiseries[],42,FALSE),"")</f>
        <v>0</v>
      </c>
      <c r="M5" s="83">
        <f>IFERROR(VLOOKUP('Calendrier de pose'!A5,menuiseries[],47,FALSE),"")</f>
        <v>0</v>
      </c>
      <c r="N5" s="79">
        <f>IFERROR(VLOOKUP('Calendrier de pose'!A5,menuiseries[],53,FALSE),"")</f>
        <v>0</v>
      </c>
    </row>
    <row r="6" spans="1:14">
      <c r="A6" s="76">
        <v>5</v>
      </c>
      <c r="B6" s="80" t="str">
        <f>IFERROR(VLOOKUP('Calendrier de pose'!A6,menuiseries[],19,FALSE),"")</f>
        <v>S39</v>
      </c>
      <c r="C6" s="77" t="str">
        <f>IFERROR(VLOOKUP('Calendrier de pose'!A6,menuiseries[],2,FALSE),"")</f>
        <v>Tyhdfq</v>
      </c>
      <c r="D6" s="77">
        <f>IFERROR(VLOOKUP('Calendrier de pose'!A6,menuiseries[],4,FALSE),"")</f>
        <v>0</v>
      </c>
      <c r="E6" s="77">
        <f>IFERROR(VLOOKUP('Calendrier de pose'!A6,menuiseries[],7,FALSE),"")</f>
        <v>0</v>
      </c>
      <c r="F6" s="81">
        <f>IFERROR(VLOOKUP('Calendrier de pose'!A6,menuiseries[],14,FALSE),"")</f>
        <v>0</v>
      </c>
      <c r="G6" s="81">
        <f>IFERROR(VLOOKUP('Calendrier de pose'!A6,menuiseries[],16,FALSE),"")</f>
        <v>0</v>
      </c>
      <c r="H6" s="81">
        <f>IFERROR(VLOOKUP('Calendrier de pose'!A6,menuiseries[],61,FALSE),"")</f>
        <v>0</v>
      </c>
      <c r="I6" s="83">
        <f>IFERROR(VLOOKUP('Calendrier de pose'!A6,menuiseries[],26,FALSE),"")</f>
        <v>0</v>
      </c>
      <c r="J6" s="79">
        <f>IFERROR(VLOOKUP('Calendrier de pose'!A6,menuiseries[],31,FALSE),"")</f>
        <v>0</v>
      </c>
      <c r="K6" s="83">
        <f>IFERROR(VLOOKUP('Calendrier de pose'!A6,menuiseries[],37,FALSE),"")</f>
        <v>0</v>
      </c>
      <c r="L6" s="79">
        <f>IFERROR(VLOOKUP('Calendrier de pose'!A6,menuiseries[],42,FALSE),"")</f>
        <v>0</v>
      </c>
      <c r="M6" s="83">
        <f>IFERROR(VLOOKUP('Calendrier de pose'!A6,menuiseries[],47,FALSE),"")</f>
        <v>0</v>
      </c>
      <c r="N6" s="79">
        <f>IFERROR(VLOOKUP('Calendrier de pose'!A6,menuiseries[],53,FALSE),"")</f>
        <v>0</v>
      </c>
    </row>
    <row r="7" spans="1:14">
      <c r="A7" s="76">
        <v>6</v>
      </c>
      <c r="B7" s="80" t="str">
        <f>IFERROR(VLOOKUP('Calendrier de pose'!A7,menuiseries[],19,FALSE),"")</f>
        <v>S40</v>
      </c>
      <c r="C7" s="77" t="str">
        <f>IFERROR(VLOOKUP('Calendrier de pose'!A7,menuiseries[],2,FALSE),"")</f>
        <v>hgjg</v>
      </c>
      <c r="D7" s="77">
        <f>IFERROR(VLOOKUP('Calendrier de pose'!A7,menuiseries[],4,FALSE),"")</f>
        <v>0</v>
      </c>
      <c r="E7" s="77">
        <f>IFERROR(VLOOKUP('Calendrier de pose'!A7,menuiseries[],7,FALSE),"")</f>
        <v>0</v>
      </c>
      <c r="F7" s="81">
        <f>IFERROR(VLOOKUP('Calendrier de pose'!A7,menuiseries[],14,FALSE),"")</f>
        <v>0</v>
      </c>
      <c r="G7" s="81">
        <f>IFERROR(VLOOKUP('Calendrier de pose'!A7,menuiseries[],16,FALSE),"")</f>
        <v>0</v>
      </c>
      <c r="H7" s="81">
        <f>IFERROR(VLOOKUP('Calendrier de pose'!A7,menuiseries[],61,FALSE),"")</f>
        <v>0</v>
      </c>
      <c r="I7" s="83">
        <f>IFERROR(VLOOKUP('Calendrier de pose'!A7,menuiseries[],26,FALSE),"")</f>
        <v>0</v>
      </c>
      <c r="J7" s="79">
        <f>IFERROR(VLOOKUP('Calendrier de pose'!A7,menuiseries[],31,FALSE),"")</f>
        <v>0</v>
      </c>
      <c r="K7" s="83">
        <f>IFERROR(VLOOKUP('Calendrier de pose'!A7,menuiseries[],37,FALSE),"")</f>
        <v>0</v>
      </c>
      <c r="L7" s="79">
        <f>IFERROR(VLOOKUP('Calendrier de pose'!A7,menuiseries[],42,FALSE),"")</f>
        <v>0</v>
      </c>
      <c r="M7" s="83">
        <f>IFERROR(VLOOKUP('Calendrier de pose'!A7,menuiseries[],47,FALSE),"")</f>
        <v>0</v>
      </c>
      <c r="N7" s="79">
        <f>IFERROR(VLOOKUP('Calendrier de pose'!A7,menuiseries[],53,FALSE),"")</f>
        <v>0</v>
      </c>
    </row>
    <row r="8" spans="1:14">
      <c r="A8" s="76">
        <v>7</v>
      </c>
      <c r="B8" s="80">
        <f>IFERROR(VLOOKUP('Calendrier de pose'!A8,menuiseries[],19,FALSE),"")</f>
        <v>0</v>
      </c>
      <c r="C8" s="77" t="str">
        <f>IFERROR(VLOOKUP('Calendrier de pose'!A8,menuiseries[],2,FALSE),"")</f>
        <v>kjslkj</v>
      </c>
      <c r="D8" s="77">
        <f>IFERROR(VLOOKUP('Calendrier de pose'!A8,menuiseries[],4,FALSE),"")</f>
        <v>0</v>
      </c>
      <c r="E8" s="77">
        <f>IFERROR(VLOOKUP('Calendrier de pose'!A8,menuiseries[],7,FALSE),"")</f>
        <v>0</v>
      </c>
      <c r="F8" s="81">
        <f>IFERROR(VLOOKUP('Calendrier de pose'!A8,menuiseries[],14,FALSE),"")</f>
        <v>0</v>
      </c>
      <c r="G8" s="81">
        <f>IFERROR(VLOOKUP('Calendrier de pose'!A8,menuiseries[],16,FALSE),"")</f>
        <v>0</v>
      </c>
      <c r="H8" s="81">
        <f>IFERROR(VLOOKUP('Calendrier de pose'!A8,menuiseries[],61,FALSE),"")</f>
        <v>0</v>
      </c>
      <c r="I8" s="83">
        <f>IFERROR(VLOOKUP('Calendrier de pose'!A8,menuiseries[],26,FALSE),"")</f>
        <v>0</v>
      </c>
      <c r="J8" s="79">
        <f>IFERROR(VLOOKUP('Calendrier de pose'!A8,menuiseries[],31,FALSE),"")</f>
        <v>0</v>
      </c>
      <c r="K8" s="83">
        <f>IFERROR(VLOOKUP('Calendrier de pose'!A8,menuiseries[],37,FALSE),"")</f>
        <v>0</v>
      </c>
      <c r="L8" s="79">
        <f>IFERROR(VLOOKUP('Calendrier de pose'!A8,menuiseries[],42,FALSE),"")</f>
        <v>0</v>
      </c>
      <c r="M8" s="83">
        <f>IFERROR(VLOOKUP('Calendrier de pose'!A8,menuiseries[],47,FALSE),"")</f>
        <v>0</v>
      </c>
      <c r="N8" s="79">
        <f>IFERROR(VLOOKUP('Calendrier de pose'!A8,menuiseries[],53,FALSE),"")</f>
        <v>0</v>
      </c>
    </row>
    <row r="9" spans="1:14">
      <c r="A9" s="76">
        <v>8</v>
      </c>
      <c r="B9" s="80">
        <f>IFERROR(VLOOKUP('Calendrier de pose'!A9,menuiseries[],19,FALSE),"")</f>
        <v>0</v>
      </c>
      <c r="C9" s="77">
        <f>IFERROR(VLOOKUP('Calendrier de pose'!A9,menuiseries[],2,FALSE),"")</f>
        <v>0</v>
      </c>
      <c r="D9" s="77">
        <f>IFERROR(VLOOKUP('Calendrier de pose'!A9,menuiseries[],4,FALSE),"")</f>
        <v>0</v>
      </c>
      <c r="E9" s="77">
        <f>IFERROR(VLOOKUP('Calendrier de pose'!A9,menuiseries[],7,FALSE),"")</f>
        <v>0</v>
      </c>
      <c r="F9" s="81">
        <f>IFERROR(VLOOKUP('Calendrier de pose'!A9,menuiseries[],14,FALSE),"")</f>
        <v>0</v>
      </c>
      <c r="G9" s="81">
        <f>IFERROR(VLOOKUP('Calendrier de pose'!A9,menuiseries[],16,FALSE),"")</f>
        <v>0</v>
      </c>
      <c r="H9" s="81">
        <f>IFERROR(VLOOKUP('Calendrier de pose'!A9,menuiseries[],61,FALSE),"")</f>
        <v>0</v>
      </c>
      <c r="I9" s="83">
        <f>IFERROR(VLOOKUP('Calendrier de pose'!A9,menuiseries[],26,FALSE),"")</f>
        <v>0</v>
      </c>
      <c r="J9" s="79">
        <f>IFERROR(VLOOKUP('Calendrier de pose'!A9,menuiseries[],31,FALSE),"")</f>
        <v>0</v>
      </c>
      <c r="K9" s="83">
        <f>IFERROR(VLOOKUP('Calendrier de pose'!A9,menuiseries[],37,FALSE),"")</f>
        <v>0</v>
      </c>
      <c r="L9" s="79">
        <f>IFERROR(VLOOKUP('Calendrier de pose'!A9,menuiseries[],42,FALSE),"")</f>
        <v>0</v>
      </c>
      <c r="M9" s="83">
        <f>IFERROR(VLOOKUP('Calendrier de pose'!A9,menuiseries[],47,FALSE),"")</f>
        <v>0</v>
      </c>
      <c r="N9" s="79">
        <f>IFERROR(VLOOKUP('Calendrier de pose'!A9,menuiseries[],53,FALSE),"")</f>
        <v>0</v>
      </c>
    </row>
    <row r="10" spans="1:14">
      <c r="A10" s="76">
        <v>9</v>
      </c>
      <c r="B10" s="80">
        <f>IFERROR(VLOOKUP('Calendrier de pose'!A10,menuiseries[],19,FALSE),"")</f>
        <v>0</v>
      </c>
      <c r="C10" s="77">
        <f>IFERROR(VLOOKUP('Calendrier de pose'!A10,menuiseries[],2,FALSE),"")</f>
        <v>0</v>
      </c>
      <c r="D10" s="77">
        <f>IFERROR(VLOOKUP('Calendrier de pose'!A10,menuiseries[],4,FALSE),"")</f>
        <v>0</v>
      </c>
      <c r="E10" s="77">
        <f>IFERROR(VLOOKUP('Calendrier de pose'!A10,menuiseries[],7,FALSE),"")</f>
        <v>0</v>
      </c>
      <c r="F10" s="81">
        <f>IFERROR(VLOOKUP('Calendrier de pose'!A10,menuiseries[],14,FALSE),"")</f>
        <v>0</v>
      </c>
      <c r="G10" s="81">
        <f>IFERROR(VLOOKUP('Calendrier de pose'!A10,menuiseries[],16,FALSE),"")</f>
        <v>0</v>
      </c>
      <c r="H10" s="81">
        <f>IFERROR(VLOOKUP('Calendrier de pose'!A10,menuiseries[],61,FALSE),"")</f>
        <v>0</v>
      </c>
      <c r="I10" s="83">
        <f>IFERROR(VLOOKUP('Calendrier de pose'!A10,menuiseries[],26,FALSE),"")</f>
        <v>0</v>
      </c>
      <c r="J10" s="79">
        <f>IFERROR(VLOOKUP('Calendrier de pose'!A10,menuiseries[],31,FALSE),"")</f>
        <v>0</v>
      </c>
      <c r="K10" s="83">
        <f>IFERROR(VLOOKUP('Calendrier de pose'!A10,menuiseries[],37,FALSE),"")</f>
        <v>0</v>
      </c>
      <c r="L10" s="79">
        <f>IFERROR(VLOOKUP('Calendrier de pose'!A10,menuiseries[],42,FALSE),"")</f>
        <v>0</v>
      </c>
      <c r="M10" s="83">
        <f>IFERROR(VLOOKUP('Calendrier de pose'!A10,menuiseries[],47,FALSE),"")</f>
        <v>0</v>
      </c>
      <c r="N10" s="79">
        <f>IFERROR(VLOOKUP('Calendrier de pose'!A10,menuiseries[],53,FALSE),"")</f>
        <v>0</v>
      </c>
    </row>
    <row r="11" spans="1:14">
      <c r="A11" s="76">
        <v>10</v>
      </c>
      <c r="B11" s="80">
        <f>IFERROR(VLOOKUP('Calendrier de pose'!A11,menuiseries[],19,FALSE),"")</f>
        <v>0</v>
      </c>
      <c r="C11" s="77">
        <f>IFERROR(VLOOKUP('Calendrier de pose'!A11,menuiseries[],2,FALSE),"")</f>
        <v>0</v>
      </c>
      <c r="D11" s="77">
        <f>IFERROR(VLOOKUP('Calendrier de pose'!A11,menuiseries[],4,FALSE),"")</f>
        <v>0</v>
      </c>
      <c r="E11" s="77">
        <f>IFERROR(VLOOKUP('Calendrier de pose'!A11,menuiseries[],7,FALSE),"")</f>
        <v>0</v>
      </c>
      <c r="F11" s="81">
        <f>IFERROR(VLOOKUP('Calendrier de pose'!A11,menuiseries[],14,FALSE),"")</f>
        <v>0</v>
      </c>
      <c r="G11" s="81">
        <f>IFERROR(VLOOKUP('Calendrier de pose'!A11,menuiseries[],16,FALSE),"")</f>
        <v>0</v>
      </c>
      <c r="H11" s="81">
        <f>IFERROR(VLOOKUP('Calendrier de pose'!A11,menuiseries[],61,FALSE),"")</f>
        <v>0</v>
      </c>
      <c r="I11" s="83">
        <f>IFERROR(VLOOKUP('Calendrier de pose'!A11,menuiseries[],26,FALSE),"")</f>
        <v>0</v>
      </c>
      <c r="J11" s="79">
        <f>IFERROR(VLOOKUP('Calendrier de pose'!A11,menuiseries[],31,FALSE),"")</f>
        <v>0</v>
      </c>
      <c r="K11" s="83">
        <f>IFERROR(VLOOKUP('Calendrier de pose'!A11,menuiseries[],37,FALSE),"")</f>
        <v>0</v>
      </c>
      <c r="L11" s="79">
        <f>IFERROR(VLOOKUP('Calendrier de pose'!A11,menuiseries[],42,FALSE),"")</f>
        <v>0</v>
      </c>
      <c r="M11" s="83">
        <f>IFERROR(VLOOKUP('Calendrier de pose'!A11,menuiseries[],47,FALSE),"")</f>
        <v>0</v>
      </c>
      <c r="N11" s="79">
        <f>IFERROR(VLOOKUP('Calendrier de pose'!A11,menuiseries[],53,FALSE),"")</f>
        <v>0</v>
      </c>
    </row>
    <row r="12" spans="1:14">
      <c r="A12" s="76">
        <v>11</v>
      </c>
      <c r="B12" s="80">
        <f>IFERROR(VLOOKUP('Calendrier de pose'!A12,menuiseries[],19,FALSE),"")</f>
        <v>0</v>
      </c>
      <c r="C12" s="77">
        <f>IFERROR(VLOOKUP('Calendrier de pose'!A12,menuiseries[],2,FALSE),"")</f>
        <v>0</v>
      </c>
      <c r="D12" s="77">
        <f>IFERROR(VLOOKUP('Calendrier de pose'!A12,menuiseries[],4,FALSE),"")</f>
        <v>0</v>
      </c>
      <c r="E12" s="77">
        <f>IFERROR(VLOOKUP('Calendrier de pose'!A12,menuiseries[],7,FALSE),"")</f>
        <v>0</v>
      </c>
      <c r="F12" s="81">
        <f>IFERROR(VLOOKUP('Calendrier de pose'!A12,menuiseries[],14,FALSE),"")</f>
        <v>0</v>
      </c>
      <c r="G12" s="81">
        <f>IFERROR(VLOOKUP('Calendrier de pose'!A12,menuiseries[],16,FALSE),"")</f>
        <v>0</v>
      </c>
      <c r="H12" s="81">
        <f>IFERROR(VLOOKUP('Calendrier de pose'!A12,menuiseries[],61,FALSE),"")</f>
        <v>0</v>
      </c>
      <c r="I12" s="83">
        <f>IFERROR(VLOOKUP('Calendrier de pose'!A12,menuiseries[],26,FALSE),"")</f>
        <v>0</v>
      </c>
      <c r="J12" s="79">
        <f>IFERROR(VLOOKUP('Calendrier de pose'!A12,menuiseries[],31,FALSE),"")</f>
        <v>0</v>
      </c>
      <c r="K12" s="83">
        <f>IFERROR(VLOOKUP('Calendrier de pose'!A12,menuiseries[],37,FALSE),"")</f>
        <v>0</v>
      </c>
      <c r="L12" s="79">
        <f>IFERROR(VLOOKUP('Calendrier de pose'!A12,menuiseries[],42,FALSE),"")</f>
        <v>0</v>
      </c>
      <c r="M12" s="83">
        <f>IFERROR(VLOOKUP('Calendrier de pose'!A12,menuiseries[],47,FALSE),"")</f>
        <v>0</v>
      </c>
      <c r="N12" s="79">
        <f>IFERROR(VLOOKUP('Calendrier de pose'!A12,menuiseries[],53,FALSE),"")</f>
        <v>0</v>
      </c>
    </row>
    <row r="13" spans="1:14">
      <c r="A13" s="76">
        <v>12</v>
      </c>
      <c r="B13" s="80">
        <f>IFERROR(VLOOKUP('Calendrier de pose'!A13,menuiseries[],19,FALSE),"")</f>
        <v>0</v>
      </c>
      <c r="C13" s="77">
        <f>IFERROR(VLOOKUP('Calendrier de pose'!A13,menuiseries[],2,FALSE),"")</f>
        <v>0</v>
      </c>
      <c r="D13" s="77">
        <f>IFERROR(VLOOKUP('Calendrier de pose'!A13,menuiseries[],4,FALSE),"")</f>
        <v>0</v>
      </c>
      <c r="E13" s="77">
        <f>IFERROR(VLOOKUP('Calendrier de pose'!A13,menuiseries[],7,FALSE),"")</f>
        <v>0</v>
      </c>
      <c r="F13" s="81">
        <f>IFERROR(VLOOKUP('Calendrier de pose'!A13,menuiseries[],14,FALSE),"")</f>
        <v>0</v>
      </c>
      <c r="G13" s="81">
        <f>IFERROR(VLOOKUP('Calendrier de pose'!A13,menuiseries[],16,FALSE),"")</f>
        <v>0</v>
      </c>
      <c r="H13" s="81">
        <f>IFERROR(VLOOKUP('Calendrier de pose'!A13,menuiseries[],61,FALSE),"")</f>
        <v>0</v>
      </c>
      <c r="I13" s="83">
        <f>IFERROR(VLOOKUP('Calendrier de pose'!A13,menuiseries[],26,FALSE),"")</f>
        <v>0</v>
      </c>
      <c r="J13" s="79">
        <f>IFERROR(VLOOKUP('Calendrier de pose'!A13,menuiseries[],31,FALSE),"")</f>
        <v>0</v>
      </c>
      <c r="K13" s="83">
        <f>IFERROR(VLOOKUP('Calendrier de pose'!A13,menuiseries[],37,FALSE),"")</f>
        <v>0</v>
      </c>
      <c r="L13" s="79">
        <f>IFERROR(VLOOKUP('Calendrier de pose'!A13,menuiseries[],42,FALSE),"")</f>
        <v>0</v>
      </c>
      <c r="M13" s="83">
        <f>IFERROR(VLOOKUP('Calendrier de pose'!A13,menuiseries[],47,FALSE),"")</f>
        <v>0</v>
      </c>
      <c r="N13" s="79">
        <f>IFERROR(VLOOKUP('Calendrier de pose'!A13,menuiseries[],53,FALSE),"")</f>
        <v>0</v>
      </c>
    </row>
    <row r="14" spans="1:14">
      <c r="A14" s="76">
        <v>13</v>
      </c>
      <c r="B14" s="80">
        <f>IFERROR(VLOOKUP('Calendrier de pose'!A14,menuiseries[],19,FALSE),"")</f>
        <v>0</v>
      </c>
      <c r="C14" s="77">
        <f>IFERROR(VLOOKUP('Calendrier de pose'!A14,menuiseries[],2,FALSE),"")</f>
        <v>0</v>
      </c>
      <c r="D14" s="77">
        <f>IFERROR(VLOOKUP('Calendrier de pose'!A14,menuiseries[],4,FALSE),"")</f>
        <v>0</v>
      </c>
      <c r="E14" s="77">
        <f>IFERROR(VLOOKUP('Calendrier de pose'!A14,menuiseries[],7,FALSE),"")</f>
        <v>0</v>
      </c>
      <c r="F14" s="81">
        <f>IFERROR(VLOOKUP('Calendrier de pose'!A14,menuiseries[],14,FALSE),"")</f>
        <v>0</v>
      </c>
      <c r="G14" s="81">
        <f>IFERROR(VLOOKUP('Calendrier de pose'!A14,menuiseries[],16,FALSE),"")</f>
        <v>0</v>
      </c>
      <c r="H14" s="81">
        <f>IFERROR(VLOOKUP('Calendrier de pose'!A14,menuiseries[],61,FALSE),"")</f>
        <v>0</v>
      </c>
      <c r="I14" s="83">
        <f>IFERROR(VLOOKUP('Calendrier de pose'!A14,menuiseries[],26,FALSE),"")</f>
        <v>0</v>
      </c>
      <c r="J14" s="79">
        <f>IFERROR(VLOOKUP('Calendrier de pose'!A14,menuiseries[],31,FALSE),"")</f>
        <v>0</v>
      </c>
      <c r="K14" s="83">
        <f>IFERROR(VLOOKUP('Calendrier de pose'!A14,menuiseries[],37,FALSE),"")</f>
        <v>0</v>
      </c>
      <c r="L14" s="79">
        <f>IFERROR(VLOOKUP('Calendrier de pose'!A14,menuiseries[],42,FALSE),"")</f>
        <v>0</v>
      </c>
      <c r="M14" s="83">
        <f>IFERROR(VLOOKUP('Calendrier de pose'!A14,menuiseries[],47,FALSE),"")</f>
        <v>0</v>
      </c>
      <c r="N14" s="79">
        <f>IFERROR(VLOOKUP('Calendrier de pose'!A14,menuiseries[],53,FALSE),"")</f>
        <v>0</v>
      </c>
    </row>
    <row r="15" spans="1:14">
      <c r="A15" s="76">
        <v>14</v>
      </c>
      <c r="B15" s="80">
        <f>IFERROR(VLOOKUP('Calendrier de pose'!A15,menuiseries[],19,FALSE),"")</f>
        <v>0</v>
      </c>
      <c r="C15" s="77">
        <f>IFERROR(VLOOKUP('Calendrier de pose'!A15,menuiseries[],2,FALSE),"")</f>
        <v>0</v>
      </c>
      <c r="D15" s="77">
        <f>IFERROR(VLOOKUP('Calendrier de pose'!A15,menuiseries[],4,FALSE),"")</f>
        <v>0</v>
      </c>
      <c r="E15" s="77">
        <f>IFERROR(VLOOKUP('Calendrier de pose'!A15,menuiseries[],7,FALSE),"")</f>
        <v>0</v>
      </c>
      <c r="F15" s="81">
        <f>IFERROR(VLOOKUP('Calendrier de pose'!A15,menuiseries[],14,FALSE),"")</f>
        <v>0</v>
      </c>
      <c r="G15" s="81">
        <f>IFERROR(VLOOKUP('Calendrier de pose'!A15,menuiseries[],16,FALSE),"")</f>
        <v>0</v>
      </c>
      <c r="H15" s="81">
        <f>IFERROR(VLOOKUP('Calendrier de pose'!A15,menuiseries[],61,FALSE),"")</f>
        <v>0</v>
      </c>
      <c r="I15" s="83">
        <f>IFERROR(VLOOKUP('Calendrier de pose'!A15,menuiseries[],26,FALSE),"")</f>
        <v>0</v>
      </c>
      <c r="J15" s="79">
        <f>IFERROR(VLOOKUP('Calendrier de pose'!A15,menuiseries[],31,FALSE),"")</f>
        <v>0</v>
      </c>
      <c r="K15" s="83">
        <f>IFERROR(VLOOKUP('Calendrier de pose'!A15,menuiseries[],37,FALSE),"")</f>
        <v>0</v>
      </c>
      <c r="L15" s="79">
        <f>IFERROR(VLOOKUP('Calendrier de pose'!A15,menuiseries[],42,FALSE),"")</f>
        <v>0</v>
      </c>
      <c r="M15" s="83">
        <f>IFERROR(VLOOKUP('Calendrier de pose'!A15,menuiseries[],47,FALSE),"")</f>
        <v>0</v>
      </c>
      <c r="N15" s="79">
        <f>IFERROR(VLOOKUP('Calendrier de pose'!A15,menuiseries[],53,FALSE),"")</f>
        <v>0</v>
      </c>
    </row>
    <row r="16" spans="1:14">
      <c r="A16" s="76">
        <v>15</v>
      </c>
      <c r="B16" s="80">
        <f>IFERROR(VLOOKUP('Calendrier de pose'!A16,menuiseries[],19,FALSE),"")</f>
        <v>0</v>
      </c>
      <c r="C16" s="77">
        <f>IFERROR(VLOOKUP('Calendrier de pose'!A16,menuiseries[],2,FALSE),"")</f>
        <v>0</v>
      </c>
      <c r="D16" s="77">
        <f>IFERROR(VLOOKUP('Calendrier de pose'!A16,menuiseries[],4,FALSE),"")</f>
        <v>0</v>
      </c>
      <c r="E16" s="77">
        <f>IFERROR(VLOOKUP('Calendrier de pose'!A16,menuiseries[],7,FALSE),"")</f>
        <v>0</v>
      </c>
      <c r="F16" s="81">
        <f>IFERROR(VLOOKUP('Calendrier de pose'!A16,menuiseries[],14,FALSE),"")</f>
        <v>0</v>
      </c>
      <c r="G16" s="81">
        <f>IFERROR(VLOOKUP('Calendrier de pose'!A16,menuiseries[],16,FALSE),"")</f>
        <v>0</v>
      </c>
      <c r="H16" s="81">
        <f>IFERROR(VLOOKUP('Calendrier de pose'!A16,menuiseries[],61,FALSE),"")</f>
        <v>0</v>
      </c>
      <c r="I16" s="83">
        <f>IFERROR(VLOOKUP('Calendrier de pose'!A16,menuiseries[],26,FALSE),"")</f>
        <v>0</v>
      </c>
      <c r="J16" s="79">
        <f>IFERROR(VLOOKUP('Calendrier de pose'!A16,menuiseries[],31,FALSE),"")</f>
        <v>0</v>
      </c>
      <c r="K16" s="83">
        <f>IFERROR(VLOOKUP('Calendrier de pose'!A16,menuiseries[],37,FALSE),"")</f>
        <v>0</v>
      </c>
      <c r="L16" s="79">
        <f>IFERROR(VLOOKUP('Calendrier de pose'!A16,menuiseries[],42,FALSE),"")</f>
        <v>0</v>
      </c>
      <c r="M16" s="83">
        <f>IFERROR(VLOOKUP('Calendrier de pose'!A16,menuiseries[],47,FALSE),"")</f>
        <v>0</v>
      </c>
      <c r="N16" s="79">
        <f>IFERROR(VLOOKUP('Calendrier de pose'!A16,menuiseries[],53,FALSE),"")</f>
        <v>0</v>
      </c>
    </row>
    <row r="17" spans="1:14">
      <c r="A17" s="76">
        <v>16</v>
      </c>
      <c r="B17" s="80">
        <f>IFERROR(VLOOKUP('Calendrier de pose'!A17,menuiseries[],19,FALSE),"")</f>
        <v>0</v>
      </c>
      <c r="C17" s="77">
        <f>IFERROR(VLOOKUP('Calendrier de pose'!A17,menuiseries[],2,FALSE),"")</f>
        <v>0</v>
      </c>
      <c r="D17" s="77">
        <f>IFERROR(VLOOKUP('Calendrier de pose'!A17,menuiseries[],4,FALSE),"")</f>
        <v>0</v>
      </c>
      <c r="E17" s="77">
        <f>IFERROR(VLOOKUP('Calendrier de pose'!A17,menuiseries[],7,FALSE),"")</f>
        <v>0</v>
      </c>
      <c r="F17" s="81">
        <f>IFERROR(VLOOKUP('Calendrier de pose'!A17,menuiseries[],14,FALSE),"")</f>
        <v>0</v>
      </c>
      <c r="G17" s="81">
        <f>IFERROR(VLOOKUP('Calendrier de pose'!A17,menuiseries[],16,FALSE),"")</f>
        <v>0</v>
      </c>
      <c r="H17" s="81">
        <f>IFERROR(VLOOKUP('Calendrier de pose'!A17,menuiseries[],61,FALSE),"")</f>
        <v>0</v>
      </c>
      <c r="I17" s="83">
        <f>IFERROR(VLOOKUP('Calendrier de pose'!A17,menuiseries[],26,FALSE),"")</f>
        <v>0</v>
      </c>
      <c r="J17" s="79">
        <f>IFERROR(VLOOKUP('Calendrier de pose'!A17,menuiseries[],31,FALSE),"")</f>
        <v>0</v>
      </c>
      <c r="K17" s="83">
        <f>IFERROR(VLOOKUP('Calendrier de pose'!A17,menuiseries[],37,FALSE),"")</f>
        <v>0</v>
      </c>
      <c r="L17" s="79">
        <f>IFERROR(VLOOKUP('Calendrier de pose'!A17,menuiseries[],42,FALSE),"")</f>
        <v>0</v>
      </c>
      <c r="M17" s="83">
        <f>IFERROR(VLOOKUP('Calendrier de pose'!A17,menuiseries[],47,FALSE),"")</f>
        <v>0</v>
      </c>
      <c r="N17" s="79">
        <f>IFERROR(VLOOKUP('Calendrier de pose'!A17,menuiseries[],53,FALSE),"")</f>
        <v>0</v>
      </c>
    </row>
    <row r="18" spans="1:14">
      <c r="A18" s="76">
        <v>17</v>
      </c>
      <c r="B18" s="80">
        <f>IFERROR(VLOOKUP('Calendrier de pose'!A18,menuiseries[],19,FALSE),"")</f>
        <v>0</v>
      </c>
      <c r="C18" s="77">
        <f>IFERROR(VLOOKUP('Calendrier de pose'!A18,menuiseries[],2,FALSE),"")</f>
        <v>0</v>
      </c>
      <c r="D18" s="77">
        <f>IFERROR(VLOOKUP('Calendrier de pose'!A18,menuiseries[],4,FALSE),"")</f>
        <v>0</v>
      </c>
      <c r="E18" s="77">
        <f>IFERROR(VLOOKUP('Calendrier de pose'!A18,menuiseries[],7,FALSE),"")</f>
        <v>0</v>
      </c>
      <c r="F18" s="81">
        <f>IFERROR(VLOOKUP('Calendrier de pose'!A18,menuiseries[],14,FALSE),"")</f>
        <v>0</v>
      </c>
      <c r="G18" s="81">
        <f>IFERROR(VLOOKUP('Calendrier de pose'!A18,menuiseries[],16,FALSE),"")</f>
        <v>0</v>
      </c>
      <c r="H18" s="81">
        <f>IFERROR(VLOOKUP('Calendrier de pose'!A18,menuiseries[],61,FALSE),"")</f>
        <v>0</v>
      </c>
      <c r="I18" s="83">
        <f>IFERROR(VLOOKUP('Calendrier de pose'!A18,menuiseries[],26,FALSE),"")</f>
        <v>0</v>
      </c>
      <c r="J18" s="79">
        <f>IFERROR(VLOOKUP('Calendrier de pose'!A18,menuiseries[],31,FALSE),"")</f>
        <v>0</v>
      </c>
      <c r="K18" s="83">
        <f>IFERROR(VLOOKUP('Calendrier de pose'!A18,menuiseries[],37,FALSE),"")</f>
        <v>0</v>
      </c>
      <c r="L18" s="79">
        <f>IFERROR(VLOOKUP('Calendrier de pose'!A18,menuiseries[],42,FALSE),"")</f>
        <v>0</v>
      </c>
      <c r="M18" s="83">
        <f>IFERROR(VLOOKUP('Calendrier de pose'!A18,menuiseries[],47,FALSE),"")</f>
        <v>0</v>
      </c>
      <c r="N18" s="79">
        <f>IFERROR(VLOOKUP('Calendrier de pose'!A18,menuiseries[],53,FALSE),"")</f>
        <v>0</v>
      </c>
    </row>
    <row r="19" spans="1:14">
      <c r="A19" s="76">
        <v>18</v>
      </c>
      <c r="B19" s="80" t="str">
        <f>IFERROR(VLOOKUP('Calendrier de pose'!A19,menuiseries[],19,FALSE),"")</f>
        <v/>
      </c>
      <c r="C19" s="77" t="str">
        <f>IFERROR(VLOOKUP('Calendrier de pose'!A19,menuiseries[],2,FALSE),"")</f>
        <v/>
      </c>
      <c r="D19" s="77" t="str">
        <f>IFERROR(VLOOKUP('Calendrier de pose'!A19,menuiseries[],4,FALSE),"")</f>
        <v/>
      </c>
      <c r="E19" s="77" t="str">
        <f>IFERROR(VLOOKUP('Calendrier de pose'!A19,menuiseries[],7,FALSE),"")</f>
        <v/>
      </c>
      <c r="F19" s="81" t="str">
        <f>IFERROR(VLOOKUP('Calendrier de pose'!A19,menuiseries[],14,FALSE),"")</f>
        <v/>
      </c>
      <c r="G19" s="81" t="str">
        <f>IFERROR(VLOOKUP('Calendrier de pose'!A19,menuiseries[],16,FALSE),"")</f>
        <v/>
      </c>
      <c r="H19" s="81" t="str">
        <f>IFERROR(VLOOKUP('Calendrier de pose'!A19,menuiseries[],61,FALSE),"")</f>
        <v/>
      </c>
      <c r="I19" s="83" t="str">
        <f>IFERROR(VLOOKUP('Calendrier de pose'!A19,menuiseries[],26,FALSE),"")</f>
        <v/>
      </c>
      <c r="J19" s="79" t="str">
        <f>IFERROR(VLOOKUP('Calendrier de pose'!A19,menuiseries[],31,FALSE),"")</f>
        <v/>
      </c>
      <c r="K19" s="83" t="str">
        <f>IFERROR(VLOOKUP('Calendrier de pose'!A19,menuiseries[],37,FALSE),"")</f>
        <v/>
      </c>
      <c r="L19" s="79" t="str">
        <f>IFERROR(VLOOKUP('Calendrier de pose'!A19,menuiseries[],42,FALSE),"")</f>
        <v/>
      </c>
      <c r="M19" s="83" t="str">
        <f>IFERROR(VLOOKUP('Calendrier de pose'!A19,menuiseries[],47,FALSE),"")</f>
        <v/>
      </c>
      <c r="N19" s="79" t="str">
        <f>IFERROR(VLOOKUP('Calendrier de pose'!A19,menuiseries[],53,FALSE),"")</f>
        <v/>
      </c>
    </row>
    <row r="20" spans="1:14">
      <c r="A20" s="76">
        <v>19</v>
      </c>
      <c r="B20" s="80" t="str">
        <f>IFERROR(VLOOKUP('Calendrier de pose'!A20,menuiseries[],19,FALSE),"")</f>
        <v/>
      </c>
      <c r="C20" s="77" t="str">
        <f>IFERROR(VLOOKUP('Calendrier de pose'!A20,menuiseries[],2,FALSE),"")</f>
        <v/>
      </c>
      <c r="D20" s="77" t="str">
        <f>IFERROR(VLOOKUP('Calendrier de pose'!A20,menuiseries[],4,FALSE),"")</f>
        <v/>
      </c>
      <c r="E20" s="77" t="str">
        <f>IFERROR(VLOOKUP('Calendrier de pose'!A20,menuiseries[],7,FALSE),"")</f>
        <v/>
      </c>
      <c r="F20" s="81" t="str">
        <f>IFERROR(VLOOKUP('Calendrier de pose'!A20,menuiseries[],14,FALSE),"")</f>
        <v/>
      </c>
      <c r="G20" s="81" t="str">
        <f>IFERROR(VLOOKUP('Calendrier de pose'!A20,menuiseries[],16,FALSE),"")</f>
        <v/>
      </c>
      <c r="H20" s="81" t="str">
        <f>IFERROR(VLOOKUP('Calendrier de pose'!A20,menuiseries[],61,FALSE),"")</f>
        <v/>
      </c>
      <c r="I20" s="83" t="str">
        <f>IFERROR(VLOOKUP('Calendrier de pose'!A20,menuiseries[],26,FALSE),"")</f>
        <v/>
      </c>
      <c r="J20" s="79" t="str">
        <f>IFERROR(VLOOKUP('Calendrier de pose'!A20,menuiseries[],31,FALSE),"")</f>
        <v/>
      </c>
      <c r="K20" s="83" t="str">
        <f>IFERROR(VLOOKUP('Calendrier de pose'!A20,menuiseries[],37,FALSE),"")</f>
        <v/>
      </c>
      <c r="L20" s="79" t="str">
        <f>IFERROR(VLOOKUP('Calendrier de pose'!A20,menuiseries[],42,FALSE),"")</f>
        <v/>
      </c>
      <c r="M20" s="83" t="str">
        <f>IFERROR(VLOOKUP('Calendrier de pose'!A20,menuiseries[],47,FALSE),"")</f>
        <v/>
      </c>
      <c r="N20" s="79" t="str">
        <f>IFERROR(VLOOKUP('Calendrier de pose'!A20,menuiseries[],53,FALSE),"")</f>
        <v/>
      </c>
    </row>
    <row r="21" spans="1:14">
      <c r="A21" s="76">
        <v>20</v>
      </c>
      <c r="B21" s="80">
        <f>IFERROR(VLOOKUP('Calendrier de pose'!A21,menuiseries[],19,FALSE),"")</f>
        <v>0</v>
      </c>
      <c r="C21" s="77">
        <f>IFERROR(VLOOKUP('Calendrier de pose'!A21,menuiseries[],2,FALSE),"")</f>
        <v>0</v>
      </c>
      <c r="D21" s="77">
        <f>IFERROR(VLOOKUP('Calendrier de pose'!A21,menuiseries[],4,FALSE),"")</f>
        <v>0</v>
      </c>
      <c r="E21" s="77">
        <f>IFERROR(VLOOKUP('Calendrier de pose'!A21,menuiseries[],7,FALSE),"")</f>
        <v>0</v>
      </c>
      <c r="F21" s="81">
        <f>IFERROR(VLOOKUP('Calendrier de pose'!A21,menuiseries[],14,FALSE),"")</f>
        <v>0</v>
      </c>
      <c r="G21" s="81">
        <f>IFERROR(VLOOKUP('Calendrier de pose'!A21,menuiseries[],16,FALSE),"")</f>
        <v>0</v>
      </c>
      <c r="H21" s="81">
        <f>IFERROR(VLOOKUP('Calendrier de pose'!A21,menuiseries[],61,FALSE),"")</f>
        <v>0</v>
      </c>
      <c r="I21" s="83">
        <f>IFERROR(VLOOKUP('Calendrier de pose'!A21,menuiseries[],26,FALSE),"")</f>
        <v>0</v>
      </c>
      <c r="J21" s="79">
        <f>IFERROR(VLOOKUP('Calendrier de pose'!A21,menuiseries[],31,FALSE),"")</f>
        <v>0</v>
      </c>
      <c r="K21" s="83">
        <f>IFERROR(VLOOKUP('Calendrier de pose'!A21,menuiseries[],37,FALSE),"")</f>
        <v>0</v>
      </c>
      <c r="L21" s="79">
        <f>IFERROR(VLOOKUP('Calendrier de pose'!A21,menuiseries[],42,FALSE),"")</f>
        <v>0</v>
      </c>
      <c r="M21" s="83">
        <f>IFERROR(VLOOKUP('Calendrier de pose'!A21,menuiseries[],47,FALSE),"")</f>
        <v>0</v>
      </c>
      <c r="N21" s="79">
        <f>IFERROR(VLOOKUP('Calendrier de pose'!A21,menuiseries[],53,FALSE),"")</f>
        <v>0</v>
      </c>
    </row>
    <row r="22" spans="1:14">
      <c r="A22" s="76">
        <v>21</v>
      </c>
      <c r="B22" s="80">
        <f>IFERROR(VLOOKUP('Calendrier de pose'!A22,menuiseries[],19,FALSE),"")</f>
        <v>0</v>
      </c>
      <c r="C22" s="77">
        <f>IFERROR(VLOOKUP('Calendrier de pose'!A22,menuiseries[],2,FALSE),"")</f>
        <v>0</v>
      </c>
      <c r="D22" s="77">
        <f>IFERROR(VLOOKUP('Calendrier de pose'!A22,menuiseries[],4,FALSE),"")</f>
        <v>0</v>
      </c>
      <c r="E22" s="77">
        <f>IFERROR(VLOOKUP('Calendrier de pose'!A22,menuiseries[],7,FALSE),"")</f>
        <v>0</v>
      </c>
      <c r="F22" s="81">
        <f>IFERROR(VLOOKUP('Calendrier de pose'!A22,menuiseries[],14,FALSE),"")</f>
        <v>0</v>
      </c>
      <c r="G22" s="81">
        <f>IFERROR(VLOOKUP('Calendrier de pose'!A22,menuiseries[],16,FALSE),"")</f>
        <v>0</v>
      </c>
      <c r="H22" s="81">
        <f>IFERROR(VLOOKUP('Calendrier de pose'!A22,menuiseries[],61,FALSE),"")</f>
        <v>0</v>
      </c>
      <c r="I22" s="83">
        <f>IFERROR(VLOOKUP('Calendrier de pose'!A22,menuiseries[],26,FALSE),"")</f>
        <v>0</v>
      </c>
      <c r="J22" s="79">
        <f>IFERROR(VLOOKUP('Calendrier de pose'!A22,menuiseries[],31,FALSE),"")</f>
        <v>0</v>
      </c>
      <c r="K22" s="83">
        <f>IFERROR(VLOOKUP('Calendrier de pose'!A22,menuiseries[],37,FALSE),"")</f>
        <v>0</v>
      </c>
      <c r="L22" s="79">
        <f>IFERROR(VLOOKUP('Calendrier de pose'!A22,menuiseries[],42,FALSE),"")</f>
        <v>0</v>
      </c>
      <c r="M22" s="83">
        <f>IFERROR(VLOOKUP('Calendrier de pose'!A22,menuiseries[],47,FALSE),"")</f>
        <v>0</v>
      </c>
      <c r="N22" s="79">
        <f>IFERROR(VLOOKUP('Calendrier de pose'!A22,menuiseries[],53,FALSE),"")</f>
        <v>0</v>
      </c>
    </row>
    <row r="23" spans="1:14">
      <c r="A23" s="76">
        <v>22</v>
      </c>
      <c r="B23" s="80">
        <f>IFERROR(VLOOKUP('Calendrier de pose'!A23,menuiseries[],19,FALSE),"")</f>
        <v>0</v>
      </c>
      <c r="C23" s="77">
        <f>IFERROR(VLOOKUP('Calendrier de pose'!A23,menuiseries[],2,FALSE),"")</f>
        <v>0</v>
      </c>
      <c r="D23" s="77">
        <f>IFERROR(VLOOKUP('Calendrier de pose'!A23,menuiseries[],4,FALSE),"")</f>
        <v>0</v>
      </c>
      <c r="E23" s="77">
        <f>IFERROR(VLOOKUP('Calendrier de pose'!A23,menuiseries[],7,FALSE),"")</f>
        <v>0</v>
      </c>
      <c r="F23" s="81">
        <f>IFERROR(VLOOKUP('Calendrier de pose'!A23,menuiseries[],14,FALSE),"")</f>
        <v>0</v>
      </c>
      <c r="G23" s="81">
        <f>IFERROR(VLOOKUP('Calendrier de pose'!A23,menuiseries[],16,FALSE),"")</f>
        <v>0</v>
      </c>
      <c r="H23" s="81">
        <f>IFERROR(VLOOKUP('Calendrier de pose'!A23,menuiseries[],61,FALSE),"")</f>
        <v>0</v>
      </c>
      <c r="I23" s="83">
        <f>IFERROR(VLOOKUP('Calendrier de pose'!A23,menuiseries[],26,FALSE),"")</f>
        <v>0</v>
      </c>
      <c r="J23" s="79">
        <f>IFERROR(VLOOKUP('Calendrier de pose'!A23,menuiseries[],31,FALSE),"")</f>
        <v>0</v>
      </c>
      <c r="K23" s="83">
        <f>IFERROR(VLOOKUP('Calendrier de pose'!A23,menuiseries[],37,FALSE),"")</f>
        <v>0</v>
      </c>
      <c r="L23" s="79">
        <f>IFERROR(VLOOKUP('Calendrier de pose'!A23,menuiseries[],42,FALSE),"")</f>
        <v>0</v>
      </c>
      <c r="M23" s="83">
        <f>IFERROR(VLOOKUP('Calendrier de pose'!A23,menuiseries[],47,FALSE),"")</f>
        <v>0</v>
      </c>
      <c r="N23" s="79">
        <f>IFERROR(VLOOKUP('Calendrier de pose'!A23,menuiseries[],53,FALSE),"")</f>
        <v>0</v>
      </c>
    </row>
    <row r="24" spans="1:14">
      <c r="A24" s="76">
        <v>23</v>
      </c>
      <c r="B24" s="80">
        <f>IFERROR(VLOOKUP('Calendrier de pose'!A24,menuiseries[],19,FALSE),"")</f>
        <v>0</v>
      </c>
      <c r="C24" s="77">
        <f>IFERROR(VLOOKUP('Calendrier de pose'!A24,menuiseries[],2,FALSE),"")</f>
        <v>0</v>
      </c>
      <c r="D24" s="77">
        <f>IFERROR(VLOOKUP('Calendrier de pose'!A24,menuiseries[],4,FALSE),"")</f>
        <v>0</v>
      </c>
      <c r="E24" s="77">
        <f>IFERROR(VLOOKUP('Calendrier de pose'!A24,menuiseries[],7,FALSE),"")</f>
        <v>0</v>
      </c>
      <c r="F24" s="81">
        <f>IFERROR(VLOOKUP('Calendrier de pose'!A24,menuiseries[],14,FALSE),"")</f>
        <v>0</v>
      </c>
      <c r="G24" s="81">
        <f>IFERROR(VLOOKUP('Calendrier de pose'!A24,menuiseries[],16,FALSE),"")</f>
        <v>0</v>
      </c>
      <c r="H24" s="81">
        <f>IFERROR(VLOOKUP('Calendrier de pose'!A24,menuiseries[],61,FALSE),"")</f>
        <v>0</v>
      </c>
      <c r="I24" s="83">
        <f>IFERROR(VLOOKUP('Calendrier de pose'!A24,menuiseries[],26,FALSE),"")</f>
        <v>0</v>
      </c>
      <c r="J24" s="79">
        <f>IFERROR(VLOOKUP('Calendrier de pose'!A24,menuiseries[],31,FALSE),"")</f>
        <v>0</v>
      </c>
      <c r="K24" s="83">
        <f>IFERROR(VLOOKUP('Calendrier de pose'!A24,menuiseries[],37,FALSE),"")</f>
        <v>0</v>
      </c>
      <c r="L24" s="79">
        <f>IFERROR(VLOOKUP('Calendrier de pose'!A24,menuiseries[],42,FALSE),"")</f>
        <v>0</v>
      </c>
      <c r="M24" s="83">
        <f>IFERROR(VLOOKUP('Calendrier de pose'!A24,menuiseries[],47,FALSE),"")</f>
        <v>0</v>
      </c>
      <c r="N24" s="79">
        <f>IFERROR(VLOOKUP('Calendrier de pose'!A24,menuiseries[],53,FALSE),"")</f>
        <v>0</v>
      </c>
    </row>
    <row r="25" spans="1:14">
      <c r="A25" s="76">
        <v>24</v>
      </c>
      <c r="B25" s="80">
        <f>IFERROR(VLOOKUP('Calendrier de pose'!A25,menuiseries[],19,FALSE),"")</f>
        <v>0</v>
      </c>
      <c r="C25" s="77">
        <f>IFERROR(VLOOKUP('Calendrier de pose'!A25,menuiseries[],2,FALSE),"")</f>
        <v>0</v>
      </c>
      <c r="D25" s="77">
        <f>IFERROR(VLOOKUP('Calendrier de pose'!A25,menuiseries[],4,FALSE),"")</f>
        <v>0</v>
      </c>
      <c r="E25" s="77">
        <f>IFERROR(VLOOKUP('Calendrier de pose'!A25,menuiseries[],7,FALSE),"")</f>
        <v>0</v>
      </c>
      <c r="F25" s="81">
        <f>IFERROR(VLOOKUP('Calendrier de pose'!A25,menuiseries[],14,FALSE),"")</f>
        <v>0</v>
      </c>
      <c r="G25" s="81">
        <f>IFERROR(VLOOKUP('Calendrier de pose'!A25,menuiseries[],16,FALSE),"")</f>
        <v>0</v>
      </c>
      <c r="H25" s="81">
        <f>IFERROR(VLOOKUP('Calendrier de pose'!A25,menuiseries[],61,FALSE),"")</f>
        <v>0</v>
      </c>
      <c r="I25" s="83">
        <f>IFERROR(VLOOKUP('Calendrier de pose'!A25,menuiseries[],26,FALSE),"")</f>
        <v>0</v>
      </c>
      <c r="J25" s="79">
        <f>IFERROR(VLOOKUP('Calendrier de pose'!A25,menuiseries[],31,FALSE),"")</f>
        <v>0</v>
      </c>
      <c r="K25" s="83">
        <f>IFERROR(VLOOKUP('Calendrier de pose'!A25,menuiseries[],37,FALSE),"")</f>
        <v>0</v>
      </c>
      <c r="L25" s="79">
        <f>IFERROR(VLOOKUP('Calendrier de pose'!A25,menuiseries[],42,FALSE),"")</f>
        <v>0</v>
      </c>
      <c r="M25" s="83">
        <f>IFERROR(VLOOKUP('Calendrier de pose'!A25,menuiseries[],47,FALSE),"")</f>
        <v>0</v>
      </c>
      <c r="N25" s="79">
        <f>IFERROR(VLOOKUP('Calendrier de pose'!A25,menuiseries[],53,FALSE),"")</f>
        <v>0</v>
      </c>
    </row>
    <row r="26" spans="1:14">
      <c r="A26" s="76">
        <v>25</v>
      </c>
      <c r="B26" s="80">
        <f>IFERROR(VLOOKUP('Calendrier de pose'!A26,menuiseries[],19,FALSE),"")</f>
        <v>0</v>
      </c>
      <c r="C26" s="77">
        <f>IFERROR(VLOOKUP('Calendrier de pose'!A26,menuiseries[],2,FALSE),"")</f>
        <v>0</v>
      </c>
      <c r="D26" s="77">
        <f>IFERROR(VLOOKUP('Calendrier de pose'!A26,menuiseries[],4,FALSE),"")</f>
        <v>0</v>
      </c>
      <c r="E26" s="77">
        <f>IFERROR(VLOOKUP('Calendrier de pose'!A26,menuiseries[],7,FALSE),"")</f>
        <v>0</v>
      </c>
      <c r="F26" s="81">
        <f>IFERROR(VLOOKUP('Calendrier de pose'!A26,menuiseries[],14,FALSE),"")</f>
        <v>0</v>
      </c>
      <c r="G26" s="81">
        <f>IFERROR(VLOOKUP('Calendrier de pose'!A26,menuiseries[],16,FALSE),"")</f>
        <v>0</v>
      </c>
      <c r="H26" s="81">
        <f>IFERROR(VLOOKUP('Calendrier de pose'!A26,menuiseries[],61,FALSE),"")</f>
        <v>0</v>
      </c>
      <c r="I26" s="83">
        <f>IFERROR(VLOOKUP('Calendrier de pose'!A26,menuiseries[],26,FALSE),"")</f>
        <v>0</v>
      </c>
      <c r="J26" s="79">
        <f>IFERROR(VLOOKUP('Calendrier de pose'!A26,menuiseries[],31,FALSE),"")</f>
        <v>0</v>
      </c>
      <c r="K26" s="83">
        <f>IFERROR(VLOOKUP('Calendrier de pose'!A26,menuiseries[],37,FALSE),"")</f>
        <v>0</v>
      </c>
      <c r="L26" s="79">
        <f>IFERROR(VLOOKUP('Calendrier de pose'!A26,menuiseries[],42,FALSE),"")</f>
        <v>0</v>
      </c>
      <c r="M26" s="83">
        <f>IFERROR(VLOOKUP('Calendrier de pose'!A26,menuiseries[],47,FALSE),"")</f>
        <v>0</v>
      </c>
      <c r="N26" s="79">
        <f>IFERROR(VLOOKUP('Calendrier de pose'!A26,menuiseries[],53,FALSE),"")</f>
        <v>0</v>
      </c>
    </row>
    <row r="27" spans="1:14">
      <c r="A27" s="76">
        <v>26</v>
      </c>
      <c r="B27" s="80">
        <f>IFERROR(VLOOKUP('Calendrier de pose'!A27,menuiseries[],19,FALSE),"")</f>
        <v>0</v>
      </c>
      <c r="C27" s="77">
        <f>IFERROR(VLOOKUP('Calendrier de pose'!A27,menuiseries[],2,FALSE),"")</f>
        <v>0</v>
      </c>
      <c r="D27" s="77">
        <f>IFERROR(VLOOKUP('Calendrier de pose'!A27,menuiseries[],4,FALSE),"")</f>
        <v>0</v>
      </c>
      <c r="E27" s="77">
        <f>IFERROR(VLOOKUP('Calendrier de pose'!A27,menuiseries[],7,FALSE),"")</f>
        <v>0</v>
      </c>
      <c r="F27" s="81">
        <f>IFERROR(VLOOKUP('Calendrier de pose'!A27,menuiseries[],14,FALSE),"")</f>
        <v>0</v>
      </c>
      <c r="G27" s="81">
        <f>IFERROR(VLOOKUP('Calendrier de pose'!A27,menuiseries[],16,FALSE),"")</f>
        <v>0</v>
      </c>
      <c r="H27" s="81">
        <f>IFERROR(VLOOKUP('Calendrier de pose'!A27,menuiseries[],61,FALSE),"")</f>
        <v>0</v>
      </c>
      <c r="I27" s="83">
        <f>IFERROR(VLOOKUP('Calendrier de pose'!A27,menuiseries[],26,FALSE),"")</f>
        <v>0</v>
      </c>
      <c r="J27" s="79">
        <f>IFERROR(VLOOKUP('Calendrier de pose'!A27,menuiseries[],31,FALSE),"")</f>
        <v>0</v>
      </c>
      <c r="K27" s="83">
        <f>IFERROR(VLOOKUP('Calendrier de pose'!A27,menuiseries[],37,FALSE),"")</f>
        <v>0</v>
      </c>
      <c r="L27" s="79">
        <f>IFERROR(VLOOKUP('Calendrier de pose'!A27,menuiseries[],42,FALSE),"")</f>
        <v>0</v>
      </c>
      <c r="M27" s="83">
        <f>IFERROR(VLOOKUP('Calendrier de pose'!A27,menuiseries[],47,FALSE),"")</f>
        <v>0</v>
      </c>
      <c r="N27" s="79">
        <f>IFERROR(VLOOKUP('Calendrier de pose'!A27,menuiseries[],53,FALSE),"")</f>
        <v>0</v>
      </c>
    </row>
    <row r="28" spans="1:14">
      <c r="A28" s="76">
        <v>27</v>
      </c>
      <c r="B28" s="80">
        <f>IFERROR(VLOOKUP('Calendrier de pose'!A28,menuiseries[],19,FALSE),"")</f>
        <v>0</v>
      </c>
      <c r="C28" s="77">
        <f>IFERROR(VLOOKUP('Calendrier de pose'!A28,menuiseries[],2,FALSE),"")</f>
        <v>0</v>
      </c>
      <c r="D28" s="77">
        <f>IFERROR(VLOOKUP('Calendrier de pose'!A28,menuiseries[],4,FALSE),"")</f>
        <v>0</v>
      </c>
      <c r="E28" s="77">
        <f>IFERROR(VLOOKUP('Calendrier de pose'!A28,menuiseries[],7,FALSE),"")</f>
        <v>0</v>
      </c>
      <c r="F28" s="81">
        <f>IFERROR(VLOOKUP('Calendrier de pose'!A28,menuiseries[],14,FALSE),"")</f>
        <v>0</v>
      </c>
      <c r="G28" s="81">
        <f>IFERROR(VLOOKUP('Calendrier de pose'!A28,menuiseries[],16,FALSE),"")</f>
        <v>0</v>
      </c>
      <c r="H28" s="81">
        <f>IFERROR(VLOOKUP('Calendrier de pose'!A28,menuiseries[],61,FALSE),"")</f>
        <v>0</v>
      </c>
      <c r="I28" s="83">
        <f>IFERROR(VLOOKUP('Calendrier de pose'!A28,menuiseries[],26,FALSE),"")</f>
        <v>0</v>
      </c>
      <c r="J28" s="79">
        <f>IFERROR(VLOOKUP('Calendrier de pose'!A28,menuiseries[],31,FALSE),"")</f>
        <v>0</v>
      </c>
      <c r="K28" s="83">
        <f>IFERROR(VLOOKUP('Calendrier de pose'!A28,menuiseries[],37,FALSE),"")</f>
        <v>0</v>
      </c>
      <c r="L28" s="79">
        <f>IFERROR(VLOOKUP('Calendrier de pose'!A28,menuiseries[],42,FALSE),"")</f>
        <v>0</v>
      </c>
      <c r="M28" s="83">
        <f>IFERROR(VLOOKUP('Calendrier de pose'!A28,menuiseries[],47,FALSE),"")</f>
        <v>0</v>
      </c>
      <c r="N28" s="79">
        <f>IFERROR(VLOOKUP('Calendrier de pose'!A28,menuiseries[],53,FALSE),"")</f>
        <v>0</v>
      </c>
    </row>
    <row r="29" spans="1:14">
      <c r="A29" s="76">
        <v>28</v>
      </c>
      <c r="B29" s="80">
        <f>IFERROR(VLOOKUP('Calendrier de pose'!A29,menuiseries[],19,FALSE),"")</f>
        <v>0</v>
      </c>
      <c r="C29" s="77">
        <f>IFERROR(VLOOKUP('Calendrier de pose'!A29,menuiseries[],2,FALSE),"")</f>
        <v>0</v>
      </c>
      <c r="D29" s="77">
        <f>IFERROR(VLOOKUP('Calendrier de pose'!A29,menuiseries[],4,FALSE),"")</f>
        <v>0</v>
      </c>
      <c r="E29" s="77">
        <f>IFERROR(VLOOKUP('Calendrier de pose'!A29,menuiseries[],7,FALSE),"")</f>
        <v>0</v>
      </c>
      <c r="F29" s="81">
        <f>IFERROR(VLOOKUP('Calendrier de pose'!A29,menuiseries[],14,FALSE),"")</f>
        <v>0</v>
      </c>
      <c r="G29" s="81">
        <f>IFERROR(VLOOKUP('Calendrier de pose'!A29,menuiseries[],16,FALSE),"")</f>
        <v>0</v>
      </c>
      <c r="H29" s="81">
        <f>IFERROR(VLOOKUP('Calendrier de pose'!A29,menuiseries[],61,FALSE),"")</f>
        <v>0</v>
      </c>
      <c r="I29" s="83">
        <f>IFERROR(VLOOKUP('Calendrier de pose'!A29,menuiseries[],26,FALSE),"")</f>
        <v>0</v>
      </c>
      <c r="J29" s="79">
        <f>IFERROR(VLOOKUP('Calendrier de pose'!A29,menuiseries[],31,FALSE),"")</f>
        <v>0</v>
      </c>
      <c r="K29" s="83">
        <f>IFERROR(VLOOKUP('Calendrier de pose'!A29,menuiseries[],37,FALSE),"")</f>
        <v>0</v>
      </c>
      <c r="L29" s="79">
        <f>IFERROR(VLOOKUP('Calendrier de pose'!A29,menuiseries[],42,FALSE),"")</f>
        <v>0</v>
      </c>
      <c r="M29" s="83">
        <f>IFERROR(VLOOKUP('Calendrier de pose'!A29,menuiseries[],47,FALSE),"")</f>
        <v>0</v>
      </c>
      <c r="N29" s="79">
        <f>IFERROR(VLOOKUP('Calendrier de pose'!A29,menuiseries[],53,FALSE),"")</f>
        <v>0</v>
      </c>
    </row>
    <row r="30" spans="1:14">
      <c r="A30" s="76">
        <v>29</v>
      </c>
      <c r="B30" s="80">
        <f>IFERROR(VLOOKUP('Calendrier de pose'!A30,menuiseries[],19,FALSE),"")</f>
        <v>0</v>
      </c>
      <c r="C30" s="77">
        <f>IFERROR(VLOOKUP('Calendrier de pose'!A30,menuiseries[],2,FALSE),"")</f>
        <v>0</v>
      </c>
      <c r="D30" s="77">
        <f>IFERROR(VLOOKUP('Calendrier de pose'!A30,menuiseries[],4,FALSE),"")</f>
        <v>0</v>
      </c>
      <c r="E30" s="77">
        <f>IFERROR(VLOOKUP('Calendrier de pose'!A30,menuiseries[],7,FALSE),"")</f>
        <v>0</v>
      </c>
      <c r="F30" s="81">
        <f>IFERROR(VLOOKUP('Calendrier de pose'!A30,menuiseries[],14,FALSE),"")</f>
        <v>0</v>
      </c>
      <c r="G30" s="81">
        <f>IFERROR(VLOOKUP('Calendrier de pose'!A30,menuiseries[],16,FALSE),"")</f>
        <v>0</v>
      </c>
      <c r="H30" s="81">
        <f>IFERROR(VLOOKUP('Calendrier de pose'!A30,menuiseries[],61,FALSE),"")</f>
        <v>0</v>
      </c>
      <c r="I30" s="83">
        <f>IFERROR(VLOOKUP('Calendrier de pose'!A30,menuiseries[],26,FALSE),"")</f>
        <v>0</v>
      </c>
      <c r="J30" s="79">
        <f>IFERROR(VLOOKUP('Calendrier de pose'!A30,menuiseries[],31,FALSE),"")</f>
        <v>0</v>
      </c>
      <c r="K30" s="83">
        <f>IFERROR(VLOOKUP('Calendrier de pose'!A30,menuiseries[],37,FALSE),"")</f>
        <v>0</v>
      </c>
      <c r="L30" s="79">
        <f>IFERROR(VLOOKUP('Calendrier de pose'!A30,menuiseries[],42,FALSE),"")</f>
        <v>0</v>
      </c>
      <c r="M30" s="83">
        <f>IFERROR(VLOOKUP('Calendrier de pose'!A30,menuiseries[],47,FALSE),"")</f>
        <v>0</v>
      </c>
      <c r="N30" s="79">
        <f>IFERROR(VLOOKUP('Calendrier de pose'!A30,menuiseries[],53,FALSE),"")</f>
        <v>0</v>
      </c>
    </row>
    <row r="31" spans="1:14">
      <c r="A31" s="76">
        <v>30</v>
      </c>
      <c r="B31" s="80">
        <f>IFERROR(VLOOKUP('Calendrier de pose'!A31,menuiseries[],19,FALSE),"")</f>
        <v>0</v>
      </c>
      <c r="C31" s="77">
        <f>IFERROR(VLOOKUP('Calendrier de pose'!A31,menuiseries[],2,FALSE),"")</f>
        <v>0</v>
      </c>
      <c r="D31" s="77">
        <f>IFERROR(VLOOKUP('Calendrier de pose'!A31,menuiseries[],4,FALSE),"")</f>
        <v>0</v>
      </c>
      <c r="E31" s="77">
        <f>IFERROR(VLOOKUP('Calendrier de pose'!A31,menuiseries[],7,FALSE),"")</f>
        <v>0</v>
      </c>
      <c r="F31" s="81">
        <f>IFERROR(VLOOKUP('Calendrier de pose'!A31,menuiseries[],14,FALSE),"")</f>
        <v>0</v>
      </c>
      <c r="G31" s="81">
        <f>IFERROR(VLOOKUP('Calendrier de pose'!A31,menuiseries[],16,FALSE),"")</f>
        <v>0</v>
      </c>
      <c r="H31" s="81">
        <f>IFERROR(VLOOKUP('Calendrier de pose'!A31,menuiseries[],61,FALSE),"")</f>
        <v>0</v>
      </c>
      <c r="I31" s="83">
        <f>IFERROR(VLOOKUP('Calendrier de pose'!A31,menuiseries[],26,FALSE),"")</f>
        <v>0</v>
      </c>
      <c r="J31" s="79">
        <f>IFERROR(VLOOKUP('Calendrier de pose'!A31,menuiseries[],31,FALSE),"")</f>
        <v>0</v>
      </c>
      <c r="K31" s="83">
        <f>IFERROR(VLOOKUP('Calendrier de pose'!A31,menuiseries[],37,FALSE),"")</f>
        <v>0</v>
      </c>
      <c r="L31" s="79">
        <f>IFERROR(VLOOKUP('Calendrier de pose'!A31,menuiseries[],42,FALSE),"")</f>
        <v>0</v>
      </c>
      <c r="M31" s="83">
        <f>IFERROR(VLOOKUP('Calendrier de pose'!A31,menuiseries[],47,FALSE),"")</f>
        <v>0</v>
      </c>
      <c r="N31" s="79">
        <f>IFERROR(VLOOKUP('Calendrier de pose'!A31,menuiseries[],53,FALSE),"")</f>
        <v>0</v>
      </c>
    </row>
    <row r="32" spans="1:14">
      <c r="A32" s="76">
        <v>31</v>
      </c>
      <c r="B32" s="80">
        <f>IFERROR(VLOOKUP('Calendrier de pose'!A32,menuiseries[],19,FALSE),"")</f>
        <v>0</v>
      </c>
      <c r="C32" s="77">
        <f>IFERROR(VLOOKUP('Calendrier de pose'!A32,menuiseries[],2,FALSE),"")</f>
        <v>0</v>
      </c>
      <c r="D32" s="77">
        <f>IFERROR(VLOOKUP('Calendrier de pose'!A32,menuiseries[],4,FALSE),"")</f>
        <v>0</v>
      </c>
      <c r="E32" s="77">
        <f>IFERROR(VLOOKUP('Calendrier de pose'!A32,menuiseries[],7,FALSE),"")</f>
        <v>0</v>
      </c>
      <c r="F32" s="81">
        <f>IFERROR(VLOOKUP('Calendrier de pose'!A32,menuiseries[],14,FALSE),"")</f>
        <v>0</v>
      </c>
      <c r="G32" s="81">
        <f>IFERROR(VLOOKUP('Calendrier de pose'!A32,menuiseries[],16,FALSE),"")</f>
        <v>0</v>
      </c>
      <c r="H32" s="81">
        <f>IFERROR(VLOOKUP('Calendrier de pose'!A32,menuiseries[],61,FALSE),"")</f>
        <v>0</v>
      </c>
      <c r="I32" s="83">
        <f>IFERROR(VLOOKUP('Calendrier de pose'!A32,menuiseries[],26,FALSE),"")</f>
        <v>0</v>
      </c>
      <c r="J32" s="79">
        <f>IFERROR(VLOOKUP('Calendrier de pose'!A32,menuiseries[],31,FALSE),"")</f>
        <v>0</v>
      </c>
      <c r="K32" s="83">
        <f>IFERROR(VLOOKUP('Calendrier de pose'!A32,menuiseries[],37,FALSE),"")</f>
        <v>0</v>
      </c>
      <c r="L32" s="79">
        <f>IFERROR(VLOOKUP('Calendrier de pose'!A32,menuiseries[],42,FALSE),"")</f>
        <v>0</v>
      </c>
      <c r="M32" s="83">
        <f>IFERROR(VLOOKUP('Calendrier de pose'!A32,menuiseries[],47,FALSE),"")</f>
        <v>0</v>
      </c>
      <c r="N32" s="79">
        <f>IFERROR(VLOOKUP('Calendrier de pose'!A32,menuiseries[],53,FALSE),"")</f>
        <v>0</v>
      </c>
    </row>
    <row r="33" spans="1:14">
      <c r="A33" s="76">
        <v>32</v>
      </c>
      <c r="B33" s="80">
        <f>IFERROR(VLOOKUP('Calendrier de pose'!A33,menuiseries[],19,FALSE),"")</f>
        <v>0</v>
      </c>
      <c r="C33" s="77">
        <f>IFERROR(VLOOKUP('Calendrier de pose'!A33,menuiseries[],2,FALSE),"")</f>
        <v>0</v>
      </c>
      <c r="D33" s="77">
        <f>IFERROR(VLOOKUP('Calendrier de pose'!A33,menuiseries[],4,FALSE),"")</f>
        <v>0</v>
      </c>
      <c r="E33" s="77">
        <f>IFERROR(VLOOKUP('Calendrier de pose'!A33,menuiseries[],7,FALSE),"")</f>
        <v>0</v>
      </c>
      <c r="F33" s="81">
        <f>IFERROR(VLOOKUP('Calendrier de pose'!A33,menuiseries[],14,FALSE),"")</f>
        <v>0</v>
      </c>
      <c r="G33" s="81">
        <f>IFERROR(VLOOKUP('Calendrier de pose'!A33,menuiseries[],16,FALSE),"")</f>
        <v>0</v>
      </c>
      <c r="H33" s="81">
        <f>IFERROR(VLOOKUP('Calendrier de pose'!A33,menuiseries[],61,FALSE),"")</f>
        <v>0</v>
      </c>
      <c r="I33" s="83">
        <f>IFERROR(VLOOKUP('Calendrier de pose'!A33,menuiseries[],26,FALSE),"")</f>
        <v>0</v>
      </c>
      <c r="J33" s="79">
        <f>IFERROR(VLOOKUP('Calendrier de pose'!A33,menuiseries[],31,FALSE),"")</f>
        <v>0</v>
      </c>
      <c r="K33" s="83">
        <f>IFERROR(VLOOKUP('Calendrier de pose'!A33,menuiseries[],37,FALSE),"")</f>
        <v>0</v>
      </c>
      <c r="L33" s="79">
        <f>IFERROR(VLOOKUP('Calendrier de pose'!A33,menuiseries[],42,FALSE),"")</f>
        <v>0</v>
      </c>
      <c r="M33" s="83">
        <f>IFERROR(VLOOKUP('Calendrier de pose'!A33,menuiseries[],47,FALSE),"")</f>
        <v>0</v>
      </c>
      <c r="N33" s="79">
        <f>IFERROR(VLOOKUP('Calendrier de pose'!A33,menuiseries[],53,FALSE),"")</f>
        <v>0</v>
      </c>
    </row>
    <row r="34" spans="1:14">
      <c r="A34" s="76">
        <v>33</v>
      </c>
      <c r="B34" s="80">
        <f>IFERROR(VLOOKUP('Calendrier de pose'!A34,menuiseries[],19,FALSE),"")</f>
        <v>0</v>
      </c>
      <c r="C34" s="77">
        <f>IFERROR(VLOOKUP('Calendrier de pose'!A34,menuiseries[],2,FALSE),"")</f>
        <v>0</v>
      </c>
      <c r="D34" s="77">
        <f>IFERROR(VLOOKUP('Calendrier de pose'!A34,menuiseries[],4,FALSE),"")</f>
        <v>0</v>
      </c>
      <c r="E34" s="77">
        <f>IFERROR(VLOOKUP('Calendrier de pose'!A34,menuiseries[],7,FALSE),"")</f>
        <v>0</v>
      </c>
      <c r="F34" s="81">
        <f>IFERROR(VLOOKUP('Calendrier de pose'!A34,menuiseries[],14,FALSE),"")</f>
        <v>0</v>
      </c>
      <c r="G34" s="81">
        <f>IFERROR(VLOOKUP('Calendrier de pose'!A34,menuiseries[],16,FALSE),"")</f>
        <v>0</v>
      </c>
      <c r="H34" s="81">
        <f>IFERROR(VLOOKUP('Calendrier de pose'!A34,menuiseries[],61,FALSE),"")</f>
        <v>0</v>
      </c>
      <c r="I34" s="83">
        <f>IFERROR(VLOOKUP('Calendrier de pose'!A34,menuiseries[],26,FALSE),"")</f>
        <v>0</v>
      </c>
      <c r="J34" s="79">
        <f>IFERROR(VLOOKUP('Calendrier de pose'!A34,menuiseries[],31,FALSE),"")</f>
        <v>0</v>
      </c>
      <c r="K34" s="83">
        <f>IFERROR(VLOOKUP('Calendrier de pose'!A34,menuiseries[],37,FALSE),"")</f>
        <v>0</v>
      </c>
      <c r="L34" s="79">
        <f>IFERROR(VLOOKUP('Calendrier de pose'!A34,menuiseries[],42,FALSE),"")</f>
        <v>0</v>
      </c>
      <c r="M34" s="83">
        <f>IFERROR(VLOOKUP('Calendrier de pose'!A34,menuiseries[],47,FALSE),"")</f>
        <v>0</v>
      </c>
      <c r="N34" s="79">
        <f>IFERROR(VLOOKUP('Calendrier de pose'!A34,menuiseries[],53,FALSE),"")</f>
        <v>0</v>
      </c>
    </row>
    <row r="35" spans="1:14">
      <c r="A35" s="76">
        <v>34</v>
      </c>
      <c r="B35" s="80">
        <f>IFERROR(VLOOKUP('Calendrier de pose'!A35,menuiseries[],19,FALSE),"")</f>
        <v>0</v>
      </c>
      <c r="C35" s="77">
        <f>IFERROR(VLOOKUP('Calendrier de pose'!A35,menuiseries[],2,FALSE),"")</f>
        <v>0</v>
      </c>
      <c r="D35" s="77">
        <f>IFERROR(VLOOKUP('Calendrier de pose'!A35,menuiseries[],4,FALSE),"")</f>
        <v>0</v>
      </c>
      <c r="E35" s="77">
        <f>IFERROR(VLOOKUP('Calendrier de pose'!A35,menuiseries[],7,FALSE),"")</f>
        <v>0</v>
      </c>
      <c r="F35" s="81">
        <f>IFERROR(VLOOKUP('Calendrier de pose'!A35,menuiseries[],14,FALSE),"")</f>
        <v>0</v>
      </c>
      <c r="G35" s="81">
        <f>IFERROR(VLOOKUP('Calendrier de pose'!A35,menuiseries[],16,FALSE),"")</f>
        <v>0</v>
      </c>
      <c r="H35" s="81">
        <f>IFERROR(VLOOKUP('Calendrier de pose'!A35,menuiseries[],61,FALSE),"")</f>
        <v>0</v>
      </c>
      <c r="I35" s="83">
        <f>IFERROR(VLOOKUP('Calendrier de pose'!A35,menuiseries[],26,FALSE),"")</f>
        <v>0</v>
      </c>
      <c r="J35" s="79">
        <f>IFERROR(VLOOKUP('Calendrier de pose'!A35,menuiseries[],31,FALSE),"")</f>
        <v>0</v>
      </c>
      <c r="K35" s="83">
        <f>IFERROR(VLOOKUP('Calendrier de pose'!A35,menuiseries[],37,FALSE),"")</f>
        <v>0</v>
      </c>
      <c r="L35" s="79">
        <f>IFERROR(VLOOKUP('Calendrier de pose'!A35,menuiseries[],42,FALSE),"")</f>
        <v>0</v>
      </c>
      <c r="M35" s="83">
        <f>IFERROR(VLOOKUP('Calendrier de pose'!A35,menuiseries[],47,FALSE),"")</f>
        <v>0</v>
      </c>
      <c r="N35" s="79">
        <f>IFERROR(VLOOKUP('Calendrier de pose'!A35,menuiseries[],53,FALSE),"")</f>
        <v>0</v>
      </c>
    </row>
    <row r="36" spans="1:14">
      <c r="A36" s="76">
        <v>35</v>
      </c>
      <c r="B36" s="80">
        <f>IFERROR(VLOOKUP('Calendrier de pose'!A36,menuiseries[],19,FALSE),"")</f>
        <v>0</v>
      </c>
      <c r="C36" s="77">
        <f>IFERROR(VLOOKUP('Calendrier de pose'!A36,menuiseries[],2,FALSE),"")</f>
        <v>0</v>
      </c>
      <c r="D36" s="77">
        <f>IFERROR(VLOOKUP('Calendrier de pose'!A36,menuiseries[],4,FALSE),"")</f>
        <v>0</v>
      </c>
      <c r="E36" s="77">
        <f>IFERROR(VLOOKUP('Calendrier de pose'!A36,menuiseries[],7,FALSE),"")</f>
        <v>0</v>
      </c>
      <c r="F36" s="81">
        <f>IFERROR(VLOOKUP('Calendrier de pose'!A36,menuiseries[],14,FALSE),"")</f>
        <v>0</v>
      </c>
      <c r="G36" s="81">
        <f>IFERROR(VLOOKUP('Calendrier de pose'!A36,menuiseries[],16,FALSE),"")</f>
        <v>0</v>
      </c>
      <c r="H36" s="81">
        <f>IFERROR(VLOOKUP('Calendrier de pose'!A36,menuiseries[],61,FALSE),"")</f>
        <v>0</v>
      </c>
      <c r="I36" s="83">
        <f>IFERROR(VLOOKUP('Calendrier de pose'!A36,menuiseries[],26,FALSE),"")</f>
        <v>0</v>
      </c>
      <c r="J36" s="79">
        <f>IFERROR(VLOOKUP('Calendrier de pose'!A36,menuiseries[],31,FALSE),"")</f>
        <v>0</v>
      </c>
      <c r="K36" s="83">
        <f>IFERROR(VLOOKUP('Calendrier de pose'!A36,menuiseries[],37,FALSE),"")</f>
        <v>0</v>
      </c>
      <c r="L36" s="79">
        <f>IFERROR(VLOOKUP('Calendrier de pose'!A36,menuiseries[],42,FALSE),"")</f>
        <v>0</v>
      </c>
      <c r="M36" s="83">
        <f>IFERROR(VLOOKUP('Calendrier de pose'!A36,menuiseries[],47,FALSE),"")</f>
        <v>0</v>
      </c>
      <c r="N36" s="79">
        <f>IFERROR(VLOOKUP('Calendrier de pose'!A36,menuiseries[],53,FALSE),"")</f>
        <v>0</v>
      </c>
    </row>
    <row r="37" spans="1:14">
      <c r="A37" s="76">
        <v>36</v>
      </c>
      <c r="B37" s="80">
        <f>IFERROR(VLOOKUP('Calendrier de pose'!A37,menuiseries[],19,FALSE),"")</f>
        <v>0</v>
      </c>
      <c r="C37" s="77">
        <f>IFERROR(VLOOKUP('Calendrier de pose'!A37,menuiseries[],2,FALSE),"")</f>
        <v>0</v>
      </c>
      <c r="D37" s="77">
        <f>IFERROR(VLOOKUP('Calendrier de pose'!A37,menuiseries[],4,FALSE),"")</f>
        <v>0</v>
      </c>
      <c r="E37" s="77">
        <f>IFERROR(VLOOKUP('Calendrier de pose'!A37,menuiseries[],7,FALSE),"")</f>
        <v>0</v>
      </c>
      <c r="F37" s="81">
        <f>IFERROR(VLOOKUP('Calendrier de pose'!A37,menuiseries[],14,FALSE),"")</f>
        <v>0</v>
      </c>
      <c r="G37" s="81">
        <f>IFERROR(VLOOKUP('Calendrier de pose'!A37,menuiseries[],16,FALSE),"")</f>
        <v>0</v>
      </c>
      <c r="H37" s="81">
        <f>IFERROR(VLOOKUP('Calendrier de pose'!A37,menuiseries[],61,FALSE),"")</f>
        <v>0</v>
      </c>
      <c r="I37" s="83">
        <f>IFERROR(VLOOKUP('Calendrier de pose'!A37,menuiseries[],26,FALSE),"")</f>
        <v>0</v>
      </c>
      <c r="J37" s="79">
        <f>IFERROR(VLOOKUP('Calendrier de pose'!A37,menuiseries[],31,FALSE),"")</f>
        <v>0</v>
      </c>
      <c r="K37" s="83">
        <f>IFERROR(VLOOKUP('Calendrier de pose'!A37,menuiseries[],37,FALSE),"")</f>
        <v>0</v>
      </c>
      <c r="L37" s="79">
        <f>IFERROR(VLOOKUP('Calendrier de pose'!A37,menuiseries[],42,FALSE),"")</f>
        <v>0</v>
      </c>
      <c r="M37" s="83">
        <f>IFERROR(VLOOKUP('Calendrier de pose'!A37,menuiseries[],47,FALSE),"")</f>
        <v>0</v>
      </c>
      <c r="N37" s="79">
        <f>IFERROR(VLOOKUP('Calendrier de pose'!A37,menuiseries[],53,FALSE),"")</f>
        <v>0</v>
      </c>
    </row>
    <row r="38" spans="1:14">
      <c r="A38" s="76">
        <v>37</v>
      </c>
      <c r="B38" s="80">
        <f>IFERROR(VLOOKUP('Calendrier de pose'!A38,menuiseries[],19,FALSE),"")</f>
        <v>0</v>
      </c>
      <c r="C38" s="77">
        <f>IFERROR(VLOOKUP('Calendrier de pose'!A38,menuiseries[],2,FALSE),"")</f>
        <v>0</v>
      </c>
      <c r="D38" s="77">
        <f>IFERROR(VLOOKUP('Calendrier de pose'!A38,menuiseries[],4,FALSE),"")</f>
        <v>0</v>
      </c>
      <c r="E38" s="77">
        <f>IFERROR(VLOOKUP('Calendrier de pose'!A38,menuiseries[],7,FALSE),"")</f>
        <v>0</v>
      </c>
      <c r="F38" s="81">
        <f>IFERROR(VLOOKUP('Calendrier de pose'!A38,menuiseries[],14,FALSE),"")</f>
        <v>0</v>
      </c>
      <c r="G38" s="81">
        <f>IFERROR(VLOOKUP('Calendrier de pose'!A38,menuiseries[],16,FALSE),"")</f>
        <v>0</v>
      </c>
      <c r="H38" s="81">
        <f>IFERROR(VLOOKUP('Calendrier de pose'!A38,menuiseries[],61,FALSE),"")</f>
        <v>0</v>
      </c>
      <c r="I38" s="83">
        <f>IFERROR(VLOOKUP('Calendrier de pose'!A38,menuiseries[],26,FALSE),"")</f>
        <v>0</v>
      </c>
      <c r="J38" s="79">
        <f>IFERROR(VLOOKUP('Calendrier de pose'!A38,menuiseries[],31,FALSE),"")</f>
        <v>0</v>
      </c>
      <c r="K38" s="83">
        <f>IFERROR(VLOOKUP('Calendrier de pose'!A38,menuiseries[],37,FALSE),"")</f>
        <v>0</v>
      </c>
      <c r="L38" s="79">
        <f>IFERROR(VLOOKUP('Calendrier de pose'!A38,menuiseries[],42,FALSE),"")</f>
        <v>0</v>
      </c>
      <c r="M38" s="83">
        <f>IFERROR(VLOOKUP('Calendrier de pose'!A38,menuiseries[],47,FALSE),"")</f>
        <v>0</v>
      </c>
      <c r="N38" s="79">
        <f>IFERROR(VLOOKUP('Calendrier de pose'!A38,menuiseries[],53,FALSE),"")</f>
        <v>0</v>
      </c>
    </row>
    <row r="39" spans="1:14">
      <c r="A39" s="76">
        <v>38</v>
      </c>
      <c r="B39" s="80">
        <f>IFERROR(VLOOKUP('Calendrier de pose'!A39,menuiseries[],19,FALSE),"")</f>
        <v>0</v>
      </c>
      <c r="C39" s="77">
        <f>IFERROR(VLOOKUP('Calendrier de pose'!A39,menuiseries[],2,FALSE),"")</f>
        <v>0</v>
      </c>
      <c r="D39" s="77">
        <f>IFERROR(VLOOKUP('Calendrier de pose'!A39,menuiseries[],4,FALSE),"")</f>
        <v>0</v>
      </c>
      <c r="E39" s="77">
        <f>IFERROR(VLOOKUP('Calendrier de pose'!A39,menuiseries[],7,FALSE),"")</f>
        <v>0</v>
      </c>
      <c r="F39" s="81">
        <f>IFERROR(VLOOKUP('Calendrier de pose'!A39,menuiseries[],14,FALSE),"")</f>
        <v>0</v>
      </c>
      <c r="G39" s="81">
        <f>IFERROR(VLOOKUP('Calendrier de pose'!A39,menuiseries[],16,FALSE),"")</f>
        <v>0</v>
      </c>
      <c r="H39" s="81">
        <f>IFERROR(VLOOKUP('Calendrier de pose'!A39,menuiseries[],61,FALSE),"")</f>
        <v>0</v>
      </c>
      <c r="I39" s="83">
        <f>IFERROR(VLOOKUP('Calendrier de pose'!A39,menuiseries[],26,FALSE),"")</f>
        <v>0</v>
      </c>
      <c r="J39" s="79">
        <f>IFERROR(VLOOKUP('Calendrier de pose'!A39,menuiseries[],31,FALSE),"")</f>
        <v>0</v>
      </c>
      <c r="K39" s="83">
        <f>IFERROR(VLOOKUP('Calendrier de pose'!A39,menuiseries[],37,FALSE),"")</f>
        <v>0</v>
      </c>
      <c r="L39" s="79">
        <f>IFERROR(VLOOKUP('Calendrier de pose'!A39,menuiseries[],42,FALSE),"")</f>
        <v>0</v>
      </c>
      <c r="M39" s="83">
        <f>IFERROR(VLOOKUP('Calendrier de pose'!A39,menuiseries[],47,FALSE),"")</f>
        <v>0</v>
      </c>
      <c r="N39" s="79">
        <f>IFERROR(VLOOKUP('Calendrier de pose'!A39,menuiseries[],53,FALSE),"")</f>
        <v>0</v>
      </c>
    </row>
    <row r="40" spans="1:14">
      <c r="A40" s="76">
        <v>39</v>
      </c>
      <c r="B40" s="80">
        <f>IFERROR(VLOOKUP('Calendrier de pose'!A40,menuiseries[],19,FALSE),"")</f>
        <v>0</v>
      </c>
      <c r="C40" s="77">
        <f>IFERROR(VLOOKUP('Calendrier de pose'!A40,menuiseries[],2,FALSE),"")</f>
        <v>0</v>
      </c>
      <c r="D40" s="77">
        <f>IFERROR(VLOOKUP('Calendrier de pose'!A40,menuiseries[],4,FALSE),"")</f>
        <v>0</v>
      </c>
      <c r="E40" s="77">
        <f>IFERROR(VLOOKUP('Calendrier de pose'!A40,menuiseries[],7,FALSE),"")</f>
        <v>0</v>
      </c>
      <c r="F40" s="81">
        <f>IFERROR(VLOOKUP('Calendrier de pose'!A40,menuiseries[],14,FALSE),"")</f>
        <v>0</v>
      </c>
      <c r="G40" s="81">
        <f>IFERROR(VLOOKUP('Calendrier de pose'!A40,menuiseries[],16,FALSE),"")</f>
        <v>0</v>
      </c>
      <c r="H40" s="81">
        <f>IFERROR(VLOOKUP('Calendrier de pose'!A40,menuiseries[],61,FALSE),"")</f>
        <v>0</v>
      </c>
      <c r="I40" s="83">
        <f>IFERROR(VLOOKUP('Calendrier de pose'!A40,menuiseries[],26,FALSE),"")</f>
        <v>0</v>
      </c>
      <c r="J40" s="79">
        <f>IFERROR(VLOOKUP('Calendrier de pose'!A40,menuiseries[],31,FALSE),"")</f>
        <v>0</v>
      </c>
      <c r="K40" s="83">
        <f>IFERROR(VLOOKUP('Calendrier de pose'!A40,menuiseries[],37,FALSE),"")</f>
        <v>0</v>
      </c>
      <c r="L40" s="79">
        <f>IFERROR(VLOOKUP('Calendrier de pose'!A40,menuiseries[],42,FALSE),"")</f>
        <v>0</v>
      </c>
      <c r="M40" s="83">
        <f>IFERROR(VLOOKUP('Calendrier de pose'!A40,menuiseries[],47,FALSE),"")</f>
        <v>0</v>
      </c>
      <c r="N40" s="79">
        <f>IFERROR(VLOOKUP('Calendrier de pose'!A40,menuiseries[],53,FALSE),"")</f>
        <v>0</v>
      </c>
    </row>
    <row r="41" spans="1:14">
      <c r="A41" s="76">
        <v>40</v>
      </c>
      <c r="B41" s="80">
        <f>IFERROR(VLOOKUP('Calendrier de pose'!A41,menuiseries[],19,FALSE),"")</f>
        <v>0</v>
      </c>
      <c r="C41" s="77">
        <f>IFERROR(VLOOKUP('Calendrier de pose'!A41,menuiseries[],2,FALSE),"")</f>
        <v>0</v>
      </c>
      <c r="D41" s="77">
        <f>IFERROR(VLOOKUP('Calendrier de pose'!A41,menuiseries[],4,FALSE),"")</f>
        <v>0</v>
      </c>
      <c r="E41" s="77">
        <f>IFERROR(VLOOKUP('Calendrier de pose'!A41,menuiseries[],7,FALSE),"")</f>
        <v>0</v>
      </c>
      <c r="F41" s="81">
        <f>IFERROR(VLOOKUP('Calendrier de pose'!A41,menuiseries[],14,FALSE),"")</f>
        <v>0</v>
      </c>
      <c r="G41" s="81">
        <f>IFERROR(VLOOKUP('Calendrier de pose'!A41,menuiseries[],16,FALSE),"")</f>
        <v>0</v>
      </c>
      <c r="H41" s="81">
        <f>IFERROR(VLOOKUP('Calendrier de pose'!A41,menuiseries[],61,FALSE),"")</f>
        <v>0</v>
      </c>
      <c r="I41" s="83">
        <f>IFERROR(VLOOKUP('Calendrier de pose'!A41,menuiseries[],26,FALSE),"")</f>
        <v>0</v>
      </c>
      <c r="J41" s="79">
        <f>IFERROR(VLOOKUP('Calendrier de pose'!A41,menuiseries[],31,FALSE),"")</f>
        <v>0</v>
      </c>
      <c r="K41" s="83">
        <f>IFERROR(VLOOKUP('Calendrier de pose'!A41,menuiseries[],37,FALSE),"")</f>
        <v>0</v>
      </c>
      <c r="L41" s="79">
        <f>IFERROR(VLOOKUP('Calendrier de pose'!A41,menuiseries[],42,FALSE),"")</f>
        <v>0</v>
      </c>
      <c r="M41" s="83">
        <f>IFERROR(VLOOKUP('Calendrier de pose'!A41,menuiseries[],47,FALSE),"")</f>
        <v>0</v>
      </c>
      <c r="N41" s="79">
        <f>IFERROR(VLOOKUP('Calendrier de pose'!A41,menuiseries[],53,FALSE),"")</f>
        <v>0</v>
      </c>
    </row>
    <row r="42" spans="1:14">
      <c r="A42" s="76">
        <v>41</v>
      </c>
      <c r="B42" s="80">
        <f>IFERROR(VLOOKUP('Calendrier de pose'!A42,menuiseries[],19,FALSE),"")</f>
        <v>0</v>
      </c>
      <c r="C42" s="77">
        <f>IFERROR(VLOOKUP('Calendrier de pose'!A42,menuiseries[],2,FALSE),"")</f>
        <v>0</v>
      </c>
      <c r="D42" s="77">
        <f>IFERROR(VLOOKUP('Calendrier de pose'!A42,menuiseries[],4,FALSE),"")</f>
        <v>0</v>
      </c>
      <c r="E42" s="77">
        <f>IFERROR(VLOOKUP('Calendrier de pose'!A42,menuiseries[],7,FALSE),"")</f>
        <v>0</v>
      </c>
      <c r="F42" s="81">
        <f>IFERROR(VLOOKUP('Calendrier de pose'!A42,menuiseries[],14,FALSE),"")</f>
        <v>0</v>
      </c>
      <c r="G42" s="81">
        <f>IFERROR(VLOOKUP('Calendrier de pose'!A42,menuiseries[],16,FALSE),"")</f>
        <v>0</v>
      </c>
      <c r="H42" s="81">
        <f>IFERROR(VLOOKUP('Calendrier de pose'!A42,menuiseries[],61,FALSE),"")</f>
        <v>0</v>
      </c>
      <c r="I42" s="83">
        <f>IFERROR(VLOOKUP('Calendrier de pose'!A42,menuiseries[],26,FALSE),"")</f>
        <v>0</v>
      </c>
      <c r="J42" s="79">
        <f>IFERROR(VLOOKUP('Calendrier de pose'!A42,menuiseries[],31,FALSE),"")</f>
        <v>0</v>
      </c>
      <c r="K42" s="83">
        <f>IFERROR(VLOOKUP('Calendrier de pose'!A42,menuiseries[],37,FALSE),"")</f>
        <v>0</v>
      </c>
      <c r="L42" s="79">
        <f>IFERROR(VLOOKUP('Calendrier de pose'!A42,menuiseries[],42,FALSE),"")</f>
        <v>0</v>
      </c>
      <c r="M42" s="83">
        <f>IFERROR(VLOOKUP('Calendrier de pose'!A42,menuiseries[],47,FALSE),"")</f>
        <v>0</v>
      </c>
      <c r="N42" s="79">
        <f>IFERROR(VLOOKUP('Calendrier de pose'!A42,menuiseries[],53,FALSE),"")</f>
        <v>0</v>
      </c>
    </row>
    <row r="43" spans="1:14">
      <c r="A43" s="76">
        <v>42</v>
      </c>
      <c r="B43" s="80">
        <f>IFERROR(VLOOKUP('Calendrier de pose'!A43,menuiseries[],19,FALSE),"")</f>
        <v>0</v>
      </c>
      <c r="C43" s="77">
        <f>IFERROR(VLOOKUP('Calendrier de pose'!A43,menuiseries[],2,FALSE),"")</f>
        <v>0</v>
      </c>
      <c r="D43" s="77">
        <f>IFERROR(VLOOKUP('Calendrier de pose'!A43,menuiseries[],4,FALSE),"")</f>
        <v>0</v>
      </c>
      <c r="E43" s="77">
        <f>IFERROR(VLOOKUP('Calendrier de pose'!A43,menuiseries[],7,FALSE),"")</f>
        <v>0</v>
      </c>
      <c r="F43" s="81">
        <f>IFERROR(VLOOKUP('Calendrier de pose'!A43,menuiseries[],14,FALSE),"")</f>
        <v>0</v>
      </c>
      <c r="G43" s="81">
        <f>IFERROR(VLOOKUP('Calendrier de pose'!A43,menuiseries[],16,FALSE),"")</f>
        <v>0</v>
      </c>
      <c r="H43" s="81">
        <f>IFERROR(VLOOKUP('Calendrier de pose'!A43,menuiseries[],61,FALSE),"")</f>
        <v>0</v>
      </c>
      <c r="I43" s="83">
        <f>IFERROR(VLOOKUP('Calendrier de pose'!A43,menuiseries[],26,FALSE),"")</f>
        <v>0</v>
      </c>
      <c r="J43" s="79">
        <f>IFERROR(VLOOKUP('Calendrier de pose'!A43,menuiseries[],31,FALSE),"")</f>
        <v>0</v>
      </c>
      <c r="K43" s="83">
        <f>IFERROR(VLOOKUP('Calendrier de pose'!A43,menuiseries[],37,FALSE),"")</f>
        <v>0</v>
      </c>
      <c r="L43" s="79">
        <f>IFERROR(VLOOKUP('Calendrier de pose'!A43,menuiseries[],42,FALSE),"")</f>
        <v>0</v>
      </c>
      <c r="M43" s="83">
        <f>IFERROR(VLOOKUP('Calendrier de pose'!A43,menuiseries[],47,FALSE),"")</f>
        <v>0</v>
      </c>
      <c r="N43" s="79">
        <f>IFERROR(VLOOKUP('Calendrier de pose'!A43,menuiseries[],53,FALSE),"")</f>
        <v>0</v>
      </c>
    </row>
    <row r="44" spans="1:14">
      <c r="A44" s="76">
        <v>43</v>
      </c>
      <c r="B44" s="80">
        <f>IFERROR(VLOOKUP('Calendrier de pose'!A44,menuiseries[],19,FALSE),"")</f>
        <v>0</v>
      </c>
      <c r="C44" s="77">
        <f>IFERROR(VLOOKUP('Calendrier de pose'!A44,menuiseries[],2,FALSE),"")</f>
        <v>0</v>
      </c>
      <c r="D44" s="77">
        <f>IFERROR(VLOOKUP('Calendrier de pose'!A44,menuiseries[],4,FALSE),"")</f>
        <v>0</v>
      </c>
      <c r="E44" s="77">
        <f>IFERROR(VLOOKUP('Calendrier de pose'!A44,menuiseries[],7,FALSE),"")</f>
        <v>0</v>
      </c>
      <c r="F44" s="81">
        <f>IFERROR(VLOOKUP('Calendrier de pose'!A44,menuiseries[],14,FALSE),"")</f>
        <v>0</v>
      </c>
      <c r="G44" s="81">
        <f>IFERROR(VLOOKUP('Calendrier de pose'!A44,menuiseries[],16,FALSE),"")</f>
        <v>0</v>
      </c>
      <c r="H44" s="81">
        <f>IFERROR(VLOOKUP('Calendrier de pose'!A44,menuiseries[],61,FALSE),"")</f>
        <v>0</v>
      </c>
      <c r="I44" s="83">
        <f>IFERROR(VLOOKUP('Calendrier de pose'!A44,menuiseries[],26,FALSE),"")</f>
        <v>0</v>
      </c>
      <c r="J44" s="79">
        <f>IFERROR(VLOOKUP('Calendrier de pose'!A44,menuiseries[],31,FALSE),"")</f>
        <v>0</v>
      </c>
      <c r="K44" s="83">
        <f>IFERROR(VLOOKUP('Calendrier de pose'!A44,menuiseries[],37,FALSE),"")</f>
        <v>0</v>
      </c>
      <c r="L44" s="79">
        <f>IFERROR(VLOOKUP('Calendrier de pose'!A44,menuiseries[],42,FALSE),"")</f>
        <v>0</v>
      </c>
      <c r="M44" s="83">
        <f>IFERROR(VLOOKUP('Calendrier de pose'!A44,menuiseries[],47,FALSE),"")</f>
        <v>0</v>
      </c>
      <c r="N44" s="79">
        <f>IFERROR(VLOOKUP('Calendrier de pose'!A44,menuiseries[],53,FALSE),"")</f>
        <v>0</v>
      </c>
    </row>
    <row r="45" spans="1:14">
      <c r="A45" s="76">
        <v>44</v>
      </c>
      <c r="B45" s="80">
        <f>IFERROR(VLOOKUP('Calendrier de pose'!A45,menuiseries[],19,FALSE),"")</f>
        <v>0</v>
      </c>
      <c r="C45" s="77">
        <f>IFERROR(VLOOKUP('Calendrier de pose'!A45,menuiseries[],2,FALSE),"")</f>
        <v>0</v>
      </c>
      <c r="D45" s="77">
        <f>IFERROR(VLOOKUP('Calendrier de pose'!A45,menuiseries[],4,FALSE),"")</f>
        <v>0</v>
      </c>
      <c r="E45" s="77">
        <f>IFERROR(VLOOKUP('Calendrier de pose'!A45,menuiseries[],7,FALSE),"")</f>
        <v>0</v>
      </c>
      <c r="F45" s="81">
        <f>IFERROR(VLOOKUP('Calendrier de pose'!A45,menuiseries[],14,FALSE),"")</f>
        <v>0</v>
      </c>
      <c r="G45" s="81">
        <f>IFERROR(VLOOKUP('Calendrier de pose'!A45,menuiseries[],16,FALSE),"")</f>
        <v>0</v>
      </c>
      <c r="H45" s="81">
        <f>IFERROR(VLOOKUP('Calendrier de pose'!A45,menuiseries[],61,FALSE),"")</f>
        <v>0</v>
      </c>
      <c r="I45" s="83">
        <f>IFERROR(VLOOKUP('Calendrier de pose'!A45,menuiseries[],26,FALSE),"")</f>
        <v>0</v>
      </c>
      <c r="J45" s="79">
        <f>IFERROR(VLOOKUP('Calendrier de pose'!A45,menuiseries[],31,FALSE),"")</f>
        <v>0</v>
      </c>
      <c r="K45" s="83">
        <f>IFERROR(VLOOKUP('Calendrier de pose'!A45,menuiseries[],37,FALSE),"")</f>
        <v>0</v>
      </c>
      <c r="L45" s="79">
        <f>IFERROR(VLOOKUP('Calendrier de pose'!A45,menuiseries[],42,FALSE),"")</f>
        <v>0</v>
      </c>
      <c r="M45" s="83">
        <f>IFERROR(VLOOKUP('Calendrier de pose'!A45,menuiseries[],47,FALSE),"")</f>
        <v>0</v>
      </c>
      <c r="N45" s="79">
        <f>IFERROR(VLOOKUP('Calendrier de pose'!A45,menuiseries[],53,FALSE),"")</f>
        <v>0</v>
      </c>
    </row>
    <row r="46" spans="1:14">
      <c r="A46" s="76">
        <v>45</v>
      </c>
      <c r="B46" s="80">
        <f>IFERROR(VLOOKUP('Calendrier de pose'!A46,menuiseries[],19,FALSE),"")</f>
        <v>0</v>
      </c>
      <c r="C46" s="77">
        <f>IFERROR(VLOOKUP('Calendrier de pose'!A46,menuiseries[],2,FALSE),"")</f>
        <v>0</v>
      </c>
      <c r="D46" s="77">
        <f>IFERROR(VLOOKUP('Calendrier de pose'!A46,menuiseries[],4,FALSE),"")</f>
        <v>0</v>
      </c>
      <c r="E46" s="77">
        <f>IFERROR(VLOOKUP('Calendrier de pose'!A46,menuiseries[],7,FALSE),"")</f>
        <v>0</v>
      </c>
      <c r="F46" s="81">
        <f>IFERROR(VLOOKUP('Calendrier de pose'!A46,menuiseries[],14,FALSE),"")</f>
        <v>0</v>
      </c>
      <c r="G46" s="81">
        <f>IFERROR(VLOOKUP('Calendrier de pose'!A46,menuiseries[],16,FALSE),"")</f>
        <v>0</v>
      </c>
      <c r="H46" s="81">
        <f>IFERROR(VLOOKUP('Calendrier de pose'!A46,menuiseries[],61,FALSE),"")</f>
        <v>0</v>
      </c>
      <c r="I46" s="83">
        <f>IFERROR(VLOOKUP('Calendrier de pose'!A46,menuiseries[],26,FALSE),"")</f>
        <v>0</v>
      </c>
      <c r="J46" s="79">
        <f>IFERROR(VLOOKUP('Calendrier de pose'!A46,menuiseries[],31,FALSE),"")</f>
        <v>0</v>
      </c>
      <c r="K46" s="83">
        <f>IFERROR(VLOOKUP('Calendrier de pose'!A46,menuiseries[],37,FALSE),"")</f>
        <v>0</v>
      </c>
      <c r="L46" s="79">
        <f>IFERROR(VLOOKUP('Calendrier de pose'!A46,menuiseries[],42,FALSE),"")</f>
        <v>0</v>
      </c>
      <c r="M46" s="83">
        <f>IFERROR(VLOOKUP('Calendrier de pose'!A46,menuiseries[],47,FALSE),"")</f>
        <v>0</v>
      </c>
      <c r="N46" s="79">
        <f>IFERROR(VLOOKUP('Calendrier de pose'!A46,menuiseries[],53,FALSE),"")</f>
        <v>0</v>
      </c>
    </row>
    <row r="47" spans="1:14">
      <c r="A47" s="76">
        <v>46</v>
      </c>
      <c r="B47" s="80">
        <f>IFERROR(VLOOKUP('Calendrier de pose'!A47,menuiseries[],19,FALSE),"")</f>
        <v>0</v>
      </c>
      <c r="C47" s="77">
        <f>IFERROR(VLOOKUP('Calendrier de pose'!A47,menuiseries[],2,FALSE),"")</f>
        <v>0</v>
      </c>
      <c r="D47" s="77">
        <f>IFERROR(VLOOKUP('Calendrier de pose'!A47,menuiseries[],4,FALSE),"")</f>
        <v>0</v>
      </c>
      <c r="E47" s="77">
        <f>IFERROR(VLOOKUP('Calendrier de pose'!A47,menuiseries[],7,FALSE),"")</f>
        <v>0</v>
      </c>
      <c r="F47" s="81">
        <f>IFERROR(VLOOKUP('Calendrier de pose'!A47,menuiseries[],14,FALSE),"")</f>
        <v>0</v>
      </c>
      <c r="G47" s="81">
        <f>IFERROR(VLOOKUP('Calendrier de pose'!A47,menuiseries[],16,FALSE),"")</f>
        <v>0</v>
      </c>
      <c r="H47" s="81">
        <f>IFERROR(VLOOKUP('Calendrier de pose'!A47,menuiseries[],61,FALSE),"")</f>
        <v>0</v>
      </c>
      <c r="I47" s="83">
        <f>IFERROR(VLOOKUP('Calendrier de pose'!A47,menuiseries[],26,FALSE),"")</f>
        <v>0</v>
      </c>
      <c r="J47" s="79">
        <f>IFERROR(VLOOKUP('Calendrier de pose'!A47,menuiseries[],31,FALSE),"")</f>
        <v>0</v>
      </c>
      <c r="K47" s="83">
        <f>IFERROR(VLOOKUP('Calendrier de pose'!A47,menuiseries[],37,FALSE),"")</f>
        <v>0</v>
      </c>
      <c r="L47" s="79">
        <f>IFERROR(VLOOKUP('Calendrier de pose'!A47,menuiseries[],42,FALSE),"")</f>
        <v>0</v>
      </c>
      <c r="M47" s="83">
        <f>IFERROR(VLOOKUP('Calendrier de pose'!A47,menuiseries[],47,FALSE),"")</f>
        <v>0</v>
      </c>
      <c r="N47" s="79">
        <f>IFERROR(VLOOKUP('Calendrier de pose'!A47,menuiseries[],53,FALSE),"")</f>
        <v>0</v>
      </c>
    </row>
    <row r="48" spans="1:14">
      <c r="A48" s="76">
        <v>47</v>
      </c>
      <c r="B48" s="80">
        <f>IFERROR(VLOOKUP('Calendrier de pose'!A48,menuiseries[],19,FALSE),"")</f>
        <v>0</v>
      </c>
      <c r="C48" s="77">
        <f>IFERROR(VLOOKUP('Calendrier de pose'!A48,menuiseries[],2,FALSE),"")</f>
        <v>0</v>
      </c>
      <c r="D48" s="77">
        <f>IFERROR(VLOOKUP('Calendrier de pose'!A48,menuiseries[],4,FALSE),"")</f>
        <v>0</v>
      </c>
      <c r="E48" s="77">
        <f>IFERROR(VLOOKUP('Calendrier de pose'!A48,menuiseries[],7,FALSE),"")</f>
        <v>0</v>
      </c>
      <c r="F48" s="81">
        <f>IFERROR(VLOOKUP('Calendrier de pose'!A48,menuiseries[],14,FALSE),"")</f>
        <v>0</v>
      </c>
      <c r="G48" s="81">
        <f>IFERROR(VLOOKUP('Calendrier de pose'!A48,menuiseries[],16,FALSE),"")</f>
        <v>0</v>
      </c>
      <c r="H48" s="81">
        <f>IFERROR(VLOOKUP('Calendrier de pose'!A48,menuiseries[],61,FALSE),"")</f>
        <v>0</v>
      </c>
      <c r="I48" s="83">
        <f>IFERROR(VLOOKUP('Calendrier de pose'!A48,menuiseries[],26,FALSE),"")</f>
        <v>0</v>
      </c>
      <c r="J48" s="79">
        <f>IFERROR(VLOOKUP('Calendrier de pose'!A48,menuiseries[],31,FALSE),"")</f>
        <v>0</v>
      </c>
      <c r="K48" s="83">
        <f>IFERROR(VLOOKUP('Calendrier de pose'!A48,menuiseries[],37,FALSE),"")</f>
        <v>0</v>
      </c>
      <c r="L48" s="79">
        <f>IFERROR(VLOOKUP('Calendrier de pose'!A48,menuiseries[],42,FALSE),"")</f>
        <v>0</v>
      </c>
      <c r="M48" s="83">
        <f>IFERROR(VLOOKUP('Calendrier de pose'!A48,menuiseries[],47,FALSE),"")</f>
        <v>0</v>
      </c>
      <c r="N48" s="79">
        <f>IFERROR(VLOOKUP('Calendrier de pose'!A48,menuiseries[],53,FALSE),"")</f>
        <v>0</v>
      </c>
    </row>
    <row r="49" spans="1:14">
      <c r="A49" s="76">
        <v>48</v>
      </c>
      <c r="B49" s="80">
        <f>IFERROR(VLOOKUP('Calendrier de pose'!A49,menuiseries[],19,FALSE),"")</f>
        <v>0</v>
      </c>
      <c r="C49" s="77">
        <f>IFERROR(VLOOKUP('Calendrier de pose'!A49,menuiseries[],2,FALSE),"")</f>
        <v>0</v>
      </c>
      <c r="D49" s="77">
        <f>IFERROR(VLOOKUP('Calendrier de pose'!A49,menuiseries[],4,FALSE),"")</f>
        <v>0</v>
      </c>
      <c r="E49" s="77">
        <f>IFERROR(VLOOKUP('Calendrier de pose'!A49,menuiseries[],7,FALSE),"")</f>
        <v>0</v>
      </c>
      <c r="F49" s="81">
        <f>IFERROR(VLOOKUP('Calendrier de pose'!A49,menuiseries[],14,FALSE),"")</f>
        <v>0</v>
      </c>
      <c r="G49" s="81">
        <f>IFERROR(VLOOKUP('Calendrier de pose'!A49,menuiseries[],16,FALSE),"")</f>
        <v>0</v>
      </c>
      <c r="H49" s="81">
        <f>IFERROR(VLOOKUP('Calendrier de pose'!A49,menuiseries[],61,FALSE),"")</f>
        <v>0</v>
      </c>
      <c r="I49" s="83">
        <f>IFERROR(VLOOKUP('Calendrier de pose'!A49,menuiseries[],26,FALSE),"")</f>
        <v>0</v>
      </c>
      <c r="J49" s="79">
        <f>IFERROR(VLOOKUP('Calendrier de pose'!A49,menuiseries[],31,FALSE),"")</f>
        <v>0</v>
      </c>
      <c r="K49" s="83">
        <f>IFERROR(VLOOKUP('Calendrier de pose'!A49,menuiseries[],37,FALSE),"")</f>
        <v>0</v>
      </c>
      <c r="L49" s="79">
        <f>IFERROR(VLOOKUP('Calendrier de pose'!A49,menuiseries[],42,FALSE),"")</f>
        <v>0</v>
      </c>
      <c r="M49" s="83">
        <f>IFERROR(VLOOKUP('Calendrier de pose'!A49,menuiseries[],47,FALSE),"")</f>
        <v>0</v>
      </c>
      <c r="N49" s="79">
        <f>IFERROR(VLOOKUP('Calendrier de pose'!A49,menuiseries[],53,FALSE),"")</f>
        <v>0</v>
      </c>
    </row>
    <row r="50" spans="1:14">
      <c r="A50" s="76">
        <v>49</v>
      </c>
      <c r="B50" s="80">
        <f>IFERROR(VLOOKUP('Calendrier de pose'!A50,menuiseries[],19,FALSE),"")</f>
        <v>0</v>
      </c>
      <c r="C50" s="77">
        <f>IFERROR(VLOOKUP('Calendrier de pose'!A50,menuiseries[],2,FALSE),"")</f>
        <v>0</v>
      </c>
      <c r="D50" s="77">
        <f>IFERROR(VLOOKUP('Calendrier de pose'!A50,menuiseries[],4,FALSE),"")</f>
        <v>0</v>
      </c>
      <c r="E50" s="77">
        <f>IFERROR(VLOOKUP('Calendrier de pose'!A50,menuiseries[],7,FALSE),"")</f>
        <v>0</v>
      </c>
      <c r="F50" s="81">
        <f>IFERROR(VLOOKUP('Calendrier de pose'!A50,menuiseries[],14,FALSE),"")</f>
        <v>0</v>
      </c>
      <c r="G50" s="81">
        <f>IFERROR(VLOOKUP('Calendrier de pose'!A50,menuiseries[],16,FALSE),"")</f>
        <v>0</v>
      </c>
      <c r="H50" s="81">
        <f>IFERROR(VLOOKUP('Calendrier de pose'!A50,menuiseries[],61,FALSE),"")</f>
        <v>0</v>
      </c>
      <c r="I50" s="83">
        <f>IFERROR(VLOOKUP('Calendrier de pose'!A50,menuiseries[],26,FALSE),"")</f>
        <v>0</v>
      </c>
      <c r="J50" s="79">
        <f>IFERROR(VLOOKUP('Calendrier de pose'!A50,menuiseries[],31,FALSE),"")</f>
        <v>0</v>
      </c>
      <c r="K50" s="83">
        <f>IFERROR(VLOOKUP('Calendrier de pose'!A50,menuiseries[],37,FALSE),"")</f>
        <v>0</v>
      </c>
      <c r="L50" s="79">
        <f>IFERROR(VLOOKUP('Calendrier de pose'!A50,menuiseries[],42,FALSE),"")</f>
        <v>0</v>
      </c>
      <c r="M50" s="83">
        <f>IFERROR(VLOOKUP('Calendrier de pose'!A50,menuiseries[],47,FALSE),"")</f>
        <v>0</v>
      </c>
      <c r="N50" s="79">
        <f>IFERROR(VLOOKUP('Calendrier de pose'!A50,menuiseries[],53,FALSE),"")</f>
        <v>0</v>
      </c>
    </row>
    <row r="51" spans="1:14">
      <c r="A51" s="76">
        <v>50</v>
      </c>
      <c r="B51" s="80">
        <f>IFERROR(VLOOKUP('Calendrier de pose'!A51,menuiseries[],19,FALSE),"")</f>
        <v>0</v>
      </c>
      <c r="C51" s="77">
        <f>IFERROR(VLOOKUP('Calendrier de pose'!A51,menuiseries[],2,FALSE),"")</f>
        <v>0</v>
      </c>
      <c r="D51" s="77">
        <f>IFERROR(VLOOKUP('Calendrier de pose'!A51,menuiseries[],4,FALSE),"")</f>
        <v>0</v>
      </c>
      <c r="E51" s="77">
        <f>IFERROR(VLOOKUP('Calendrier de pose'!A51,menuiseries[],7,FALSE),"")</f>
        <v>0</v>
      </c>
      <c r="F51" s="81">
        <f>IFERROR(VLOOKUP('Calendrier de pose'!A51,menuiseries[],14,FALSE),"")</f>
        <v>0</v>
      </c>
      <c r="G51" s="81">
        <f>IFERROR(VLOOKUP('Calendrier de pose'!A51,menuiseries[],16,FALSE),"")</f>
        <v>0</v>
      </c>
      <c r="H51" s="81">
        <f>IFERROR(VLOOKUP('Calendrier de pose'!A51,menuiseries[],61,FALSE),"")</f>
        <v>0</v>
      </c>
      <c r="I51" s="83">
        <f>IFERROR(VLOOKUP('Calendrier de pose'!A51,menuiseries[],26,FALSE),"")</f>
        <v>0</v>
      </c>
      <c r="J51" s="79">
        <f>IFERROR(VLOOKUP('Calendrier de pose'!A51,menuiseries[],31,FALSE),"")</f>
        <v>0</v>
      </c>
      <c r="K51" s="83">
        <f>IFERROR(VLOOKUP('Calendrier de pose'!A51,menuiseries[],37,FALSE),"")</f>
        <v>0</v>
      </c>
      <c r="L51" s="79">
        <f>IFERROR(VLOOKUP('Calendrier de pose'!A51,menuiseries[],42,FALSE),"")</f>
        <v>0</v>
      </c>
      <c r="M51" s="83">
        <f>IFERROR(VLOOKUP('Calendrier de pose'!A51,menuiseries[],47,FALSE),"")</f>
        <v>0</v>
      </c>
      <c r="N51" s="79">
        <f>IFERROR(VLOOKUP('Calendrier de pose'!A51,menuiseries[],53,FALSE),"")</f>
        <v>0</v>
      </c>
    </row>
    <row r="52" spans="1:14">
      <c r="A52" s="76">
        <v>51</v>
      </c>
      <c r="B52" s="80">
        <f>IFERROR(VLOOKUP('Calendrier de pose'!A52,menuiseries[],19,FALSE),"")</f>
        <v>0</v>
      </c>
      <c r="C52" s="77">
        <f>IFERROR(VLOOKUP('Calendrier de pose'!A52,menuiseries[],2,FALSE),"")</f>
        <v>0</v>
      </c>
      <c r="D52" s="77">
        <f>IFERROR(VLOOKUP('Calendrier de pose'!A52,menuiseries[],4,FALSE),"")</f>
        <v>0</v>
      </c>
      <c r="E52" s="77">
        <f>IFERROR(VLOOKUP('Calendrier de pose'!A52,menuiseries[],7,FALSE),"")</f>
        <v>0</v>
      </c>
      <c r="F52" s="81">
        <f>IFERROR(VLOOKUP('Calendrier de pose'!A52,menuiseries[],14,FALSE),"")</f>
        <v>0</v>
      </c>
      <c r="G52" s="81">
        <f>IFERROR(VLOOKUP('Calendrier de pose'!A52,menuiseries[],16,FALSE),"")</f>
        <v>0</v>
      </c>
      <c r="H52" s="81">
        <f>IFERROR(VLOOKUP('Calendrier de pose'!A52,menuiseries[],61,FALSE),"")</f>
        <v>0</v>
      </c>
      <c r="I52" s="83">
        <f>IFERROR(VLOOKUP('Calendrier de pose'!A52,menuiseries[],26,FALSE),"")</f>
        <v>0</v>
      </c>
      <c r="J52" s="79">
        <f>IFERROR(VLOOKUP('Calendrier de pose'!A52,menuiseries[],31,FALSE),"")</f>
        <v>0</v>
      </c>
      <c r="K52" s="83">
        <f>IFERROR(VLOOKUP('Calendrier de pose'!A52,menuiseries[],37,FALSE),"")</f>
        <v>0</v>
      </c>
      <c r="L52" s="79">
        <f>IFERROR(VLOOKUP('Calendrier de pose'!A52,menuiseries[],42,FALSE),"")</f>
        <v>0</v>
      </c>
      <c r="M52" s="83">
        <f>IFERROR(VLOOKUP('Calendrier de pose'!A52,menuiseries[],47,FALSE),"")</f>
        <v>0</v>
      </c>
      <c r="N52" s="79">
        <f>IFERROR(VLOOKUP('Calendrier de pose'!A52,menuiseries[],53,FALSE),"")</f>
        <v>0</v>
      </c>
    </row>
    <row r="53" spans="1:14">
      <c r="A53" s="76">
        <v>52</v>
      </c>
      <c r="B53" s="80">
        <f>IFERROR(VLOOKUP('Calendrier de pose'!A53,menuiseries[],19,FALSE),"")</f>
        <v>0</v>
      </c>
      <c r="C53" s="77">
        <f>IFERROR(VLOOKUP('Calendrier de pose'!A53,menuiseries[],2,FALSE),"")</f>
        <v>0</v>
      </c>
      <c r="D53" s="77">
        <f>IFERROR(VLOOKUP('Calendrier de pose'!A53,menuiseries[],4,FALSE),"")</f>
        <v>0</v>
      </c>
      <c r="E53" s="77">
        <f>IFERROR(VLOOKUP('Calendrier de pose'!A53,menuiseries[],7,FALSE),"")</f>
        <v>0</v>
      </c>
      <c r="F53" s="81">
        <f>IFERROR(VLOOKUP('Calendrier de pose'!A53,menuiseries[],14,FALSE),"")</f>
        <v>0</v>
      </c>
      <c r="G53" s="81">
        <f>IFERROR(VLOOKUP('Calendrier de pose'!A53,menuiseries[],16,FALSE),"")</f>
        <v>0</v>
      </c>
      <c r="H53" s="81">
        <f>IFERROR(VLOOKUP('Calendrier de pose'!A53,menuiseries[],61,FALSE),"")</f>
        <v>0</v>
      </c>
      <c r="I53" s="83">
        <f>IFERROR(VLOOKUP('Calendrier de pose'!A53,menuiseries[],26,FALSE),"")</f>
        <v>0</v>
      </c>
      <c r="J53" s="79">
        <f>IFERROR(VLOOKUP('Calendrier de pose'!A53,menuiseries[],31,FALSE),"")</f>
        <v>0</v>
      </c>
      <c r="K53" s="83">
        <f>IFERROR(VLOOKUP('Calendrier de pose'!A53,menuiseries[],37,FALSE),"")</f>
        <v>0</v>
      </c>
      <c r="L53" s="79">
        <f>IFERROR(VLOOKUP('Calendrier de pose'!A53,menuiseries[],42,FALSE),"")</f>
        <v>0</v>
      </c>
      <c r="M53" s="83">
        <f>IFERROR(VLOOKUP('Calendrier de pose'!A53,menuiseries[],47,FALSE),"")</f>
        <v>0</v>
      </c>
      <c r="N53" s="79">
        <f>IFERROR(VLOOKUP('Calendrier de pose'!A53,menuiseries[],53,FALSE),"")</f>
        <v>0</v>
      </c>
    </row>
    <row r="54" spans="1:14">
      <c r="A54" s="76">
        <v>53</v>
      </c>
      <c r="B54" s="80">
        <f>IFERROR(VLOOKUP('Calendrier de pose'!A54,menuiseries[],19,FALSE),"")</f>
        <v>0</v>
      </c>
      <c r="C54" s="77">
        <f>IFERROR(VLOOKUP('Calendrier de pose'!A54,menuiseries[],2,FALSE),"")</f>
        <v>0</v>
      </c>
      <c r="D54" s="77">
        <f>IFERROR(VLOOKUP('Calendrier de pose'!A54,menuiseries[],4,FALSE),"")</f>
        <v>0</v>
      </c>
      <c r="E54" s="77">
        <f>IFERROR(VLOOKUP('Calendrier de pose'!A54,menuiseries[],7,FALSE),"")</f>
        <v>0</v>
      </c>
      <c r="F54" s="81">
        <f>IFERROR(VLOOKUP('Calendrier de pose'!A54,menuiseries[],14,FALSE),"")</f>
        <v>0</v>
      </c>
      <c r="G54" s="81">
        <f>IFERROR(VLOOKUP('Calendrier de pose'!A54,menuiseries[],16,FALSE),"")</f>
        <v>0</v>
      </c>
      <c r="H54" s="81">
        <f>IFERROR(VLOOKUP('Calendrier de pose'!A54,menuiseries[],61,FALSE),"")</f>
        <v>0</v>
      </c>
      <c r="I54" s="83">
        <f>IFERROR(VLOOKUP('Calendrier de pose'!A54,menuiseries[],26,FALSE),"")</f>
        <v>0</v>
      </c>
      <c r="J54" s="79">
        <f>IFERROR(VLOOKUP('Calendrier de pose'!A54,menuiseries[],31,FALSE),"")</f>
        <v>0</v>
      </c>
      <c r="K54" s="83">
        <f>IFERROR(VLOOKUP('Calendrier de pose'!A54,menuiseries[],37,FALSE),"")</f>
        <v>0</v>
      </c>
      <c r="L54" s="79">
        <f>IFERROR(VLOOKUP('Calendrier de pose'!A54,menuiseries[],42,FALSE),"")</f>
        <v>0</v>
      </c>
      <c r="M54" s="83">
        <f>IFERROR(VLOOKUP('Calendrier de pose'!A54,menuiseries[],47,FALSE),"")</f>
        <v>0</v>
      </c>
      <c r="N54" s="79">
        <f>IFERROR(VLOOKUP('Calendrier de pose'!A54,menuiseries[],53,FALSE),"")</f>
        <v>0</v>
      </c>
    </row>
    <row r="55" spans="1:14">
      <c r="A55" s="76">
        <v>54</v>
      </c>
      <c r="B55" s="80">
        <f>IFERROR(VLOOKUP('Calendrier de pose'!A55,menuiseries[],19,FALSE),"")</f>
        <v>0</v>
      </c>
      <c r="C55" s="77">
        <f>IFERROR(VLOOKUP('Calendrier de pose'!A55,menuiseries[],2,FALSE),"")</f>
        <v>0</v>
      </c>
      <c r="D55" s="77">
        <f>IFERROR(VLOOKUP('Calendrier de pose'!A55,menuiseries[],4,FALSE),"")</f>
        <v>0</v>
      </c>
      <c r="E55" s="77">
        <f>IFERROR(VLOOKUP('Calendrier de pose'!A55,menuiseries[],7,FALSE),"")</f>
        <v>0</v>
      </c>
      <c r="F55" s="81">
        <f>IFERROR(VLOOKUP('Calendrier de pose'!A55,menuiseries[],14,FALSE),"")</f>
        <v>0</v>
      </c>
      <c r="G55" s="81">
        <f>IFERROR(VLOOKUP('Calendrier de pose'!A55,menuiseries[],16,FALSE),"")</f>
        <v>0</v>
      </c>
      <c r="H55" s="81">
        <f>IFERROR(VLOOKUP('Calendrier de pose'!A55,menuiseries[],61,FALSE),"")</f>
        <v>0</v>
      </c>
      <c r="I55" s="83">
        <f>IFERROR(VLOOKUP('Calendrier de pose'!A55,menuiseries[],26,FALSE),"")</f>
        <v>0</v>
      </c>
      <c r="J55" s="79">
        <f>IFERROR(VLOOKUP('Calendrier de pose'!A55,menuiseries[],31,FALSE),"")</f>
        <v>0</v>
      </c>
      <c r="K55" s="83">
        <f>IFERROR(VLOOKUP('Calendrier de pose'!A55,menuiseries[],37,FALSE),"")</f>
        <v>0</v>
      </c>
      <c r="L55" s="79">
        <f>IFERROR(VLOOKUP('Calendrier de pose'!A55,menuiseries[],42,FALSE),"")</f>
        <v>0</v>
      </c>
      <c r="M55" s="83">
        <f>IFERROR(VLOOKUP('Calendrier de pose'!A55,menuiseries[],47,FALSE),"")</f>
        <v>0</v>
      </c>
      <c r="N55" s="79">
        <f>IFERROR(VLOOKUP('Calendrier de pose'!A55,menuiseries[],53,FALSE),"")</f>
        <v>0</v>
      </c>
    </row>
    <row r="56" spans="1:14">
      <c r="A56" s="76">
        <v>55</v>
      </c>
      <c r="B56" s="80">
        <f>IFERROR(VLOOKUP('Calendrier de pose'!A56,menuiseries[],19,FALSE),"")</f>
        <v>0</v>
      </c>
      <c r="C56" s="77">
        <f>IFERROR(VLOOKUP('Calendrier de pose'!A56,menuiseries[],2,FALSE),"")</f>
        <v>0</v>
      </c>
      <c r="D56" s="77">
        <f>IFERROR(VLOOKUP('Calendrier de pose'!A56,menuiseries[],4,FALSE),"")</f>
        <v>0</v>
      </c>
      <c r="E56" s="77">
        <f>IFERROR(VLOOKUP('Calendrier de pose'!A56,menuiseries[],7,FALSE),"")</f>
        <v>0</v>
      </c>
      <c r="F56" s="81">
        <f>IFERROR(VLOOKUP('Calendrier de pose'!A56,menuiseries[],14,FALSE),"")</f>
        <v>0</v>
      </c>
      <c r="G56" s="81">
        <f>IFERROR(VLOOKUP('Calendrier de pose'!A56,menuiseries[],16,FALSE),"")</f>
        <v>0</v>
      </c>
      <c r="H56" s="81">
        <f>IFERROR(VLOOKUP('Calendrier de pose'!A56,menuiseries[],61,FALSE),"")</f>
        <v>0</v>
      </c>
      <c r="I56" s="83">
        <f>IFERROR(VLOOKUP('Calendrier de pose'!A56,menuiseries[],26,FALSE),"")</f>
        <v>0</v>
      </c>
      <c r="J56" s="79">
        <f>IFERROR(VLOOKUP('Calendrier de pose'!A56,menuiseries[],31,FALSE),"")</f>
        <v>0</v>
      </c>
      <c r="K56" s="83">
        <f>IFERROR(VLOOKUP('Calendrier de pose'!A56,menuiseries[],37,FALSE),"")</f>
        <v>0</v>
      </c>
      <c r="L56" s="79">
        <f>IFERROR(VLOOKUP('Calendrier de pose'!A56,menuiseries[],42,FALSE),"")</f>
        <v>0</v>
      </c>
      <c r="M56" s="83">
        <f>IFERROR(VLOOKUP('Calendrier de pose'!A56,menuiseries[],47,FALSE),"")</f>
        <v>0</v>
      </c>
      <c r="N56" s="79">
        <f>IFERROR(VLOOKUP('Calendrier de pose'!A56,menuiseries[],53,FALSE),"")</f>
        <v>0</v>
      </c>
    </row>
    <row r="57" spans="1:14">
      <c r="A57" s="76">
        <v>56</v>
      </c>
      <c r="B57" s="80">
        <f>IFERROR(VLOOKUP('Calendrier de pose'!A57,menuiseries[],19,FALSE),"")</f>
        <v>0</v>
      </c>
      <c r="C57" s="77">
        <f>IFERROR(VLOOKUP('Calendrier de pose'!A57,menuiseries[],2,FALSE),"")</f>
        <v>0</v>
      </c>
      <c r="D57" s="77">
        <f>IFERROR(VLOOKUP('Calendrier de pose'!A57,menuiseries[],4,FALSE),"")</f>
        <v>0</v>
      </c>
      <c r="E57" s="77">
        <f>IFERROR(VLOOKUP('Calendrier de pose'!A57,menuiseries[],7,FALSE),"")</f>
        <v>0</v>
      </c>
      <c r="F57" s="81">
        <f>IFERROR(VLOOKUP('Calendrier de pose'!A57,menuiseries[],14,FALSE),"")</f>
        <v>0</v>
      </c>
      <c r="G57" s="81">
        <f>IFERROR(VLOOKUP('Calendrier de pose'!A57,menuiseries[],16,FALSE),"")</f>
        <v>0</v>
      </c>
      <c r="H57" s="81">
        <f>IFERROR(VLOOKUP('Calendrier de pose'!A57,menuiseries[],61,FALSE),"")</f>
        <v>0</v>
      </c>
      <c r="I57" s="83">
        <f>IFERROR(VLOOKUP('Calendrier de pose'!A57,menuiseries[],26,FALSE),"")</f>
        <v>0</v>
      </c>
      <c r="J57" s="79">
        <f>IFERROR(VLOOKUP('Calendrier de pose'!A57,menuiseries[],31,FALSE),"")</f>
        <v>0</v>
      </c>
      <c r="K57" s="83">
        <f>IFERROR(VLOOKUP('Calendrier de pose'!A57,menuiseries[],37,FALSE),"")</f>
        <v>0</v>
      </c>
      <c r="L57" s="79">
        <f>IFERROR(VLOOKUP('Calendrier de pose'!A57,menuiseries[],42,FALSE),"")</f>
        <v>0</v>
      </c>
      <c r="M57" s="83">
        <f>IFERROR(VLOOKUP('Calendrier de pose'!A57,menuiseries[],47,FALSE),"")</f>
        <v>0</v>
      </c>
      <c r="N57" s="79">
        <f>IFERROR(VLOOKUP('Calendrier de pose'!A57,menuiseries[],53,FALSE),"")</f>
        <v>0</v>
      </c>
    </row>
    <row r="58" spans="1:14">
      <c r="A58" s="76">
        <v>57</v>
      </c>
      <c r="B58" s="80">
        <f>IFERROR(VLOOKUP('Calendrier de pose'!A58,menuiseries[],19,FALSE),"")</f>
        <v>0</v>
      </c>
      <c r="C58" s="77">
        <f>IFERROR(VLOOKUP('Calendrier de pose'!A58,menuiseries[],2,FALSE),"")</f>
        <v>0</v>
      </c>
      <c r="D58" s="77">
        <f>IFERROR(VLOOKUP('Calendrier de pose'!A58,menuiseries[],4,FALSE),"")</f>
        <v>0</v>
      </c>
      <c r="E58" s="77">
        <f>IFERROR(VLOOKUP('Calendrier de pose'!A58,menuiseries[],7,FALSE),"")</f>
        <v>0</v>
      </c>
      <c r="F58" s="81">
        <f>IFERROR(VLOOKUP('Calendrier de pose'!A58,menuiseries[],14,FALSE),"")</f>
        <v>0</v>
      </c>
      <c r="G58" s="81">
        <f>IFERROR(VLOOKUP('Calendrier de pose'!A58,menuiseries[],16,FALSE),"")</f>
        <v>0</v>
      </c>
      <c r="H58" s="81">
        <f>IFERROR(VLOOKUP('Calendrier de pose'!A58,menuiseries[],61,FALSE),"")</f>
        <v>0</v>
      </c>
      <c r="I58" s="83">
        <f>IFERROR(VLOOKUP('Calendrier de pose'!A58,menuiseries[],26,FALSE),"")</f>
        <v>0</v>
      </c>
      <c r="J58" s="79">
        <f>IFERROR(VLOOKUP('Calendrier de pose'!A58,menuiseries[],31,FALSE),"")</f>
        <v>0</v>
      </c>
      <c r="K58" s="83">
        <f>IFERROR(VLOOKUP('Calendrier de pose'!A58,menuiseries[],37,FALSE),"")</f>
        <v>0</v>
      </c>
      <c r="L58" s="79">
        <f>IFERROR(VLOOKUP('Calendrier de pose'!A58,menuiseries[],42,FALSE),"")</f>
        <v>0</v>
      </c>
      <c r="M58" s="83">
        <f>IFERROR(VLOOKUP('Calendrier de pose'!A58,menuiseries[],47,FALSE),"")</f>
        <v>0</v>
      </c>
      <c r="N58" s="79">
        <f>IFERROR(VLOOKUP('Calendrier de pose'!A58,menuiseries[],53,FALSE),"")</f>
        <v>0</v>
      </c>
    </row>
    <row r="59" spans="1:14">
      <c r="A59" s="76">
        <v>58</v>
      </c>
      <c r="B59" s="80">
        <f>IFERROR(VLOOKUP('Calendrier de pose'!A59,menuiseries[],19,FALSE),"")</f>
        <v>0</v>
      </c>
      <c r="C59" s="77">
        <f>IFERROR(VLOOKUP('Calendrier de pose'!A59,menuiseries[],2,FALSE),"")</f>
        <v>0</v>
      </c>
      <c r="D59" s="77">
        <f>IFERROR(VLOOKUP('Calendrier de pose'!A59,menuiseries[],4,FALSE),"")</f>
        <v>0</v>
      </c>
      <c r="E59" s="77">
        <f>IFERROR(VLOOKUP('Calendrier de pose'!A59,menuiseries[],7,FALSE),"")</f>
        <v>0</v>
      </c>
      <c r="F59" s="81">
        <f>IFERROR(VLOOKUP('Calendrier de pose'!A59,menuiseries[],14,FALSE),"")</f>
        <v>0</v>
      </c>
      <c r="G59" s="81">
        <f>IFERROR(VLOOKUP('Calendrier de pose'!A59,menuiseries[],16,FALSE),"")</f>
        <v>0</v>
      </c>
      <c r="H59" s="81">
        <f>IFERROR(VLOOKUP('Calendrier de pose'!A59,menuiseries[],61,FALSE),"")</f>
        <v>0</v>
      </c>
      <c r="I59" s="83">
        <f>IFERROR(VLOOKUP('Calendrier de pose'!A59,menuiseries[],26,FALSE),"")</f>
        <v>0</v>
      </c>
      <c r="J59" s="79">
        <f>IFERROR(VLOOKUP('Calendrier de pose'!A59,menuiseries[],31,FALSE),"")</f>
        <v>0</v>
      </c>
      <c r="K59" s="83">
        <f>IFERROR(VLOOKUP('Calendrier de pose'!A59,menuiseries[],37,FALSE),"")</f>
        <v>0</v>
      </c>
      <c r="L59" s="79">
        <f>IFERROR(VLOOKUP('Calendrier de pose'!A59,menuiseries[],42,FALSE),"")</f>
        <v>0</v>
      </c>
      <c r="M59" s="83">
        <f>IFERROR(VLOOKUP('Calendrier de pose'!A59,menuiseries[],47,FALSE),"")</f>
        <v>0</v>
      </c>
      <c r="N59" s="79">
        <f>IFERROR(VLOOKUP('Calendrier de pose'!A59,menuiseries[],53,FALSE),"")</f>
        <v>0</v>
      </c>
    </row>
    <row r="60" spans="1:14">
      <c r="A60" s="76">
        <v>59</v>
      </c>
      <c r="B60" s="80">
        <f>IFERROR(VLOOKUP('Calendrier de pose'!A60,menuiseries[],19,FALSE),"")</f>
        <v>0</v>
      </c>
      <c r="C60" s="77">
        <f>IFERROR(VLOOKUP('Calendrier de pose'!A60,menuiseries[],2,FALSE),"")</f>
        <v>0</v>
      </c>
      <c r="D60" s="77">
        <f>IFERROR(VLOOKUP('Calendrier de pose'!A60,menuiseries[],4,FALSE),"")</f>
        <v>0</v>
      </c>
      <c r="E60" s="77">
        <f>IFERROR(VLOOKUP('Calendrier de pose'!A60,menuiseries[],7,FALSE),"")</f>
        <v>0</v>
      </c>
      <c r="F60" s="81">
        <f>IFERROR(VLOOKUP('Calendrier de pose'!A60,menuiseries[],14,FALSE),"")</f>
        <v>0</v>
      </c>
      <c r="G60" s="81">
        <f>IFERROR(VLOOKUP('Calendrier de pose'!A60,menuiseries[],16,FALSE),"")</f>
        <v>0</v>
      </c>
      <c r="H60" s="81">
        <f>IFERROR(VLOOKUP('Calendrier de pose'!A60,menuiseries[],61,FALSE),"")</f>
        <v>0</v>
      </c>
      <c r="I60" s="83">
        <f>IFERROR(VLOOKUP('Calendrier de pose'!A60,menuiseries[],26,FALSE),"")</f>
        <v>0</v>
      </c>
      <c r="J60" s="79">
        <f>IFERROR(VLOOKUP('Calendrier de pose'!A60,menuiseries[],31,FALSE),"")</f>
        <v>0</v>
      </c>
      <c r="K60" s="83">
        <f>IFERROR(VLOOKUP('Calendrier de pose'!A60,menuiseries[],37,FALSE),"")</f>
        <v>0</v>
      </c>
      <c r="L60" s="79">
        <f>IFERROR(VLOOKUP('Calendrier de pose'!A60,menuiseries[],42,FALSE),"")</f>
        <v>0</v>
      </c>
      <c r="M60" s="83">
        <f>IFERROR(VLOOKUP('Calendrier de pose'!A60,menuiseries[],47,FALSE),"")</f>
        <v>0</v>
      </c>
      <c r="N60" s="79">
        <f>IFERROR(VLOOKUP('Calendrier de pose'!A60,menuiseries[],53,FALSE),"")</f>
        <v>0</v>
      </c>
    </row>
    <row r="61" spans="1:14">
      <c r="A61" s="76">
        <v>60</v>
      </c>
      <c r="B61" s="80">
        <f>IFERROR(VLOOKUP('Calendrier de pose'!A61,menuiseries[],19,FALSE),"")</f>
        <v>0</v>
      </c>
      <c r="C61" s="77">
        <f>IFERROR(VLOOKUP('Calendrier de pose'!A61,menuiseries[],2,FALSE),"")</f>
        <v>0</v>
      </c>
      <c r="D61" s="77">
        <f>IFERROR(VLOOKUP('Calendrier de pose'!A61,menuiseries[],4,FALSE),"")</f>
        <v>0</v>
      </c>
      <c r="E61" s="77">
        <f>IFERROR(VLOOKUP('Calendrier de pose'!A61,menuiseries[],7,FALSE),"")</f>
        <v>0</v>
      </c>
      <c r="F61" s="81">
        <f>IFERROR(VLOOKUP('Calendrier de pose'!A61,menuiseries[],14,FALSE),"")</f>
        <v>0</v>
      </c>
      <c r="G61" s="81">
        <f>IFERROR(VLOOKUP('Calendrier de pose'!A61,menuiseries[],16,FALSE),"")</f>
        <v>0</v>
      </c>
      <c r="H61" s="81">
        <f>IFERROR(VLOOKUP('Calendrier de pose'!A61,menuiseries[],61,FALSE),"")</f>
        <v>0</v>
      </c>
      <c r="I61" s="83">
        <f>IFERROR(VLOOKUP('Calendrier de pose'!A61,menuiseries[],26,FALSE),"")</f>
        <v>0</v>
      </c>
      <c r="J61" s="79">
        <f>IFERROR(VLOOKUP('Calendrier de pose'!A61,menuiseries[],31,FALSE),"")</f>
        <v>0</v>
      </c>
      <c r="K61" s="83">
        <f>IFERROR(VLOOKUP('Calendrier de pose'!A61,menuiseries[],37,FALSE),"")</f>
        <v>0</v>
      </c>
      <c r="L61" s="79">
        <f>IFERROR(VLOOKUP('Calendrier de pose'!A61,menuiseries[],42,FALSE),"")</f>
        <v>0</v>
      </c>
      <c r="M61" s="83">
        <f>IFERROR(VLOOKUP('Calendrier de pose'!A61,menuiseries[],47,FALSE),"")</f>
        <v>0</v>
      </c>
      <c r="N61" s="79">
        <f>IFERROR(VLOOKUP('Calendrier de pose'!A61,menuiseries[],53,FALSE),"")</f>
        <v>0</v>
      </c>
    </row>
    <row r="62" spans="1:14">
      <c r="A62" s="76">
        <v>61</v>
      </c>
      <c r="B62" s="80">
        <f>IFERROR(VLOOKUP('Calendrier de pose'!A62,menuiseries[],19,FALSE),"")</f>
        <v>0</v>
      </c>
      <c r="C62" s="77">
        <f>IFERROR(VLOOKUP('Calendrier de pose'!A62,menuiseries[],2,FALSE),"")</f>
        <v>0</v>
      </c>
      <c r="D62" s="77">
        <f>IFERROR(VLOOKUP('Calendrier de pose'!A62,menuiseries[],4,FALSE),"")</f>
        <v>0</v>
      </c>
      <c r="E62" s="77">
        <f>IFERROR(VLOOKUP('Calendrier de pose'!A62,menuiseries[],7,FALSE),"")</f>
        <v>0</v>
      </c>
      <c r="F62" s="81">
        <f>IFERROR(VLOOKUP('Calendrier de pose'!A62,menuiseries[],14,FALSE),"")</f>
        <v>0</v>
      </c>
      <c r="G62" s="81">
        <f>IFERROR(VLOOKUP('Calendrier de pose'!A62,menuiseries[],16,FALSE),"")</f>
        <v>0</v>
      </c>
      <c r="H62" s="81">
        <f>IFERROR(VLOOKUP('Calendrier de pose'!A62,menuiseries[],61,FALSE),"")</f>
        <v>0</v>
      </c>
      <c r="I62" s="83">
        <f>IFERROR(VLOOKUP('Calendrier de pose'!A62,menuiseries[],26,FALSE),"")</f>
        <v>0</v>
      </c>
      <c r="J62" s="79">
        <f>IFERROR(VLOOKUP('Calendrier de pose'!A62,menuiseries[],31,FALSE),"")</f>
        <v>0</v>
      </c>
      <c r="K62" s="83">
        <f>IFERROR(VLOOKUP('Calendrier de pose'!A62,menuiseries[],37,FALSE),"")</f>
        <v>0</v>
      </c>
      <c r="L62" s="79">
        <f>IFERROR(VLOOKUP('Calendrier de pose'!A62,menuiseries[],42,FALSE),"")</f>
        <v>0</v>
      </c>
      <c r="M62" s="83">
        <f>IFERROR(VLOOKUP('Calendrier de pose'!A62,menuiseries[],47,FALSE),"")</f>
        <v>0</v>
      </c>
      <c r="N62" s="79">
        <f>IFERROR(VLOOKUP('Calendrier de pose'!A62,menuiseries[],53,FALSE),"")</f>
        <v>0</v>
      </c>
    </row>
    <row r="63" spans="1:14">
      <c r="A63" s="76">
        <v>62</v>
      </c>
      <c r="B63" s="80">
        <f>IFERROR(VLOOKUP('Calendrier de pose'!A63,menuiseries[],19,FALSE),"")</f>
        <v>0</v>
      </c>
      <c r="C63" s="77">
        <f>IFERROR(VLOOKUP('Calendrier de pose'!A63,menuiseries[],2,FALSE),"")</f>
        <v>0</v>
      </c>
      <c r="D63" s="77">
        <f>IFERROR(VLOOKUP('Calendrier de pose'!A63,menuiseries[],4,FALSE),"")</f>
        <v>0</v>
      </c>
      <c r="E63" s="77">
        <f>IFERROR(VLOOKUP('Calendrier de pose'!A63,menuiseries[],7,FALSE),"")</f>
        <v>0</v>
      </c>
      <c r="F63" s="81">
        <f>IFERROR(VLOOKUP('Calendrier de pose'!A63,menuiseries[],14,FALSE),"")</f>
        <v>0</v>
      </c>
      <c r="G63" s="81">
        <f>IFERROR(VLOOKUP('Calendrier de pose'!A63,menuiseries[],16,FALSE),"")</f>
        <v>0</v>
      </c>
      <c r="H63" s="81">
        <f>IFERROR(VLOOKUP('Calendrier de pose'!A63,menuiseries[],61,FALSE),"")</f>
        <v>0</v>
      </c>
      <c r="I63" s="83">
        <f>IFERROR(VLOOKUP('Calendrier de pose'!A63,menuiseries[],26,FALSE),"")</f>
        <v>0</v>
      </c>
      <c r="J63" s="79">
        <f>IFERROR(VLOOKUP('Calendrier de pose'!A63,menuiseries[],31,FALSE),"")</f>
        <v>0</v>
      </c>
      <c r="K63" s="83">
        <f>IFERROR(VLOOKUP('Calendrier de pose'!A63,menuiseries[],37,FALSE),"")</f>
        <v>0</v>
      </c>
      <c r="L63" s="79">
        <f>IFERROR(VLOOKUP('Calendrier de pose'!A63,menuiseries[],42,FALSE),"")</f>
        <v>0</v>
      </c>
      <c r="M63" s="83">
        <f>IFERROR(VLOOKUP('Calendrier de pose'!A63,menuiseries[],47,FALSE),"")</f>
        <v>0</v>
      </c>
      <c r="N63" s="79">
        <f>IFERROR(VLOOKUP('Calendrier de pose'!A63,menuiseries[],53,FALSE),"")</f>
        <v>0</v>
      </c>
    </row>
    <row r="64" spans="1:14">
      <c r="A64" s="76">
        <v>63</v>
      </c>
      <c r="B64" s="80">
        <f>IFERROR(VLOOKUP('Calendrier de pose'!A64,menuiseries[],19,FALSE),"")</f>
        <v>0</v>
      </c>
      <c r="C64" s="77">
        <f>IFERROR(VLOOKUP('Calendrier de pose'!A64,menuiseries[],2,FALSE),"")</f>
        <v>0</v>
      </c>
      <c r="D64" s="77">
        <f>IFERROR(VLOOKUP('Calendrier de pose'!A64,menuiseries[],4,FALSE),"")</f>
        <v>0</v>
      </c>
      <c r="E64" s="77">
        <f>IFERROR(VLOOKUP('Calendrier de pose'!A64,menuiseries[],7,FALSE),"")</f>
        <v>0</v>
      </c>
      <c r="F64" s="81">
        <f>IFERROR(VLOOKUP('Calendrier de pose'!A64,menuiseries[],14,FALSE),"")</f>
        <v>0</v>
      </c>
      <c r="G64" s="81">
        <f>IFERROR(VLOOKUP('Calendrier de pose'!A64,menuiseries[],16,FALSE),"")</f>
        <v>0</v>
      </c>
      <c r="H64" s="81">
        <f>IFERROR(VLOOKUP('Calendrier de pose'!A64,menuiseries[],61,FALSE),"")</f>
        <v>0</v>
      </c>
      <c r="I64" s="83">
        <f>IFERROR(VLOOKUP('Calendrier de pose'!A64,menuiseries[],26,FALSE),"")</f>
        <v>0</v>
      </c>
      <c r="J64" s="79">
        <f>IFERROR(VLOOKUP('Calendrier de pose'!A64,menuiseries[],31,FALSE),"")</f>
        <v>0</v>
      </c>
      <c r="K64" s="83">
        <f>IFERROR(VLOOKUP('Calendrier de pose'!A64,menuiseries[],37,FALSE),"")</f>
        <v>0</v>
      </c>
      <c r="L64" s="79">
        <f>IFERROR(VLOOKUP('Calendrier de pose'!A64,menuiseries[],42,FALSE),"")</f>
        <v>0</v>
      </c>
      <c r="M64" s="83">
        <f>IFERROR(VLOOKUP('Calendrier de pose'!A64,menuiseries[],47,FALSE),"")</f>
        <v>0</v>
      </c>
      <c r="N64" s="79">
        <f>IFERROR(VLOOKUP('Calendrier de pose'!A64,menuiseries[],53,FALSE),"")</f>
        <v>0</v>
      </c>
    </row>
    <row r="65" spans="1:14">
      <c r="A65" s="76">
        <v>64</v>
      </c>
      <c r="B65" s="80">
        <f>IFERROR(VLOOKUP('Calendrier de pose'!A65,menuiseries[],19,FALSE),"")</f>
        <v>0</v>
      </c>
      <c r="C65" s="77">
        <f>IFERROR(VLOOKUP('Calendrier de pose'!A65,menuiseries[],2,FALSE),"")</f>
        <v>0</v>
      </c>
      <c r="D65" s="77">
        <f>IFERROR(VLOOKUP('Calendrier de pose'!A65,menuiseries[],4,FALSE),"")</f>
        <v>0</v>
      </c>
      <c r="E65" s="77">
        <f>IFERROR(VLOOKUP('Calendrier de pose'!A65,menuiseries[],7,FALSE),"")</f>
        <v>0</v>
      </c>
      <c r="F65" s="81">
        <f>IFERROR(VLOOKUP('Calendrier de pose'!A65,menuiseries[],14,FALSE),"")</f>
        <v>0</v>
      </c>
      <c r="G65" s="81">
        <f>IFERROR(VLOOKUP('Calendrier de pose'!A65,menuiseries[],16,FALSE),"")</f>
        <v>0</v>
      </c>
      <c r="H65" s="81">
        <f>IFERROR(VLOOKUP('Calendrier de pose'!A65,menuiseries[],61,FALSE),"")</f>
        <v>0</v>
      </c>
      <c r="I65" s="83">
        <f>IFERROR(VLOOKUP('Calendrier de pose'!A65,menuiseries[],26,FALSE),"")</f>
        <v>0</v>
      </c>
      <c r="J65" s="79">
        <f>IFERROR(VLOOKUP('Calendrier de pose'!A65,menuiseries[],31,FALSE),"")</f>
        <v>0</v>
      </c>
      <c r="K65" s="83">
        <f>IFERROR(VLOOKUP('Calendrier de pose'!A65,menuiseries[],37,FALSE),"")</f>
        <v>0</v>
      </c>
      <c r="L65" s="79">
        <f>IFERROR(VLOOKUP('Calendrier de pose'!A65,menuiseries[],42,FALSE),"")</f>
        <v>0</v>
      </c>
      <c r="M65" s="83">
        <f>IFERROR(VLOOKUP('Calendrier de pose'!A65,menuiseries[],47,FALSE),"")</f>
        <v>0</v>
      </c>
      <c r="N65" s="79">
        <f>IFERROR(VLOOKUP('Calendrier de pose'!A65,menuiseries[],53,FALSE),"")</f>
        <v>0</v>
      </c>
    </row>
    <row r="66" spans="1:14">
      <c r="A66" s="76">
        <v>65</v>
      </c>
      <c r="B66" s="80" t="str">
        <f>IFERROR(VLOOKUP('Calendrier de pose'!A66,menuiseries[],19,FALSE),"")</f>
        <v/>
      </c>
      <c r="C66" s="77" t="str">
        <f>IFERROR(VLOOKUP('Calendrier de pose'!A66,menuiseries[],2,FALSE),"")</f>
        <v/>
      </c>
      <c r="D66" s="77" t="str">
        <f>IFERROR(VLOOKUP('Calendrier de pose'!A66,menuiseries[],4,FALSE),"")</f>
        <v/>
      </c>
      <c r="E66" s="77" t="str">
        <f>IFERROR(VLOOKUP('Calendrier de pose'!A66,menuiseries[],7,FALSE),"")</f>
        <v/>
      </c>
      <c r="F66" s="81" t="str">
        <f>IFERROR(VLOOKUP('Calendrier de pose'!A66,menuiseries[],14,FALSE),"")</f>
        <v/>
      </c>
      <c r="G66" s="81" t="str">
        <f>IFERROR(VLOOKUP('Calendrier de pose'!A66,menuiseries[],16,FALSE),"")</f>
        <v/>
      </c>
      <c r="H66" s="81" t="str">
        <f>IFERROR(VLOOKUP('Calendrier de pose'!A66,menuiseries[],61,FALSE),"")</f>
        <v/>
      </c>
      <c r="I66" s="83" t="str">
        <f>IFERROR(VLOOKUP('Calendrier de pose'!A66,menuiseries[],26,FALSE),"")</f>
        <v/>
      </c>
      <c r="J66" s="79" t="str">
        <f>IFERROR(VLOOKUP('Calendrier de pose'!A66,menuiseries[],31,FALSE),"")</f>
        <v/>
      </c>
      <c r="K66" s="83" t="str">
        <f>IFERROR(VLOOKUP('Calendrier de pose'!A66,menuiseries[],37,FALSE),"")</f>
        <v/>
      </c>
      <c r="L66" s="79" t="str">
        <f>IFERROR(VLOOKUP('Calendrier de pose'!A66,menuiseries[],42,FALSE),"")</f>
        <v/>
      </c>
      <c r="M66" s="83" t="str">
        <f>IFERROR(VLOOKUP('Calendrier de pose'!A66,menuiseries[],47,FALSE),"")</f>
        <v/>
      </c>
      <c r="N66" s="79" t="str">
        <f>IFERROR(VLOOKUP('Calendrier de pose'!A66,menuiseries[],53,FALSE),"")</f>
        <v/>
      </c>
    </row>
    <row r="67" spans="1:14">
      <c r="A67" s="76">
        <v>66</v>
      </c>
      <c r="B67" s="80">
        <f>IFERROR(VLOOKUP('Calendrier de pose'!A67,menuiseries[],19,FALSE),"")</f>
        <v>0</v>
      </c>
      <c r="C67" s="77">
        <f>IFERROR(VLOOKUP('Calendrier de pose'!A67,menuiseries[],2,FALSE),"")</f>
        <v>0</v>
      </c>
      <c r="D67" s="77">
        <f>IFERROR(VLOOKUP('Calendrier de pose'!A67,menuiseries[],4,FALSE),"")</f>
        <v>0</v>
      </c>
      <c r="E67" s="77">
        <f>IFERROR(VLOOKUP('Calendrier de pose'!A67,menuiseries[],7,FALSE),"")</f>
        <v>0</v>
      </c>
      <c r="F67" s="81">
        <f>IFERROR(VLOOKUP('Calendrier de pose'!A67,menuiseries[],14,FALSE),"")</f>
        <v>0</v>
      </c>
      <c r="G67" s="81">
        <f>IFERROR(VLOOKUP('Calendrier de pose'!A67,menuiseries[],16,FALSE),"")</f>
        <v>0</v>
      </c>
      <c r="H67" s="81">
        <f>IFERROR(VLOOKUP('Calendrier de pose'!A67,menuiseries[],61,FALSE),"")</f>
        <v>0</v>
      </c>
      <c r="I67" s="83">
        <f>IFERROR(VLOOKUP('Calendrier de pose'!A67,menuiseries[],26,FALSE),"")</f>
        <v>0</v>
      </c>
      <c r="J67" s="79">
        <f>IFERROR(VLOOKUP('Calendrier de pose'!A67,menuiseries[],31,FALSE),"")</f>
        <v>0</v>
      </c>
      <c r="K67" s="83">
        <f>IFERROR(VLOOKUP('Calendrier de pose'!A67,menuiseries[],37,FALSE),"")</f>
        <v>0</v>
      </c>
      <c r="L67" s="79">
        <f>IFERROR(VLOOKUP('Calendrier de pose'!A67,menuiseries[],42,FALSE),"")</f>
        <v>0</v>
      </c>
      <c r="M67" s="83">
        <f>IFERROR(VLOOKUP('Calendrier de pose'!A67,menuiseries[],47,FALSE),"")</f>
        <v>0</v>
      </c>
      <c r="N67" s="79">
        <f>IFERROR(VLOOKUP('Calendrier de pose'!A67,menuiseries[],53,FALSE),"")</f>
        <v>0</v>
      </c>
    </row>
    <row r="68" spans="1:14">
      <c r="A68" s="76">
        <v>67</v>
      </c>
      <c r="B68" s="80">
        <f>IFERROR(VLOOKUP('Calendrier de pose'!A68,menuiseries[],19,FALSE),"")</f>
        <v>0</v>
      </c>
      <c r="C68" s="77">
        <f>IFERROR(VLOOKUP('Calendrier de pose'!A68,menuiseries[],2,FALSE),"")</f>
        <v>0</v>
      </c>
      <c r="D68" s="77">
        <f>IFERROR(VLOOKUP('Calendrier de pose'!A68,menuiseries[],4,FALSE),"")</f>
        <v>0</v>
      </c>
      <c r="E68" s="77">
        <f>IFERROR(VLOOKUP('Calendrier de pose'!A68,menuiseries[],7,FALSE),"")</f>
        <v>0</v>
      </c>
      <c r="F68" s="81">
        <f>IFERROR(VLOOKUP('Calendrier de pose'!A68,menuiseries[],14,FALSE),"")</f>
        <v>0</v>
      </c>
      <c r="G68" s="81">
        <f>IFERROR(VLOOKUP('Calendrier de pose'!A68,menuiseries[],16,FALSE),"")</f>
        <v>0</v>
      </c>
      <c r="H68" s="81">
        <f>IFERROR(VLOOKUP('Calendrier de pose'!A68,menuiseries[],61,FALSE),"")</f>
        <v>0</v>
      </c>
      <c r="I68" s="83">
        <f>IFERROR(VLOOKUP('Calendrier de pose'!A68,menuiseries[],26,FALSE),"")</f>
        <v>0</v>
      </c>
      <c r="J68" s="79">
        <f>IFERROR(VLOOKUP('Calendrier de pose'!A68,menuiseries[],31,FALSE),"")</f>
        <v>0</v>
      </c>
      <c r="K68" s="83">
        <f>IFERROR(VLOOKUP('Calendrier de pose'!A68,menuiseries[],37,FALSE),"")</f>
        <v>0</v>
      </c>
      <c r="L68" s="79">
        <f>IFERROR(VLOOKUP('Calendrier de pose'!A68,menuiseries[],42,FALSE),"")</f>
        <v>0</v>
      </c>
      <c r="M68" s="83">
        <f>IFERROR(VLOOKUP('Calendrier de pose'!A68,menuiseries[],47,FALSE),"")</f>
        <v>0</v>
      </c>
      <c r="N68" s="79">
        <f>IFERROR(VLOOKUP('Calendrier de pose'!A68,menuiseries[],53,FALSE),"")</f>
        <v>0</v>
      </c>
    </row>
    <row r="69" spans="1:14">
      <c r="A69" s="76">
        <v>68</v>
      </c>
      <c r="B69" s="80">
        <f>IFERROR(VLOOKUP('Calendrier de pose'!A69,menuiseries[],19,FALSE),"")</f>
        <v>0</v>
      </c>
      <c r="C69" s="77">
        <f>IFERROR(VLOOKUP('Calendrier de pose'!A69,menuiseries[],2,FALSE),"")</f>
        <v>0</v>
      </c>
      <c r="D69" s="77">
        <f>IFERROR(VLOOKUP('Calendrier de pose'!A69,menuiseries[],4,FALSE),"")</f>
        <v>0</v>
      </c>
      <c r="E69" s="77">
        <f>IFERROR(VLOOKUP('Calendrier de pose'!A69,menuiseries[],7,FALSE),"")</f>
        <v>0</v>
      </c>
      <c r="F69" s="81">
        <f>IFERROR(VLOOKUP('Calendrier de pose'!A69,menuiseries[],14,FALSE),"")</f>
        <v>0</v>
      </c>
      <c r="G69" s="81">
        <f>IFERROR(VLOOKUP('Calendrier de pose'!A69,menuiseries[],16,FALSE),"")</f>
        <v>0</v>
      </c>
      <c r="H69" s="81">
        <f>IFERROR(VLOOKUP('Calendrier de pose'!A69,menuiseries[],61,FALSE),"")</f>
        <v>0</v>
      </c>
      <c r="I69" s="83">
        <f>IFERROR(VLOOKUP('Calendrier de pose'!A69,menuiseries[],26,FALSE),"")</f>
        <v>0</v>
      </c>
      <c r="J69" s="79">
        <f>IFERROR(VLOOKUP('Calendrier de pose'!A69,menuiseries[],31,FALSE),"")</f>
        <v>0</v>
      </c>
      <c r="K69" s="83">
        <f>IFERROR(VLOOKUP('Calendrier de pose'!A69,menuiseries[],37,FALSE),"")</f>
        <v>0</v>
      </c>
      <c r="L69" s="79">
        <f>IFERROR(VLOOKUP('Calendrier de pose'!A69,menuiseries[],42,FALSE),"")</f>
        <v>0</v>
      </c>
      <c r="M69" s="83">
        <f>IFERROR(VLOOKUP('Calendrier de pose'!A69,menuiseries[],47,FALSE),"")</f>
        <v>0</v>
      </c>
      <c r="N69" s="79">
        <f>IFERROR(VLOOKUP('Calendrier de pose'!A69,menuiseries[],53,FALSE),"")</f>
        <v>0</v>
      </c>
    </row>
    <row r="70" spans="1:14">
      <c r="A70" s="76">
        <v>69</v>
      </c>
      <c r="B70" s="80">
        <f>IFERROR(VLOOKUP('Calendrier de pose'!A70,menuiseries[],19,FALSE),"")</f>
        <v>0</v>
      </c>
      <c r="C70" s="77">
        <f>IFERROR(VLOOKUP('Calendrier de pose'!A70,menuiseries[],2,FALSE),"")</f>
        <v>0</v>
      </c>
      <c r="D70" s="77">
        <f>IFERROR(VLOOKUP('Calendrier de pose'!A70,menuiseries[],4,FALSE),"")</f>
        <v>0</v>
      </c>
      <c r="E70" s="77">
        <f>IFERROR(VLOOKUP('Calendrier de pose'!A70,menuiseries[],7,FALSE),"")</f>
        <v>0</v>
      </c>
      <c r="F70" s="81">
        <f>IFERROR(VLOOKUP('Calendrier de pose'!A70,menuiseries[],14,FALSE),"")</f>
        <v>0</v>
      </c>
      <c r="G70" s="81">
        <f>IFERROR(VLOOKUP('Calendrier de pose'!A70,menuiseries[],16,FALSE),"")</f>
        <v>0</v>
      </c>
      <c r="H70" s="81">
        <f>IFERROR(VLOOKUP('Calendrier de pose'!A70,menuiseries[],61,FALSE),"")</f>
        <v>0</v>
      </c>
      <c r="I70" s="83">
        <f>IFERROR(VLOOKUP('Calendrier de pose'!A70,menuiseries[],26,FALSE),"")</f>
        <v>0</v>
      </c>
      <c r="J70" s="79">
        <f>IFERROR(VLOOKUP('Calendrier de pose'!A70,menuiseries[],31,FALSE),"")</f>
        <v>0</v>
      </c>
      <c r="K70" s="83">
        <f>IFERROR(VLOOKUP('Calendrier de pose'!A70,menuiseries[],37,FALSE),"")</f>
        <v>0</v>
      </c>
      <c r="L70" s="79">
        <f>IFERROR(VLOOKUP('Calendrier de pose'!A70,menuiseries[],42,FALSE),"")</f>
        <v>0</v>
      </c>
      <c r="M70" s="83">
        <f>IFERROR(VLOOKUP('Calendrier de pose'!A70,menuiseries[],47,FALSE),"")</f>
        <v>0</v>
      </c>
      <c r="N70" s="79">
        <f>IFERROR(VLOOKUP('Calendrier de pose'!A70,menuiseries[],53,FALSE),"")</f>
        <v>0</v>
      </c>
    </row>
    <row r="71" spans="1:14">
      <c r="A71" s="76">
        <v>70</v>
      </c>
      <c r="B71" s="80" t="str">
        <f>IFERROR(VLOOKUP('Calendrier de pose'!A71,menuiseries[],19,FALSE),"")</f>
        <v/>
      </c>
      <c r="C71" s="77" t="str">
        <f>IFERROR(VLOOKUP('Calendrier de pose'!A71,menuiseries[],2,FALSE),"")</f>
        <v/>
      </c>
      <c r="D71" s="77" t="str">
        <f>IFERROR(VLOOKUP('Calendrier de pose'!A71,menuiseries[],4,FALSE),"")</f>
        <v/>
      </c>
      <c r="E71" s="77" t="str">
        <f>IFERROR(VLOOKUP('Calendrier de pose'!A71,menuiseries[],7,FALSE),"")</f>
        <v/>
      </c>
      <c r="F71" s="81" t="str">
        <f>IFERROR(VLOOKUP('Calendrier de pose'!A71,menuiseries[],14,FALSE),"")</f>
        <v/>
      </c>
      <c r="G71" s="81" t="str">
        <f>IFERROR(VLOOKUP('Calendrier de pose'!A71,menuiseries[],16,FALSE),"")</f>
        <v/>
      </c>
      <c r="H71" s="81" t="str">
        <f>IFERROR(VLOOKUP('Calendrier de pose'!A71,menuiseries[],61,FALSE),"")</f>
        <v/>
      </c>
      <c r="I71" s="83" t="str">
        <f>IFERROR(VLOOKUP('Calendrier de pose'!A71,menuiseries[],26,FALSE),"")</f>
        <v/>
      </c>
      <c r="J71" s="79" t="str">
        <f>IFERROR(VLOOKUP('Calendrier de pose'!A71,menuiseries[],31,FALSE),"")</f>
        <v/>
      </c>
      <c r="K71" s="83" t="str">
        <f>IFERROR(VLOOKUP('Calendrier de pose'!A71,menuiseries[],37,FALSE),"")</f>
        <v/>
      </c>
      <c r="L71" s="79" t="str">
        <f>IFERROR(VLOOKUP('Calendrier de pose'!A71,menuiseries[],42,FALSE),"")</f>
        <v/>
      </c>
      <c r="M71" s="83" t="str">
        <f>IFERROR(VLOOKUP('Calendrier de pose'!A71,menuiseries[],47,FALSE),"")</f>
        <v/>
      </c>
      <c r="N71" s="79" t="str">
        <f>IFERROR(VLOOKUP('Calendrier de pose'!A71,menuiseries[],53,FALSE),"")</f>
        <v/>
      </c>
    </row>
    <row r="72" spans="1:14">
      <c r="A72" s="76">
        <v>71</v>
      </c>
      <c r="B72" s="80">
        <f>IFERROR(VLOOKUP('Calendrier de pose'!A72,menuiseries[],19,FALSE),"")</f>
        <v>0</v>
      </c>
      <c r="C72" s="77">
        <f>IFERROR(VLOOKUP('Calendrier de pose'!A72,menuiseries[],2,FALSE),"")</f>
        <v>0</v>
      </c>
      <c r="D72" s="77">
        <f>IFERROR(VLOOKUP('Calendrier de pose'!A72,menuiseries[],4,FALSE),"")</f>
        <v>0</v>
      </c>
      <c r="E72" s="77">
        <f>IFERROR(VLOOKUP('Calendrier de pose'!A72,menuiseries[],7,FALSE),"")</f>
        <v>0</v>
      </c>
      <c r="F72" s="81">
        <f>IFERROR(VLOOKUP('Calendrier de pose'!A72,menuiseries[],14,FALSE),"")</f>
        <v>0</v>
      </c>
      <c r="G72" s="81">
        <f>IFERROR(VLOOKUP('Calendrier de pose'!A72,menuiseries[],16,FALSE),"")</f>
        <v>0</v>
      </c>
      <c r="H72" s="81">
        <f>IFERROR(VLOOKUP('Calendrier de pose'!A72,menuiseries[],61,FALSE),"")</f>
        <v>0</v>
      </c>
      <c r="I72" s="83">
        <f>IFERROR(VLOOKUP('Calendrier de pose'!A72,menuiseries[],26,FALSE),"")</f>
        <v>0</v>
      </c>
      <c r="J72" s="79">
        <f>IFERROR(VLOOKUP('Calendrier de pose'!A72,menuiseries[],31,FALSE),"")</f>
        <v>0</v>
      </c>
      <c r="K72" s="83">
        <f>IFERROR(VLOOKUP('Calendrier de pose'!A72,menuiseries[],37,FALSE),"")</f>
        <v>0</v>
      </c>
      <c r="L72" s="79">
        <f>IFERROR(VLOOKUP('Calendrier de pose'!A72,menuiseries[],42,FALSE),"")</f>
        <v>0</v>
      </c>
      <c r="M72" s="83">
        <f>IFERROR(VLOOKUP('Calendrier de pose'!A72,menuiseries[],47,FALSE),"")</f>
        <v>0</v>
      </c>
      <c r="N72" s="79">
        <f>IFERROR(VLOOKUP('Calendrier de pose'!A72,menuiseries[],53,FALSE),"")</f>
        <v>0</v>
      </c>
    </row>
    <row r="73" spans="1:14">
      <c r="A73" s="76">
        <v>72</v>
      </c>
      <c r="B73" s="80" t="str">
        <f>IFERROR(VLOOKUP('Calendrier de pose'!A73,menuiseries[],19,FALSE),"")</f>
        <v/>
      </c>
      <c r="C73" s="77" t="str">
        <f>IFERROR(VLOOKUP('Calendrier de pose'!A73,menuiseries[],2,FALSE),"")</f>
        <v/>
      </c>
      <c r="D73" s="77" t="str">
        <f>IFERROR(VLOOKUP('Calendrier de pose'!A73,menuiseries[],4,FALSE),"")</f>
        <v/>
      </c>
      <c r="E73" s="77" t="str">
        <f>IFERROR(VLOOKUP('Calendrier de pose'!A73,menuiseries[],7,FALSE),"")</f>
        <v/>
      </c>
      <c r="F73" s="81" t="str">
        <f>IFERROR(VLOOKUP('Calendrier de pose'!A73,menuiseries[],14,FALSE),"")</f>
        <v/>
      </c>
      <c r="G73" s="81" t="str">
        <f>IFERROR(VLOOKUP('Calendrier de pose'!A73,menuiseries[],16,FALSE),"")</f>
        <v/>
      </c>
      <c r="H73" s="81" t="str">
        <f>IFERROR(VLOOKUP('Calendrier de pose'!A73,menuiseries[],61,FALSE),"")</f>
        <v/>
      </c>
      <c r="I73" s="83" t="str">
        <f>IFERROR(VLOOKUP('Calendrier de pose'!A73,menuiseries[],26,FALSE),"")</f>
        <v/>
      </c>
      <c r="J73" s="79" t="str">
        <f>IFERROR(VLOOKUP('Calendrier de pose'!A73,menuiseries[],31,FALSE),"")</f>
        <v/>
      </c>
      <c r="K73" s="83" t="str">
        <f>IFERROR(VLOOKUP('Calendrier de pose'!A73,menuiseries[],37,FALSE),"")</f>
        <v/>
      </c>
      <c r="L73" s="79" t="str">
        <f>IFERROR(VLOOKUP('Calendrier de pose'!A73,menuiseries[],42,FALSE),"")</f>
        <v/>
      </c>
      <c r="M73" s="83" t="str">
        <f>IFERROR(VLOOKUP('Calendrier de pose'!A73,menuiseries[],47,FALSE),"")</f>
        <v/>
      </c>
      <c r="N73" s="79" t="str">
        <f>IFERROR(VLOOKUP('Calendrier de pose'!A73,menuiseries[],53,FALSE),"")</f>
        <v/>
      </c>
    </row>
    <row r="74" spans="1:14">
      <c r="A74" s="76">
        <v>73</v>
      </c>
      <c r="B74" s="80" t="str">
        <f>IFERROR(VLOOKUP('Calendrier de pose'!A74,menuiseries[],19,FALSE),"")</f>
        <v/>
      </c>
      <c r="C74" s="77" t="str">
        <f>IFERROR(VLOOKUP('Calendrier de pose'!A74,menuiseries[],2,FALSE),"")</f>
        <v/>
      </c>
      <c r="D74" s="77" t="str">
        <f>IFERROR(VLOOKUP('Calendrier de pose'!A74,menuiseries[],4,FALSE),"")</f>
        <v/>
      </c>
      <c r="E74" s="77" t="str">
        <f>IFERROR(VLOOKUP('Calendrier de pose'!A74,menuiseries[],7,FALSE),"")</f>
        <v/>
      </c>
      <c r="F74" s="81" t="str">
        <f>IFERROR(VLOOKUP('Calendrier de pose'!A74,menuiseries[],14,FALSE),"")</f>
        <v/>
      </c>
      <c r="G74" s="81" t="str">
        <f>IFERROR(VLOOKUP('Calendrier de pose'!A74,menuiseries[],16,FALSE),"")</f>
        <v/>
      </c>
      <c r="H74" s="81" t="str">
        <f>IFERROR(VLOOKUP('Calendrier de pose'!A74,menuiseries[],61,FALSE),"")</f>
        <v/>
      </c>
      <c r="I74" s="83" t="str">
        <f>IFERROR(VLOOKUP('Calendrier de pose'!A74,menuiseries[],26,FALSE),"")</f>
        <v/>
      </c>
      <c r="J74" s="79" t="str">
        <f>IFERROR(VLOOKUP('Calendrier de pose'!A74,menuiseries[],31,FALSE),"")</f>
        <v/>
      </c>
      <c r="K74" s="83" t="str">
        <f>IFERROR(VLOOKUP('Calendrier de pose'!A74,menuiseries[],37,FALSE),"")</f>
        <v/>
      </c>
      <c r="L74" s="79" t="str">
        <f>IFERROR(VLOOKUP('Calendrier de pose'!A74,menuiseries[],42,FALSE),"")</f>
        <v/>
      </c>
      <c r="M74" s="83" t="str">
        <f>IFERROR(VLOOKUP('Calendrier de pose'!A74,menuiseries[],47,FALSE),"")</f>
        <v/>
      </c>
      <c r="N74" s="79" t="str">
        <f>IFERROR(VLOOKUP('Calendrier de pose'!A74,menuiseries[],53,FALSE),"")</f>
        <v/>
      </c>
    </row>
    <row r="75" spans="1:14">
      <c r="A75" s="76">
        <v>74</v>
      </c>
      <c r="B75" s="80">
        <f>IFERROR(VLOOKUP('Calendrier de pose'!A75,menuiseries[],19,FALSE),"")</f>
        <v>0</v>
      </c>
      <c r="C75" s="77">
        <f>IFERROR(VLOOKUP('Calendrier de pose'!A75,menuiseries[],2,FALSE),"")</f>
        <v>0</v>
      </c>
      <c r="D75" s="77">
        <f>IFERROR(VLOOKUP('Calendrier de pose'!A75,menuiseries[],4,FALSE),"")</f>
        <v>0</v>
      </c>
      <c r="E75" s="77">
        <f>IFERROR(VLOOKUP('Calendrier de pose'!A75,menuiseries[],7,FALSE),"")</f>
        <v>0</v>
      </c>
      <c r="F75" s="81">
        <f>IFERROR(VLOOKUP('Calendrier de pose'!A75,menuiseries[],14,FALSE),"")</f>
        <v>0</v>
      </c>
      <c r="G75" s="81">
        <f>IFERROR(VLOOKUP('Calendrier de pose'!A75,menuiseries[],16,FALSE),"")</f>
        <v>0</v>
      </c>
      <c r="H75" s="81">
        <f>IFERROR(VLOOKUP('Calendrier de pose'!A75,menuiseries[],61,FALSE),"")</f>
        <v>0</v>
      </c>
      <c r="I75" s="83">
        <f>IFERROR(VLOOKUP('Calendrier de pose'!A75,menuiseries[],26,FALSE),"")</f>
        <v>0</v>
      </c>
      <c r="J75" s="79">
        <f>IFERROR(VLOOKUP('Calendrier de pose'!A75,menuiseries[],31,FALSE),"")</f>
        <v>0</v>
      </c>
      <c r="K75" s="83">
        <f>IFERROR(VLOOKUP('Calendrier de pose'!A75,menuiseries[],37,FALSE),"")</f>
        <v>0</v>
      </c>
      <c r="L75" s="79">
        <f>IFERROR(VLOOKUP('Calendrier de pose'!A75,menuiseries[],42,FALSE),"")</f>
        <v>0</v>
      </c>
      <c r="M75" s="83">
        <f>IFERROR(VLOOKUP('Calendrier de pose'!A75,menuiseries[],47,FALSE),"")</f>
        <v>0</v>
      </c>
      <c r="N75" s="79">
        <f>IFERROR(VLOOKUP('Calendrier de pose'!A75,menuiseries[],53,FALSE),"")</f>
        <v>0</v>
      </c>
    </row>
    <row r="76" spans="1:14">
      <c r="A76" s="76">
        <v>75</v>
      </c>
      <c r="B76" s="80" t="str">
        <f>IFERROR(VLOOKUP('Calendrier de pose'!A76,menuiseries[],19,FALSE),"")</f>
        <v/>
      </c>
      <c r="C76" s="77" t="str">
        <f>IFERROR(VLOOKUP('Calendrier de pose'!A76,menuiseries[],2,FALSE),"")</f>
        <v/>
      </c>
      <c r="D76" s="77" t="str">
        <f>IFERROR(VLOOKUP('Calendrier de pose'!A76,menuiseries[],4,FALSE),"")</f>
        <v/>
      </c>
      <c r="E76" s="77" t="str">
        <f>IFERROR(VLOOKUP('Calendrier de pose'!A76,menuiseries[],7,FALSE),"")</f>
        <v/>
      </c>
      <c r="F76" s="81" t="str">
        <f>IFERROR(VLOOKUP('Calendrier de pose'!A76,menuiseries[],14,FALSE),"")</f>
        <v/>
      </c>
      <c r="G76" s="81" t="str">
        <f>IFERROR(VLOOKUP('Calendrier de pose'!A76,menuiseries[],16,FALSE),"")</f>
        <v/>
      </c>
      <c r="H76" s="81" t="str">
        <f>IFERROR(VLOOKUP('Calendrier de pose'!A76,menuiseries[],61,FALSE),"")</f>
        <v/>
      </c>
      <c r="I76" s="83" t="str">
        <f>IFERROR(VLOOKUP('Calendrier de pose'!A76,menuiseries[],26,FALSE),"")</f>
        <v/>
      </c>
      <c r="J76" s="79" t="str">
        <f>IFERROR(VLOOKUP('Calendrier de pose'!A76,menuiseries[],31,FALSE),"")</f>
        <v/>
      </c>
      <c r="K76" s="83" t="str">
        <f>IFERROR(VLOOKUP('Calendrier de pose'!A76,menuiseries[],37,FALSE),"")</f>
        <v/>
      </c>
      <c r="L76" s="79" t="str">
        <f>IFERROR(VLOOKUP('Calendrier de pose'!A76,menuiseries[],42,FALSE),"")</f>
        <v/>
      </c>
      <c r="M76" s="83" t="str">
        <f>IFERROR(VLOOKUP('Calendrier de pose'!A76,menuiseries[],47,FALSE),"")</f>
        <v/>
      </c>
      <c r="N76" s="79" t="str">
        <f>IFERROR(VLOOKUP('Calendrier de pose'!A76,menuiseries[],53,FALSE),"")</f>
        <v/>
      </c>
    </row>
    <row r="77" spans="1:14">
      <c r="A77" s="76">
        <v>76</v>
      </c>
      <c r="B77" s="80">
        <f>IFERROR(VLOOKUP('Calendrier de pose'!A77,menuiseries[],19,FALSE),"")</f>
        <v>0</v>
      </c>
      <c r="C77" s="77">
        <f>IFERROR(VLOOKUP('Calendrier de pose'!A77,menuiseries[],2,FALSE),"")</f>
        <v>0</v>
      </c>
      <c r="D77" s="77">
        <f>IFERROR(VLOOKUP('Calendrier de pose'!A77,menuiseries[],4,FALSE),"")</f>
        <v>0</v>
      </c>
      <c r="E77" s="77">
        <f>IFERROR(VLOOKUP('Calendrier de pose'!A77,menuiseries[],7,FALSE),"")</f>
        <v>0</v>
      </c>
      <c r="F77" s="81">
        <f>IFERROR(VLOOKUP('Calendrier de pose'!A77,menuiseries[],14,FALSE),"")</f>
        <v>0</v>
      </c>
      <c r="G77" s="81">
        <f>IFERROR(VLOOKUP('Calendrier de pose'!A77,menuiseries[],16,FALSE),"")</f>
        <v>0</v>
      </c>
      <c r="H77" s="81">
        <f>IFERROR(VLOOKUP('Calendrier de pose'!A77,menuiseries[],61,FALSE),"")</f>
        <v>0</v>
      </c>
      <c r="I77" s="83">
        <f>IFERROR(VLOOKUP('Calendrier de pose'!A77,menuiseries[],26,FALSE),"")</f>
        <v>0</v>
      </c>
      <c r="J77" s="79">
        <f>IFERROR(VLOOKUP('Calendrier de pose'!A77,menuiseries[],31,FALSE),"")</f>
        <v>0</v>
      </c>
      <c r="K77" s="83">
        <f>IFERROR(VLOOKUP('Calendrier de pose'!A77,menuiseries[],37,FALSE),"")</f>
        <v>0</v>
      </c>
      <c r="L77" s="79">
        <f>IFERROR(VLOOKUP('Calendrier de pose'!A77,menuiseries[],42,FALSE),"")</f>
        <v>0</v>
      </c>
      <c r="M77" s="83">
        <f>IFERROR(VLOOKUP('Calendrier de pose'!A77,menuiseries[],47,FALSE),"")</f>
        <v>0</v>
      </c>
      <c r="N77" s="79">
        <f>IFERROR(VLOOKUP('Calendrier de pose'!A77,menuiseries[],53,FALSE),"")</f>
        <v>0</v>
      </c>
    </row>
    <row r="78" spans="1:14">
      <c r="A78" s="76">
        <v>77</v>
      </c>
      <c r="B78" s="80">
        <f>IFERROR(VLOOKUP('Calendrier de pose'!A78,menuiseries[],19,FALSE),"")</f>
        <v>0</v>
      </c>
      <c r="C78" s="77">
        <f>IFERROR(VLOOKUP('Calendrier de pose'!A78,menuiseries[],2,FALSE),"")</f>
        <v>0</v>
      </c>
      <c r="D78" s="77">
        <f>IFERROR(VLOOKUP('Calendrier de pose'!A78,menuiseries[],4,FALSE),"")</f>
        <v>0</v>
      </c>
      <c r="E78" s="77">
        <f>IFERROR(VLOOKUP('Calendrier de pose'!A78,menuiseries[],7,FALSE),"")</f>
        <v>0</v>
      </c>
      <c r="F78" s="81">
        <f>IFERROR(VLOOKUP('Calendrier de pose'!A78,menuiseries[],14,FALSE),"")</f>
        <v>0</v>
      </c>
      <c r="G78" s="81">
        <f>IFERROR(VLOOKUP('Calendrier de pose'!A78,menuiseries[],16,FALSE),"")</f>
        <v>0</v>
      </c>
      <c r="H78" s="81">
        <f>IFERROR(VLOOKUP('Calendrier de pose'!A78,menuiseries[],61,FALSE),"")</f>
        <v>0</v>
      </c>
      <c r="I78" s="83">
        <f>IFERROR(VLOOKUP('Calendrier de pose'!A78,menuiseries[],26,FALSE),"")</f>
        <v>0</v>
      </c>
      <c r="J78" s="79">
        <f>IFERROR(VLOOKUP('Calendrier de pose'!A78,menuiseries[],31,FALSE),"")</f>
        <v>0</v>
      </c>
      <c r="K78" s="83">
        <f>IFERROR(VLOOKUP('Calendrier de pose'!A78,menuiseries[],37,FALSE),"")</f>
        <v>0</v>
      </c>
      <c r="L78" s="79">
        <f>IFERROR(VLOOKUP('Calendrier de pose'!A78,menuiseries[],42,FALSE),"")</f>
        <v>0</v>
      </c>
      <c r="M78" s="83">
        <f>IFERROR(VLOOKUP('Calendrier de pose'!A78,menuiseries[],47,FALSE),"")</f>
        <v>0</v>
      </c>
      <c r="N78" s="79">
        <f>IFERROR(VLOOKUP('Calendrier de pose'!A78,menuiseries[],53,FALSE),"")</f>
        <v>0</v>
      </c>
    </row>
    <row r="79" spans="1:14">
      <c r="A79" s="76">
        <v>78</v>
      </c>
      <c r="B79" s="80">
        <f>IFERROR(VLOOKUP('Calendrier de pose'!A79,menuiseries[],19,FALSE),"")</f>
        <v>0</v>
      </c>
      <c r="C79" s="77">
        <f>IFERROR(VLOOKUP('Calendrier de pose'!A79,menuiseries[],2,FALSE),"")</f>
        <v>0</v>
      </c>
      <c r="D79" s="77">
        <f>IFERROR(VLOOKUP('Calendrier de pose'!A79,menuiseries[],4,FALSE),"")</f>
        <v>0</v>
      </c>
      <c r="E79" s="77">
        <f>IFERROR(VLOOKUP('Calendrier de pose'!A79,menuiseries[],7,FALSE),"")</f>
        <v>0</v>
      </c>
      <c r="F79" s="81">
        <f>IFERROR(VLOOKUP('Calendrier de pose'!A79,menuiseries[],14,FALSE),"")</f>
        <v>0</v>
      </c>
      <c r="G79" s="81">
        <f>IFERROR(VLOOKUP('Calendrier de pose'!A79,menuiseries[],16,FALSE),"")</f>
        <v>0</v>
      </c>
      <c r="H79" s="81">
        <f>IFERROR(VLOOKUP('Calendrier de pose'!A79,menuiseries[],61,FALSE),"")</f>
        <v>0</v>
      </c>
      <c r="I79" s="83">
        <f>IFERROR(VLOOKUP('Calendrier de pose'!A79,menuiseries[],26,FALSE),"")</f>
        <v>0</v>
      </c>
      <c r="J79" s="79">
        <f>IFERROR(VLOOKUP('Calendrier de pose'!A79,menuiseries[],31,FALSE),"")</f>
        <v>0</v>
      </c>
      <c r="K79" s="83">
        <f>IFERROR(VLOOKUP('Calendrier de pose'!A79,menuiseries[],37,FALSE),"")</f>
        <v>0</v>
      </c>
      <c r="L79" s="79">
        <f>IFERROR(VLOOKUP('Calendrier de pose'!A79,menuiseries[],42,FALSE),"")</f>
        <v>0</v>
      </c>
      <c r="M79" s="83">
        <f>IFERROR(VLOOKUP('Calendrier de pose'!A79,menuiseries[],47,FALSE),"")</f>
        <v>0</v>
      </c>
      <c r="N79" s="79">
        <f>IFERROR(VLOOKUP('Calendrier de pose'!A79,menuiseries[],53,FALSE),"")</f>
        <v>0</v>
      </c>
    </row>
    <row r="80" spans="1:14">
      <c r="A80" s="76">
        <v>79</v>
      </c>
      <c r="B80" s="80">
        <f>IFERROR(VLOOKUP('Calendrier de pose'!A80,menuiseries[],19,FALSE),"")</f>
        <v>0</v>
      </c>
      <c r="C80" s="77">
        <f>IFERROR(VLOOKUP('Calendrier de pose'!A80,menuiseries[],2,FALSE),"")</f>
        <v>0</v>
      </c>
      <c r="D80" s="77">
        <f>IFERROR(VLOOKUP('Calendrier de pose'!A80,menuiseries[],4,FALSE),"")</f>
        <v>0</v>
      </c>
      <c r="E80" s="77">
        <f>IFERROR(VLOOKUP('Calendrier de pose'!A80,menuiseries[],7,FALSE),"")</f>
        <v>0</v>
      </c>
      <c r="F80" s="81">
        <f>IFERROR(VLOOKUP('Calendrier de pose'!A80,menuiseries[],14,FALSE),"")</f>
        <v>0</v>
      </c>
      <c r="G80" s="81">
        <f>IFERROR(VLOOKUP('Calendrier de pose'!A80,menuiseries[],16,FALSE),"")</f>
        <v>0</v>
      </c>
      <c r="H80" s="81">
        <f>IFERROR(VLOOKUP('Calendrier de pose'!A80,menuiseries[],61,FALSE),"")</f>
        <v>0</v>
      </c>
      <c r="I80" s="83">
        <f>IFERROR(VLOOKUP('Calendrier de pose'!A80,menuiseries[],26,FALSE),"")</f>
        <v>0</v>
      </c>
      <c r="J80" s="79">
        <f>IFERROR(VLOOKUP('Calendrier de pose'!A80,menuiseries[],31,FALSE),"")</f>
        <v>0</v>
      </c>
      <c r="K80" s="83">
        <f>IFERROR(VLOOKUP('Calendrier de pose'!A80,menuiseries[],37,FALSE),"")</f>
        <v>0</v>
      </c>
      <c r="L80" s="79">
        <f>IFERROR(VLOOKUP('Calendrier de pose'!A80,menuiseries[],42,FALSE),"")</f>
        <v>0</v>
      </c>
      <c r="M80" s="83">
        <f>IFERROR(VLOOKUP('Calendrier de pose'!A80,menuiseries[],47,FALSE),"")</f>
        <v>0</v>
      </c>
      <c r="N80" s="79">
        <f>IFERROR(VLOOKUP('Calendrier de pose'!A80,menuiseries[],53,FALSE),"")</f>
        <v>0</v>
      </c>
    </row>
    <row r="81" spans="1:14">
      <c r="A81" s="76">
        <v>80</v>
      </c>
      <c r="B81" s="80">
        <f>IFERROR(VLOOKUP('Calendrier de pose'!A81,menuiseries[],19,FALSE),"")</f>
        <v>0</v>
      </c>
      <c r="C81" s="77">
        <f>IFERROR(VLOOKUP('Calendrier de pose'!A81,menuiseries[],2,FALSE),"")</f>
        <v>0</v>
      </c>
      <c r="D81" s="77">
        <f>IFERROR(VLOOKUP('Calendrier de pose'!A81,menuiseries[],4,FALSE),"")</f>
        <v>0</v>
      </c>
      <c r="E81" s="77">
        <f>IFERROR(VLOOKUP('Calendrier de pose'!A81,menuiseries[],7,FALSE),"")</f>
        <v>0</v>
      </c>
      <c r="F81" s="81">
        <f>IFERROR(VLOOKUP('Calendrier de pose'!A81,menuiseries[],14,FALSE),"")</f>
        <v>0</v>
      </c>
      <c r="G81" s="81">
        <f>IFERROR(VLOOKUP('Calendrier de pose'!A81,menuiseries[],16,FALSE),"")</f>
        <v>0</v>
      </c>
      <c r="H81" s="81">
        <f>IFERROR(VLOOKUP('Calendrier de pose'!A81,menuiseries[],61,FALSE),"")</f>
        <v>0</v>
      </c>
      <c r="I81" s="83">
        <f>IFERROR(VLOOKUP('Calendrier de pose'!A81,menuiseries[],26,FALSE),"")</f>
        <v>0</v>
      </c>
      <c r="J81" s="79">
        <f>IFERROR(VLOOKUP('Calendrier de pose'!A81,menuiseries[],31,FALSE),"")</f>
        <v>0</v>
      </c>
      <c r="K81" s="83">
        <f>IFERROR(VLOOKUP('Calendrier de pose'!A81,menuiseries[],37,FALSE),"")</f>
        <v>0</v>
      </c>
      <c r="L81" s="79">
        <f>IFERROR(VLOOKUP('Calendrier de pose'!A81,menuiseries[],42,FALSE),"")</f>
        <v>0</v>
      </c>
      <c r="M81" s="83">
        <f>IFERROR(VLOOKUP('Calendrier de pose'!A81,menuiseries[],47,FALSE),"")</f>
        <v>0</v>
      </c>
      <c r="N81" s="79">
        <f>IFERROR(VLOOKUP('Calendrier de pose'!A81,menuiseries[],53,FALSE),"")</f>
        <v>0</v>
      </c>
    </row>
    <row r="82" spans="1:14">
      <c r="A82" s="76">
        <v>81</v>
      </c>
      <c r="B82" s="80">
        <f>IFERROR(VLOOKUP('Calendrier de pose'!A82,menuiseries[],19,FALSE),"")</f>
        <v>0</v>
      </c>
      <c r="C82" s="77">
        <f>IFERROR(VLOOKUP('Calendrier de pose'!A82,menuiseries[],2,FALSE),"")</f>
        <v>0</v>
      </c>
      <c r="D82" s="77">
        <f>IFERROR(VLOOKUP('Calendrier de pose'!A82,menuiseries[],4,FALSE),"")</f>
        <v>0</v>
      </c>
      <c r="E82" s="77">
        <f>IFERROR(VLOOKUP('Calendrier de pose'!A82,menuiseries[],7,FALSE),"")</f>
        <v>0</v>
      </c>
      <c r="F82" s="81">
        <f>IFERROR(VLOOKUP('Calendrier de pose'!A82,menuiseries[],14,FALSE),"")</f>
        <v>0</v>
      </c>
      <c r="G82" s="81">
        <f>IFERROR(VLOOKUP('Calendrier de pose'!A82,menuiseries[],16,FALSE),"")</f>
        <v>0</v>
      </c>
      <c r="H82" s="81">
        <f>IFERROR(VLOOKUP('Calendrier de pose'!A82,menuiseries[],61,FALSE),"")</f>
        <v>0</v>
      </c>
      <c r="I82" s="83">
        <f>IFERROR(VLOOKUP('Calendrier de pose'!A82,menuiseries[],26,FALSE),"")</f>
        <v>0</v>
      </c>
      <c r="J82" s="79">
        <f>IFERROR(VLOOKUP('Calendrier de pose'!A82,menuiseries[],31,FALSE),"")</f>
        <v>0</v>
      </c>
      <c r="K82" s="83">
        <f>IFERROR(VLOOKUP('Calendrier de pose'!A82,menuiseries[],37,FALSE),"")</f>
        <v>0</v>
      </c>
      <c r="L82" s="79">
        <f>IFERROR(VLOOKUP('Calendrier de pose'!A82,menuiseries[],42,FALSE),"")</f>
        <v>0</v>
      </c>
      <c r="M82" s="83">
        <f>IFERROR(VLOOKUP('Calendrier de pose'!A82,menuiseries[],47,FALSE),"")</f>
        <v>0</v>
      </c>
      <c r="N82" s="79">
        <f>IFERROR(VLOOKUP('Calendrier de pose'!A82,menuiseries[],53,FALSE),"")</f>
        <v>0</v>
      </c>
    </row>
    <row r="83" spans="1:14">
      <c r="A83" s="76">
        <v>82</v>
      </c>
      <c r="B83" s="80">
        <f>IFERROR(VLOOKUP('Calendrier de pose'!A83,menuiseries[],19,FALSE),"")</f>
        <v>0</v>
      </c>
      <c r="C83" s="77">
        <f>IFERROR(VLOOKUP('Calendrier de pose'!A83,menuiseries[],2,FALSE),"")</f>
        <v>0</v>
      </c>
      <c r="D83" s="77">
        <f>IFERROR(VLOOKUP('Calendrier de pose'!A83,menuiseries[],4,FALSE),"")</f>
        <v>0</v>
      </c>
      <c r="E83" s="77">
        <f>IFERROR(VLOOKUP('Calendrier de pose'!A83,menuiseries[],7,FALSE),"")</f>
        <v>0</v>
      </c>
      <c r="F83" s="81">
        <f>IFERROR(VLOOKUP('Calendrier de pose'!A83,menuiseries[],14,FALSE),"")</f>
        <v>0</v>
      </c>
      <c r="G83" s="81">
        <f>IFERROR(VLOOKUP('Calendrier de pose'!A83,menuiseries[],16,FALSE),"")</f>
        <v>0</v>
      </c>
      <c r="H83" s="81">
        <f>IFERROR(VLOOKUP('Calendrier de pose'!A83,menuiseries[],61,FALSE),"")</f>
        <v>0</v>
      </c>
      <c r="I83" s="83">
        <f>IFERROR(VLOOKUP('Calendrier de pose'!A83,menuiseries[],26,FALSE),"")</f>
        <v>0</v>
      </c>
      <c r="J83" s="79">
        <f>IFERROR(VLOOKUP('Calendrier de pose'!A83,menuiseries[],31,FALSE),"")</f>
        <v>0</v>
      </c>
      <c r="K83" s="83">
        <f>IFERROR(VLOOKUP('Calendrier de pose'!A83,menuiseries[],37,FALSE),"")</f>
        <v>0</v>
      </c>
      <c r="L83" s="79">
        <f>IFERROR(VLOOKUP('Calendrier de pose'!A83,menuiseries[],42,FALSE),"")</f>
        <v>0</v>
      </c>
      <c r="M83" s="83">
        <f>IFERROR(VLOOKUP('Calendrier de pose'!A83,menuiseries[],47,FALSE),"")</f>
        <v>0</v>
      </c>
      <c r="N83" s="79">
        <f>IFERROR(VLOOKUP('Calendrier de pose'!A83,menuiseries[],53,FALSE),"")</f>
        <v>0</v>
      </c>
    </row>
    <row r="84" spans="1:14">
      <c r="A84" s="76">
        <v>83</v>
      </c>
      <c r="B84" s="80" t="str">
        <f>IFERROR(VLOOKUP('Calendrier de pose'!A84,menuiseries[],19,FALSE),"")</f>
        <v/>
      </c>
      <c r="C84" s="77" t="str">
        <f>IFERROR(VLOOKUP('Calendrier de pose'!A84,menuiseries[],2,FALSE),"")</f>
        <v/>
      </c>
      <c r="D84" s="77" t="str">
        <f>IFERROR(VLOOKUP('Calendrier de pose'!A84,menuiseries[],4,FALSE),"")</f>
        <v/>
      </c>
      <c r="E84" s="77" t="str">
        <f>IFERROR(VLOOKUP('Calendrier de pose'!A84,menuiseries[],7,FALSE),"")</f>
        <v/>
      </c>
      <c r="F84" s="81" t="str">
        <f>IFERROR(VLOOKUP('Calendrier de pose'!A84,menuiseries[],14,FALSE),"")</f>
        <v/>
      </c>
      <c r="G84" s="81" t="str">
        <f>IFERROR(VLOOKUP('Calendrier de pose'!A84,menuiseries[],16,FALSE),"")</f>
        <v/>
      </c>
      <c r="H84" s="81" t="str">
        <f>IFERROR(VLOOKUP('Calendrier de pose'!A84,menuiseries[],61,FALSE),"")</f>
        <v/>
      </c>
      <c r="I84" s="83" t="str">
        <f>IFERROR(VLOOKUP('Calendrier de pose'!A84,menuiseries[],26,FALSE),"")</f>
        <v/>
      </c>
      <c r="J84" s="79" t="str">
        <f>IFERROR(VLOOKUP('Calendrier de pose'!A84,menuiseries[],31,FALSE),"")</f>
        <v/>
      </c>
      <c r="K84" s="83" t="str">
        <f>IFERROR(VLOOKUP('Calendrier de pose'!A84,menuiseries[],37,FALSE),"")</f>
        <v/>
      </c>
      <c r="L84" s="79" t="str">
        <f>IFERROR(VLOOKUP('Calendrier de pose'!A84,menuiseries[],42,FALSE),"")</f>
        <v/>
      </c>
      <c r="M84" s="83" t="str">
        <f>IFERROR(VLOOKUP('Calendrier de pose'!A84,menuiseries[],47,FALSE),"")</f>
        <v/>
      </c>
      <c r="N84" s="79" t="str">
        <f>IFERROR(VLOOKUP('Calendrier de pose'!A84,menuiseries[],53,FALSE),"")</f>
        <v/>
      </c>
    </row>
    <row r="85" spans="1:14">
      <c r="A85" s="76">
        <v>84</v>
      </c>
      <c r="B85" s="80">
        <f>IFERROR(VLOOKUP('Calendrier de pose'!A85,menuiseries[],19,FALSE),"")</f>
        <v>0</v>
      </c>
      <c r="C85" s="77">
        <f>IFERROR(VLOOKUP('Calendrier de pose'!A85,menuiseries[],2,FALSE),"")</f>
        <v>0</v>
      </c>
      <c r="D85" s="77">
        <f>IFERROR(VLOOKUP('Calendrier de pose'!A85,menuiseries[],4,FALSE),"")</f>
        <v>0</v>
      </c>
      <c r="E85" s="77">
        <f>IFERROR(VLOOKUP('Calendrier de pose'!A85,menuiseries[],7,FALSE),"")</f>
        <v>0</v>
      </c>
      <c r="F85" s="81">
        <f>IFERROR(VLOOKUP('Calendrier de pose'!A85,menuiseries[],14,FALSE),"")</f>
        <v>0</v>
      </c>
      <c r="G85" s="81">
        <f>IFERROR(VLOOKUP('Calendrier de pose'!A85,menuiseries[],16,FALSE),"")</f>
        <v>0</v>
      </c>
      <c r="H85" s="81">
        <f>IFERROR(VLOOKUP('Calendrier de pose'!A85,menuiseries[],61,FALSE),"")</f>
        <v>0</v>
      </c>
      <c r="I85" s="83">
        <f>IFERROR(VLOOKUP('Calendrier de pose'!A85,menuiseries[],26,FALSE),"")</f>
        <v>0</v>
      </c>
      <c r="J85" s="79">
        <f>IFERROR(VLOOKUP('Calendrier de pose'!A85,menuiseries[],31,FALSE),"")</f>
        <v>0</v>
      </c>
      <c r="K85" s="83">
        <f>IFERROR(VLOOKUP('Calendrier de pose'!A85,menuiseries[],37,FALSE),"")</f>
        <v>0</v>
      </c>
      <c r="L85" s="79">
        <f>IFERROR(VLOOKUP('Calendrier de pose'!A85,menuiseries[],42,FALSE),"")</f>
        <v>0</v>
      </c>
      <c r="M85" s="83">
        <f>IFERROR(VLOOKUP('Calendrier de pose'!A85,menuiseries[],47,FALSE),"")</f>
        <v>0</v>
      </c>
      <c r="N85" s="79">
        <f>IFERROR(VLOOKUP('Calendrier de pose'!A85,menuiseries[],53,FALSE),"")</f>
        <v>0</v>
      </c>
    </row>
    <row r="86" spans="1:14">
      <c r="A86" s="76">
        <v>85</v>
      </c>
      <c r="B86" s="80">
        <f>IFERROR(VLOOKUP('Calendrier de pose'!A86,menuiseries[],19,FALSE),"")</f>
        <v>0</v>
      </c>
      <c r="C86" s="77">
        <f>IFERROR(VLOOKUP('Calendrier de pose'!A86,menuiseries[],2,FALSE),"")</f>
        <v>0</v>
      </c>
      <c r="D86" s="77">
        <f>IFERROR(VLOOKUP('Calendrier de pose'!A86,menuiseries[],4,FALSE),"")</f>
        <v>0</v>
      </c>
      <c r="E86" s="77">
        <f>IFERROR(VLOOKUP('Calendrier de pose'!A86,menuiseries[],7,FALSE),"")</f>
        <v>0</v>
      </c>
      <c r="F86" s="81">
        <f>IFERROR(VLOOKUP('Calendrier de pose'!A86,menuiseries[],14,FALSE),"")</f>
        <v>0</v>
      </c>
      <c r="G86" s="81">
        <f>IFERROR(VLOOKUP('Calendrier de pose'!A86,menuiseries[],16,FALSE),"")</f>
        <v>0</v>
      </c>
      <c r="H86" s="81">
        <f>IFERROR(VLOOKUP('Calendrier de pose'!A86,menuiseries[],61,FALSE),"")</f>
        <v>0</v>
      </c>
      <c r="I86" s="83">
        <f>IFERROR(VLOOKUP('Calendrier de pose'!A86,menuiseries[],26,FALSE),"")</f>
        <v>0</v>
      </c>
      <c r="J86" s="79">
        <f>IFERROR(VLOOKUP('Calendrier de pose'!A86,menuiseries[],31,FALSE),"")</f>
        <v>0</v>
      </c>
      <c r="K86" s="83">
        <f>IFERROR(VLOOKUP('Calendrier de pose'!A86,menuiseries[],37,FALSE),"")</f>
        <v>0</v>
      </c>
      <c r="L86" s="79">
        <f>IFERROR(VLOOKUP('Calendrier de pose'!A86,menuiseries[],42,FALSE),"")</f>
        <v>0</v>
      </c>
      <c r="M86" s="83">
        <f>IFERROR(VLOOKUP('Calendrier de pose'!A86,menuiseries[],47,FALSE),"")</f>
        <v>0</v>
      </c>
      <c r="N86" s="79">
        <f>IFERROR(VLOOKUP('Calendrier de pose'!A86,menuiseries[],53,FALSE),"")</f>
        <v>0</v>
      </c>
    </row>
    <row r="87" spans="1:14">
      <c r="A87" s="76">
        <v>86</v>
      </c>
      <c r="B87" s="80">
        <f>IFERROR(VLOOKUP('Calendrier de pose'!A87,menuiseries[],19,FALSE),"")</f>
        <v>0</v>
      </c>
      <c r="C87" s="77">
        <f>IFERROR(VLOOKUP('Calendrier de pose'!A87,menuiseries[],2,FALSE),"")</f>
        <v>0</v>
      </c>
      <c r="D87" s="77">
        <f>IFERROR(VLOOKUP('Calendrier de pose'!A87,menuiseries[],4,FALSE),"")</f>
        <v>0</v>
      </c>
      <c r="E87" s="77">
        <f>IFERROR(VLOOKUP('Calendrier de pose'!A87,menuiseries[],7,FALSE),"")</f>
        <v>0</v>
      </c>
      <c r="F87" s="81">
        <f>IFERROR(VLOOKUP('Calendrier de pose'!A87,menuiseries[],14,FALSE),"")</f>
        <v>0</v>
      </c>
      <c r="G87" s="81">
        <f>IFERROR(VLOOKUP('Calendrier de pose'!A87,menuiseries[],16,FALSE),"")</f>
        <v>0</v>
      </c>
      <c r="H87" s="81">
        <f>IFERROR(VLOOKUP('Calendrier de pose'!A87,menuiseries[],61,FALSE),"")</f>
        <v>0</v>
      </c>
      <c r="I87" s="83">
        <f>IFERROR(VLOOKUP('Calendrier de pose'!A87,menuiseries[],26,FALSE),"")</f>
        <v>0</v>
      </c>
      <c r="J87" s="79">
        <f>IFERROR(VLOOKUP('Calendrier de pose'!A87,menuiseries[],31,FALSE),"")</f>
        <v>0</v>
      </c>
      <c r="K87" s="83">
        <f>IFERROR(VLOOKUP('Calendrier de pose'!A87,menuiseries[],37,FALSE),"")</f>
        <v>0</v>
      </c>
      <c r="L87" s="79">
        <f>IFERROR(VLOOKUP('Calendrier de pose'!A87,menuiseries[],42,FALSE),"")</f>
        <v>0</v>
      </c>
      <c r="M87" s="83">
        <f>IFERROR(VLOOKUP('Calendrier de pose'!A87,menuiseries[],47,FALSE),"")</f>
        <v>0</v>
      </c>
      <c r="N87" s="79">
        <f>IFERROR(VLOOKUP('Calendrier de pose'!A87,menuiseries[],53,FALSE),"")</f>
        <v>0</v>
      </c>
    </row>
    <row r="88" spans="1:14">
      <c r="A88" s="76">
        <v>87</v>
      </c>
      <c r="B88" s="80">
        <f>IFERROR(VLOOKUP('Calendrier de pose'!A88,menuiseries[],19,FALSE),"")</f>
        <v>0</v>
      </c>
      <c r="C88" s="77">
        <f>IFERROR(VLOOKUP('Calendrier de pose'!A88,menuiseries[],2,FALSE),"")</f>
        <v>0</v>
      </c>
      <c r="D88" s="77">
        <f>IFERROR(VLOOKUP('Calendrier de pose'!A88,menuiseries[],4,FALSE),"")</f>
        <v>0</v>
      </c>
      <c r="E88" s="77">
        <f>IFERROR(VLOOKUP('Calendrier de pose'!A88,menuiseries[],7,FALSE),"")</f>
        <v>0</v>
      </c>
      <c r="F88" s="81">
        <f>IFERROR(VLOOKUP('Calendrier de pose'!A88,menuiseries[],14,FALSE),"")</f>
        <v>0</v>
      </c>
      <c r="G88" s="81">
        <f>IFERROR(VLOOKUP('Calendrier de pose'!A88,menuiseries[],16,FALSE),"")</f>
        <v>0</v>
      </c>
      <c r="H88" s="81">
        <f>IFERROR(VLOOKUP('Calendrier de pose'!A88,menuiseries[],61,FALSE),"")</f>
        <v>0</v>
      </c>
      <c r="I88" s="83">
        <f>IFERROR(VLOOKUP('Calendrier de pose'!A88,menuiseries[],26,FALSE),"")</f>
        <v>0</v>
      </c>
      <c r="J88" s="79">
        <f>IFERROR(VLOOKUP('Calendrier de pose'!A88,menuiseries[],31,FALSE),"")</f>
        <v>0</v>
      </c>
      <c r="K88" s="83">
        <f>IFERROR(VLOOKUP('Calendrier de pose'!A88,menuiseries[],37,FALSE),"")</f>
        <v>0</v>
      </c>
      <c r="L88" s="79">
        <f>IFERROR(VLOOKUP('Calendrier de pose'!A88,menuiseries[],42,FALSE),"")</f>
        <v>0</v>
      </c>
      <c r="M88" s="83">
        <f>IFERROR(VLOOKUP('Calendrier de pose'!A88,menuiseries[],47,FALSE),"")</f>
        <v>0</v>
      </c>
      <c r="N88" s="79">
        <f>IFERROR(VLOOKUP('Calendrier de pose'!A88,menuiseries[],53,FALSE),"")</f>
        <v>0</v>
      </c>
    </row>
    <row r="89" spans="1:14">
      <c r="A89" s="76">
        <v>88</v>
      </c>
      <c r="B89" s="80">
        <f>IFERROR(VLOOKUP('Calendrier de pose'!A89,menuiseries[],19,FALSE),"")</f>
        <v>0</v>
      </c>
      <c r="C89" s="77">
        <f>IFERROR(VLOOKUP('Calendrier de pose'!A89,menuiseries[],2,FALSE),"")</f>
        <v>0</v>
      </c>
      <c r="D89" s="77">
        <f>IFERROR(VLOOKUP('Calendrier de pose'!A89,menuiseries[],4,FALSE),"")</f>
        <v>0</v>
      </c>
      <c r="E89" s="77">
        <f>IFERROR(VLOOKUP('Calendrier de pose'!A89,menuiseries[],7,FALSE),"")</f>
        <v>0</v>
      </c>
      <c r="F89" s="81">
        <f>IFERROR(VLOOKUP('Calendrier de pose'!A89,menuiseries[],14,FALSE),"")</f>
        <v>0</v>
      </c>
      <c r="G89" s="81">
        <f>IFERROR(VLOOKUP('Calendrier de pose'!A89,menuiseries[],16,FALSE),"")</f>
        <v>0</v>
      </c>
      <c r="H89" s="81">
        <f>IFERROR(VLOOKUP('Calendrier de pose'!A89,menuiseries[],61,FALSE),"")</f>
        <v>0</v>
      </c>
      <c r="I89" s="83">
        <f>IFERROR(VLOOKUP('Calendrier de pose'!A89,menuiseries[],26,FALSE),"")</f>
        <v>0</v>
      </c>
      <c r="J89" s="79">
        <f>IFERROR(VLOOKUP('Calendrier de pose'!A89,menuiseries[],31,FALSE),"")</f>
        <v>0</v>
      </c>
      <c r="K89" s="83">
        <f>IFERROR(VLOOKUP('Calendrier de pose'!A89,menuiseries[],37,FALSE),"")</f>
        <v>0</v>
      </c>
      <c r="L89" s="79">
        <f>IFERROR(VLOOKUP('Calendrier de pose'!A89,menuiseries[],42,FALSE),"")</f>
        <v>0</v>
      </c>
      <c r="M89" s="83">
        <f>IFERROR(VLOOKUP('Calendrier de pose'!A89,menuiseries[],47,FALSE),"")</f>
        <v>0</v>
      </c>
      <c r="N89" s="79">
        <f>IFERROR(VLOOKUP('Calendrier de pose'!A89,menuiseries[],53,FALSE),"")</f>
        <v>0</v>
      </c>
    </row>
    <row r="90" spans="1:14">
      <c r="A90" s="76">
        <v>89</v>
      </c>
      <c r="B90" s="80">
        <f>IFERROR(VLOOKUP('Calendrier de pose'!A90,menuiseries[],19,FALSE),"")</f>
        <v>0</v>
      </c>
      <c r="C90" s="77">
        <f>IFERROR(VLOOKUP('Calendrier de pose'!A90,menuiseries[],2,FALSE),"")</f>
        <v>0</v>
      </c>
      <c r="D90" s="77">
        <f>IFERROR(VLOOKUP('Calendrier de pose'!A90,menuiseries[],4,FALSE),"")</f>
        <v>0</v>
      </c>
      <c r="E90" s="77">
        <f>IFERROR(VLOOKUP('Calendrier de pose'!A90,menuiseries[],7,FALSE),"")</f>
        <v>0</v>
      </c>
      <c r="F90" s="81">
        <f>IFERROR(VLOOKUP('Calendrier de pose'!A90,menuiseries[],14,FALSE),"")</f>
        <v>0</v>
      </c>
      <c r="G90" s="81">
        <f>IFERROR(VLOOKUP('Calendrier de pose'!A90,menuiseries[],16,FALSE),"")</f>
        <v>0</v>
      </c>
      <c r="H90" s="81">
        <f>IFERROR(VLOOKUP('Calendrier de pose'!A90,menuiseries[],61,FALSE),"")</f>
        <v>0</v>
      </c>
      <c r="I90" s="83">
        <f>IFERROR(VLOOKUP('Calendrier de pose'!A90,menuiseries[],26,FALSE),"")</f>
        <v>0</v>
      </c>
      <c r="J90" s="79">
        <f>IFERROR(VLOOKUP('Calendrier de pose'!A90,menuiseries[],31,FALSE),"")</f>
        <v>0</v>
      </c>
      <c r="K90" s="83">
        <f>IFERROR(VLOOKUP('Calendrier de pose'!A90,menuiseries[],37,FALSE),"")</f>
        <v>0</v>
      </c>
      <c r="L90" s="79">
        <f>IFERROR(VLOOKUP('Calendrier de pose'!A90,menuiseries[],42,FALSE),"")</f>
        <v>0</v>
      </c>
      <c r="M90" s="83">
        <f>IFERROR(VLOOKUP('Calendrier de pose'!A90,menuiseries[],47,FALSE),"")</f>
        <v>0</v>
      </c>
      <c r="N90" s="79">
        <f>IFERROR(VLOOKUP('Calendrier de pose'!A90,menuiseries[],53,FALSE),"")</f>
        <v>0</v>
      </c>
    </row>
    <row r="91" spans="1:14">
      <c r="A91" s="76">
        <v>90</v>
      </c>
      <c r="B91" s="80">
        <f>IFERROR(VLOOKUP('Calendrier de pose'!A91,menuiseries[],19,FALSE),"")</f>
        <v>0</v>
      </c>
      <c r="C91" s="77">
        <f>IFERROR(VLOOKUP('Calendrier de pose'!A91,menuiseries[],2,FALSE),"")</f>
        <v>0</v>
      </c>
      <c r="D91" s="77">
        <f>IFERROR(VLOOKUP('Calendrier de pose'!A91,menuiseries[],4,FALSE),"")</f>
        <v>0</v>
      </c>
      <c r="E91" s="77">
        <f>IFERROR(VLOOKUP('Calendrier de pose'!A91,menuiseries[],7,FALSE),"")</f>
        <v>0</v>
      </c>
      <c r="F91" s="81">
        <f>IFERROR(VLOOKUP('Calendrier de pose'!A91,menuiseries[],14,FALSE),"")</f>
        <v>0</v>
      </c>
      <c r="G91" s="81">
        <f>IFERROR(VLOOKUP('Calendrier de pose'!A91,menuiseries[],16,FALSE),"")</f>
        <v>0</v>
      </c>
      <c r="H91" s="81">
        <f>IFERROR(VLOOKUP('Calendrier de pose'!A91,menuiseries[],61,FALSE),"")</f>
        <v>0</v>
      </c>
      <c r="I91" s="83">
        <f>IFERROR(VLOOKUP('Calendrier de pose'!A91,menuiseries[],26,FALSE),"")</f>
        <v>0</v>
      </c>
      <c r="J91" s="79">
        <f>IFERROR(VLOOKUP('Calendrier de pose'!A91,menuiseries[],31,FALSE),"")</f>
        <v>0</v>
      </c>
      <c r="K91" s="83">
        <f>IFERROR(VLOOKUP('Calendrier de pose'!A91,menuiseries[],37,FALSE),"")</f>
        <v>0</v>
      </c>
      <c r="L91" s="79">
        <f>IFERROR(VLOOKUP('Calendrier de pose'!A91,menuiseries[],42,FALSE),"")</f>
        <v>0</v>
      </c>
      <c r="M91" s="83">
        <f>IFERROR(VLOOKUP('Calendrier de pose'!A91,menuiseries[],47,FALSE),"")</f>
        <v>0</v>
      </c>
      <c r="N91" s="79">
        <f>IFERROR(VLOOKUP('Calendrier de pose'!A91,menuiseries[],53,FALSE),"")</f>
        <v>0</v>
      </c>
    </row>
    <row r="92" spans="1:14">
      <c r="A92" s="76">
        <v>91</v>
      </c>
      <c r="B92" s="80">
        <f>IFERROR(VLOOKUP('Calendrier de pose'!A92,menuiseries[],19,FALSE),"")</f>
        <v>0</v>
      </c>
      <c r="C92" s="77">
        <f>IFERROR(VLOOKUP('Calendrier de pose'!A92,menuiseries[],2,FALSE),"")</f>
        <v>0</v>
      </c>
      <c r="D92" s="77">
        <f>IFERROR(VLOOKUP('Calendrier de pose'!A92,menuiseries[],4,FALSE),"")</f>
        <v>0</v>
      </c>
      <c r="E92" s="77">
        <f>IFERROR(VLOOKUP('Calendrier de pose'!A92,menuiseries[],7,FALSE),"")</f>
        <v>0</v>
      </c>
      <c r="F92" s="81">
        <f>IFERROR(VLOOKUP('Calendrier de pose'!A92,menuiseries[],14,FALSE),"")</f>
        <v>0</v>
      </c>
      <c r="G92" s="81">
        <f>IFERROR(VLOOKUP('Calendrier de pose'!A92,menuiseries[],16,FALSE),"")</f>
        <v>0</v>
      </c>
      <c r="H92" s="81">
        <f>IFERROR(VLOOKUP('Calendrier de pose'!A92,menuiseries[],61,FALSE),"")</f>
        <v>0</v>
      </c>
      <c r="I92" s="83">
        <f>IFERROR(VLOOKUP('Calendrier de pose'!A92,menuiseries[],26,FALSE),"")</f>
        <v>0</v>
      </c>
      <c r="J92" s="79">
        <f>IFERROR(VLOOKUP('Calendrier de pose'!A92,menuiseries[],31,FALSE),"")</f>
        <v>0</v>
      </c>
      <c r="K92" s="83">
        <f>IFERROR(VLOOKUP('Calendrier de pose'!A92,menuiseries[],37,FALSE),"")</f>
        <v>0</v>
      </c>
      <c r="L92" s="79">
        <f>IFERROR(VLOOKUP('Calendrier de pose'!A92,menuiseries[],42,FALSE),"")</f>
        <v>0</v>
      </c>
      <c r="M92" s="83">
        <f>IFERROR(VLOOKUP('Calendrier de pose'!A92,menuiseries[],47,FALSE),"")</f>
        <v>0</v>
      </c>
      <c r="N92" s="79">
        <f>IFERROR(VLOOKUP('Calendrier de pose'!A92,menuiseries[],53,FALSE),"")</f>
        <v>0</v>
      </c>
    </row>
    <row r="93" spans="1:14">
      <c r="A93" s="76">
        <v>92</v>
      </c>
      <c r="B93" s="80">
        <f>IFERROR(VLOOKUP('Calendrier de pose'!A93,menuiseries[],19,FALSE),"")</f>
        <v>0</v>
      </c>
      <c r="C93" s="77">
        <f>IFERROR(VLOOKUP('Calendrier de pose'!A93,menuiseries[],2,FALSE),"")</f>
        <v>0</v>
      </c>
      <c r="D93" s="77">
        <f>IFERROR(VLOOKUP('Calendrier de pose'!A93,menuiseries[],4,FALSE),"")</f>
        <v>0</v>
      </c>
      <c r="E93" s="77">
        <f>IFERROR(VLOOKUP('Calendrier de pose'!A93,menuiseries[],7,FALSE),"")</f>
        <v>0</v>
      </c>
      <c r="F93" s="81">
        <f>IFERROR(VLOOKUP('Calendrier de pose'!A93,menuiseries[],14,FALSE),"")</f>
        <v>0</v>
      </c>
      <c r="G93" s="81">
        <f>IFERROR(VLOOKUP('Calendrier de pose'!A93,menuiseries[],16,FALSE),"")</f>
        <v>0</v>
      </c>
      <c r="H93" s="81">
        <f>IFERROR(VLOOKUP('Calendrier de pose'!A93,menuiseries[],61,FALSE),"")</f>
        <v>0</v>
      </c>
      <c r="I93" s="83">
        <f>IFERROR(VLOOKUP('Calendrier de pose'!A93,menuiseries[],26,FALSE),"")</f>
        <v>0</v>
      </c>
      <c r="J93" s="79">
        <f>IFERROR(VLOOKUP('Calendrier de pose'!A93,menuiseries[],31,FALSE),"")</f>
        <v>0</v>
      </c>
      <c r="K93" s="83">
        <f>IFERROR(VLOOKUP('Calendrier de pose'!A93,menuiseries[],37,FALSE),"")</f>
        <v>0</v>
      </c>
      <c r="L93" s="79">
        <f>IFERROR(VLOOKUP('Calendrier de pose'!A93,menuiseries[],42,FALSE),"")</f>
        <v>0</v>
      </c>
      <c r="M93" s="83">
        <f>IFERROR(VLOOKUP('Calendrier de pose'!A93,menuiseries[],47,FALSE),"")</f>
        <v>0</v>
      </c>
      <c r="N93" s="79">
        <f>IFERROR(VLOOKUP('Calendrier de pose'!A93,menuiseries[],53,FALSE),"")</f>
        <v>0</v>
      </c>
    </row>
    <row r="94" spans="1:14">
      <c r="A94" s="76">
        <v>93</v>
      </c>
      <c r="B94" s="80" t="str">
        <f>IFERROR(VLOOKUP('Calendrier de pose'!A94,menuiseries[],19,FALSE),"")</f>
        <v/>
      </c>
      <c r="C94" s="77" t="str">
        <f>IFERROR(VLOOKUP('Calendrier de pose'!A94,menuiseries[],2,FALSE),"")</f>
        <v/>
      </c>
      <c r="D94" s="77" t="str">
        <f>IFERROR(VLOOKUP('Calendrier de pose'!A94,menuiseries[],4,FALSE),"")</f>
        <v/>
      </c>
      <c r="E94" s="77" t="str">
        <f>IFERROR(VLOOKUP('Calendrier de pose'!A94,menuiseries[],7,FALSE),"")</f>
        <v/>
      </c>
      <c r="F94" s="81" t="str">
        <f>IFERROR(VLOOKUP('Calendrier de pose'!A94,menuiseries[],14,FALSE),"")</f>
        <v/>
      </c>
      <c r="G94" s="81" t="str">
        <f>IFERROR(VLOOKUP('Calendrier de pose'!A94,menuiseries[],16,FALSE),"")</f>
        <v/>
      </c>
      <c r="H94" s="81" t="str">
        <f>IFERROR(VLOOKUP('Calendrier de pose'!A94,menuiseries[],61,FALSE),"")</f>
        <v/>
      </c>
      <c r="I94" s="83" t="str">
        <f>IFERROR(VLOOKUP('Calendrier de pose'!A94,menuiseries[],26,FALSE),"")</f>
        <v/>
      </c>
      <c r="J94" s="79" t="str">
        <f>IFERROR(VLOOKUP('Calendrier de pose'!A94,menuiseries[],31,FALSE),"")</f>
        <v/>
      </c>
      <c r="K94" s="83" t="str">
        <f>IFERROR(VLOOKUP('Calendrier de pose'!A94,menuiseries[],37,FALSE),"")</f>
        <v/>
      </c>
      <c r="L94" s="79" t="str">
        <f>IFERROR(VLOOKUP('Calendrier de pose'!A94,menuiseries[],42,FALSE),"")</f>
        <v/>
      </c>
      <c r="M94" s="83" t="str">
        <f>IFERROR(VLOOKUP('Calendrier de pose'!A94,menuiseries[],47,FALSE),"")</f>
        <v/>
      </c>
      <c r="N94" s="79" t="str">
        <f>IFERROR(VLOOKUP('Calendrier de pose'!A94,menuiseries[],53,FALSE),"")</f>
        <v/>
      </c>
    </row>
    <row r="95" spans="1:14">
      <c r="A95" s="76">
        <v>94</v>
      </c>
      <c r="B95" s="80">
        <f>IFERROR(VLOOKUP('Calendrier de pose'!A95,menuiseries[],19,FALSE),"")</f>
        <v>0</v>
      </c>
      <c r="C95" s="77">
        <f>IFERROR(VLOOKUP('Calendrier de pose'!A95,menuiseries[],2,FALSE),"")</f>
        <v>0</v>
      </c>
      <c r="D95" s="77">
        <f>IFERROR(VLOOKUP('Calendrier de pose'!A95,menuiseries[],4,FALSE),"")</f>
        <v>0</v>
      </c>
      <c r="E95" s="77">
        <f>IFERROR(VLOOKUP('Calendrier de pose'!A95,menuiseries[],7,FALSE),"")</f>
        <v>0</v>
      </c>
      <c r="F95" s="81">
        <f>IFERROR(VLOOKUP('Calendrier de pose'!A95,menuiseries[],14,FALSE),"")</f>
        <v>0</v>
      </c>
      <c r="G95" s="81">
        <f>IFERROR(VLOOKUP('Calendrier de pose'!A95,menuiseries[],16,FALSE),"")</f>
        <v>0</v>
      </c>
      <c r="H95" s="81">
        <f>IFERROR(VLOOKUP('Calendrier de pose'!A95,menuiseries[],61,FALSE),"")</f>
        <v>0</v>
      </c>
      <c r="I95" s="83">
        <f>IFERROR(VLOOKUP('Calendrier de pose'!A95,menuiseries[],26,FALSE),"")</f>
        <v>0</v>
      </c>
      <c r="J95" s="79">
        <f>IFERROR(VLOOKUP('Calendrier de pose'!A95,menuiseries[],31,FALSE),"")</f>
        <v>0</v>
      </c>
      <c r="K95" s="83">
        <f>IFERROR(VLOOKUP('Calendrier de pose'!A95,menuiseries[],37,FALSE),"")</f>
        <v>0</v>
      </c>
      <c r="L95" s="79">
        <f>IFERROR(VLOOKUP('Calendrier de pose'!A95,menuiseries[],42,FALSE),"")</f>
        <v>0</v>
      </c>
      <c r="M95" s="83">
        <f>IFERROR(VLOOKUP('Calendrier de pose'!A95,menuiseries[],47,FALSE),"")</f>
        <v>0</v>
      </c>
      <c r="N95" s="79">
        <f>IFERROR(VLOOKUP('Calendrier de pose'!A95,menuiseries[],53,FALSE),"")</f>
        <v>0</v>
      </c>
    </row>
    <row r="96" spans="1:14">
      <c r="A96" s="76">
        <v>95</v>
      </c>
      <c r="B96" s="80">
        <f>IFERROR(VLOOKUP('Calendrier de pose'!A96,menuiseries[],19,FALSE),"")</f>
        <v>0</v>
      </c>
      <c r="C96" s="77">
        <f>IFERROR(VLOOKUP('Calendrier de pose'!A96,menuiseries[],2,FALSE),"")</f>
        <v>0</v>
      </c>
      <c r="D96" s="77">
        <f>IFERROR(VLOOKUP('Calendrier de pose'!A96,menuiseries[],4,FALSE),"")</f>
        <v>0</v>
      </c>
      <c r="E96" s="77">
        <f>IFERROR(VLOOKUP('Calendrier de pose'!A96,menuiseries[],7,FALSE),"")</f>
        <v>0</v>
      </c>
      <c r="F96" s="81">
        <f>IFERROR(VLOOKUP('Calendrier de pose'!A96,menuiseries[],14,FALSE),"")</f>
        <v>0</v>
      </c>
      <c r="G96" s="81">
        <f>IFERROR(VLOOKUP('Calendrier de pose'!A96,menuiseries[],16,FALSE),"")</f>
        <v>0</v>
      </c>
      <c r="H96" s="81">
        <f>IFERROR(VLOOKUP('Calendrier de pose'!A96,menuiseries[],61,FALSE),"")</f>
        <v>0</v>
      </c>
      <c r="I96" s="83">
        <f>IFERROR(VLOOKUP('Calendrier de pose'!A96,menuiseries[],26,FALSE),"")</f>
        <v>0</v>
      </c>
      <c r="J96" s="79">
        <f>IFERROR(VLOOKUP('Calendrier de pose'!A96,menuiseries[],31,FALSE),"")</f>
        <v>0</v>
      </c>
      <c r="K96" s="83">
        <f>IFERROR(VLOOKUP('Calendrier de pose'!A96,menuiseries[],37,FALSE),"")</f>
        <v>0</v>
      </c>
      <c r="L96" s="79">
        <f>IFERROR(VLOOKUP('Calendrier de pose'!A96,menuiseries[],42,FALSE),"")</f>
        <v>0</v>
      </c>
      <c r="M96" s="83">
        <f>IFERROR(VLOOKUP('Calendrier de pose'!A96,menuiseries[],47,FALSE),"")</f>
        <v>0</v>
      </c>
      <c r="N96" s="79">
        <f>IFERROR(VLOOKUP('Calendrier de pose'!A96,menuiseries[],53,FALSE),"")</f>
        <v>0</v>
      </c>
    </row>
    <row r="97" spans="1:14">
      <c r="A97" s="76">
        <v>96</v>
      </c>
      <c r="B97" s="80">
        <f>IFERROR(VLOOKUP('Calendrier de pose'!A97,menuiseries[],19,FALSE),"")</f>
        <v>0</v>
      </c>
      <c r="C97" s="77">
        <f>IFERROR(VLOOKUP('Calendrier de pose'!A97,menuiseries[],2,FALSE),"")</f>
        <v>0</v>
      </c>
      <c r="D97" s="77">
        <f>IFERROR(VLOOKUP('Calendrier de pose'!A97,menuiseries[],4,FALSE),"")</f>
        <v>0</v>
      </c>
      <c r="E97" s="77">
        <f>IFERROR(VLOOKUP('Calendrier de pose'!A97,menuiseries[],7,FALSE),"")</f>
        <v>0</v>
      </c>
      <c r="F97" s="81">
        <f>IFERROR(VLOOKUP('Calendrier de pose'!A97,menuiseries[],14,FALSE),"")</f>
        <v>0</v>
      </c>
      <c r="G97" s="81">
        <f>IFERROR(VLOOKUP('Calendrier de pose'!A97,menuiseries[],16,FALSE),"")</f>
        <v>0</v>
      </c>
      <c r="H97" s="81">
        <f>IFERROR(VLOOKUP('Calendrier de pose'!A97,menuiseries[],61,FALSE),"")</f>
        <v>0</v>
      </c>
      <c r="I97" s="83">
        <f>IFERROR(VLOOKUP('Calendrier de pose'!A97,menuiseries[],26,FALSE),"")</f>
        <v>0</v>
      </c>
      <c r="J97" s="79">
        <f>IFERROR(VLOOKUP('Calendrier de pose'!A97,menuiseries[],31,FALSE),"")</f>
        <v>0</v>
      </c>
      <c r="K97" s="83">
        <f>IFERROR(VLOOKUP('Calendrier de pose'!A97,menuiseries[],37,FALSE),"")</f>
        <v>0</v>
      </c>
      <c r="L97" s="79">
        <f>IFERROR(VLOOKUP('Calendrier de pose'!A97,menuiseries[],42,FALSE),"")</f>
        <v>0</v>
      </c>
      <c r="M97" s="83">
        <f>IFERROR(VLOOKUP('Calendrier de pose'!A97,menuiseries[],47,FALSE),"")</f>
        <v>0</v>
      </c>
      <c r="N97" s="79">
        <f>IFERROR(VLOOKUP('Calendrier de pose'!A97,menuiseries[],53,FALSE),"")</f>
        <v>0</v>
      </c>
    </row>
    <row r="98" spans="1:14">
      <c r="A98" s="76">
        <v>97</v>
      </c>
      <c r="B98" s="80">
        <f>IFERROR(VLOOKUP('Calendrier de pose'!A98,menuiseries[],19,FALSE),"")</f>
        <v>0</v>
      </c>
      <c r="C98" s="77">
        <f>IFERROR(VLOOKUP('Calendrier de pose'!A98,menuiseries[],2,FALSE),"")</f>
        <v>0</v>
      </c>
      <c r="D98" s="77">
        <f>IFERROR(VLOOKUP('Calendrier de pose'!A98,menuiseries[],4,FALSE),"")</f>
        <v>0</v>
      </c>
      <c r="E98" s="77">
        <f>IFERROR(VLOOKUP('Calendrier de pose'!A98,menuiseries[],7,FALSE),"")</f>
        <v>0</v>
      </c>
      <c r="F98" s="81">
        <f>IFERROR(VLOOKUP('Calendrier de pose'!A98,menuiseries[],14,FALSE),"")</f>
        <v>0</v>
      </c>
      <c r="G98" s="81">
        <f>IFERROR(VLOOKUP('Calendrier de pose'!A98,menuiseries[],16,FALSE),"")</f>
        <v>0</v>
      </c>
      <c r="H98" s="81">
        <f>IFERROR(VLOOKUP('Calendrier de pose'!A98,menuiseries[],61,FALSE),"")</f>
        <v>0</v>
      </c>
      <c r="I98" s="83">
        <f>IFERROR(VLOOKUP('Calendrier de pose'!A98,menuiseries[],26,FALSE),"")</f>
        <v>0</v>
      </c>
      <c r="J98" s="79">
        <f>IFERROR(VLOOKUP('Calendrier de pose'!A98,menuiseries[],31,FALSE),"")</f>
        <v>0</v>
      </c>
      <c r="K98" s="83">
        <f>IFERROR(VLOOKUP('Calendrier de pose'!A98,menuiseries[],37,FALSE),"")</f>
        <v>0</v>
      </c>
      <c r="L98" s="79">
        <f>IFERROR(VLOOKUP('Calendrier de pose'!A98,menuiseries[],42,FALSE),"")</f>
        <v>0</v>
      </c>
      <c r="M98" s="83">
        <f>IFERROR(VLOOKUP('Calendrier de pose'!A98,menuiseries[],47,FALSE),"")</f>
        <v>0</v>
      </c>
      <c r="N98" s="79">
        <f>IFERROR(VLOOKUP('Calendrier de pose'!A98,menuiseries[],53,FALSE),"")</f>
        <v>0</v>
      </c>
    </row>
    <row r="99" spans="1:14">
      <c r="A99" s="76">
        <v>98</v>
      </c>
      <c r="B99" s="80">
        <f>IFERROR(VLOOKUP('Calendrier de pose'!A99,menuiseries[],19,FALSE),"")</f>
        <v>0</v>
      </c>
      <c r="C99" s="77">
        <f>IFERROR(VLOOKUP('Calendrier de pose'!A99,menuiseries[],2,FALSE),"")</f>
        <v>0</v>
      </c>
      <c r="D99" s="77">
        <f>IFERROR(VLOOKUP('Calendrier de pose'!A99,menuiseries[],4,FALSE),"")</f>
        <v>0</v>
      </c>
      <c r="E99" s="77">
        <f>IFERROR(VLOOKUP('Calendrier de pose'!A99,menuiseries[],7,FALSE),"")</f>
        <v>0</v>
      </c>
      <c r="F99" s="81">
        <f>IFERROR(VLOOKUP('Calendrier de pose'!A99,menuiseries[],14,FALSE),"")</f>
        <v>0</v>
      </c>
      <c r="G99" s="81">
        <f>IFERROR(VLOOKUP('Calendrier de pose'!A99,menuiseries[],16,FALSE),"")</f>
        <v>0</v>
      </c>
      <c r="H99" s="81">
        <f>IFERROR(VLOOKUP('Calendrier de pose'!A99,menuiseries[],61,FALSE),"")</f>
        <v>0</v>
      </c>
      <c r="I99" s="83">
        <f>IFERROR(VLOOKUP('Calendrier de pose'!A99,menuiseries[],26,FALSE),"")</f>
        <v>0</v>
      </c>
      <c r="J99" s="79">
        <f>IFERROR(VLOOKUP('Calendrier de pose'!A99,menuiseries[],31,FALSE),"")</f>
        <v>0</v>
      </c>
      <c r="K99" s="83">
        <f>IFERROR(VLOOKUP('Calendrier de pose'!A99,menuiseries[],37,FALSE),"")</f>
        <v>0</v>
      </c>
      <c r="L99" s="79">
        <f>IFERROR(VLOOKUP('Calendrier de pose'!A99,menuiseries[],42,FALSE),"")</f>
        <v>0</v>
      </c>
      <c r="M99" s="83">
        <f>IFERROR(VLOOKUP('Calendrier de pose'!A99,menuiseries[],47,FALSE),"")</f>
        <v>0</v>
      </c>
      <c r="N99" s="79">
        <f>IFERROR(VLOOKUP('Calendrier de pose'!A99,menuiseries[],53,FALSE),"")</f>
        <v>0</v>
      </c>
    </row>
    <row r="100" spans="1:14">
      <c r="A100" s="76">
        <v>99</v>
      </c>
      <c r="B100" s="80">
        <f>IFERROR(VLOOKUP('Calendrier de pose'!A100,menuiseries[],19,FALSE),"")</f>
        <v>0</v>
      </c>
      <c r="C100" s="77">
        <f>IFERROR(VLOOKUP('Calendrier de pose'!A100,menuiseries[],2,FALSE),"")</f>
        <v>0</v>
      </c>
      <c r="D100" s="77">
        <f>IFERROR(VLOOKUP('Calendrier de pose'!A100,menuiseries[],4,FALSE),"")</f>
        <v>0</v>
      </c>
      <c r="E100" s="77">
        <f>IFERROR(VLOOKUP('Calendrier de pose'!A100,menuiseries[],7,FALSE),"")</f>
        <v>0</v>
      </c>
      <c r="F100" s="81">
        <f>IFERROR(VLOOKUP('Calendrier de pose'!A100,menuiseries[],14,FALSE),"")</f>
        <v>0</v>
      </c>
      <c r="G100" s="81">
        <f>IFERROR(VLOOKUP('Calendrier de pose'!A100,menuiseries[],16,FALSE),"")</f>
        <v>0</v>
      </c>
      <c r="H100" s="81">
        <f>IFERROR(VLOOKUP('Calendrier de pose'!A100,menuiseries[],61,FALSE),"")</f>
        <v>0</v>
      </c>
      <c r="I100" s="83">
        <f>IFERROR(VLOOKUP('Calendrier de pose'!A100,menuiseries[],26,FALSE),"")</f>
        <v>0</v>
      </c>
      <c r="J100" s="79">
        <f>IFERROR(VLOOKUP('Calendrier de pose'!A100,menuiseries[],31,FALSE),"")</f>
        <v>0</v>
      </c>
      <c r="K100" s="83">
        <f>IFERROR(VLOOKUP('Calendrier de pose'!A100,menuiseries[],37,FALSE),"")</f>
        <v>0</v>
      </c>
      <c r="L100" s="79">
        <f>IFERROR(VLOOKUP('Calendrier de pose'!A100,menuiseries[],42,FALSE),"")</f>
        <v>0</v>
      </c>
      <c r="M100" s="83">
        <f>IFERROR(VLOOKUP('Calendrier de pose'!A100,menuiseries[],47,FALSE),"")</f>
        <v>0</v>
      </c>
      <c r="N100" s="79">
        <f>IFERROR(VLOOKUP('Calendrier de pose'!A100,menuiseries[],53,FALSE),"")</f>
        <v>0</v>
      </c>
    </row>
    <row r="101" spans="1:14">
      <c r="A101" s="76">
        <v>100</v>
      </c>
      <c r="B101" s="80">
        <f>IFERROR(VLOOKUP('Calendrier de pose'!A101,menuiseries[],19,FALSE),"")</f>
        <v>0</v>
      </c>
      <c r="C101" s="77">
        <f>IFERROR(VLOOKUP('Calendrier de pose'!A101,menuiseries[],2,FALSE),"")</f>
        <v>0</v>
      </c>
      <c r="D101" s="77">
        <f>IFERROR(VLOOKUP('Calendrier de pose'!A101,menuiseries[],4,FALSE),"")</f>
        <v>0</v>
      </c>
      <c r="E101" s="77">
        <f>IFERROR(VLOOKUP('Calendrier de pose'!A101,menuiseries[],7,FALSE),"")</f>
        <v>0</v>
      </c>
      <c r="F101" s="81">
        <f>IFERROR(VLOOKUP('Calendrier de pose'!A101,menuiseries[],14,FALSE),"")</f>
        <v>0</v>
      </c>
      <c r="G101" s="81">
        <f>IFERROR(VLOOKUP('Calendrier de pose'!A101,menuiseries[],16,FALSE),"")</f>
        <v>0</v>
      </c>
      <c r="H101" s="81">
        <f>IFERROR(VLOOKUP('Calendrier de pose'!A101,menuiseries[],61,FALSE),"")</f>
        <v>0</v>
      </c>
      <c r="I101" s="83">
        <f>IFERROR(VLOOKUP('Calendrier de pose'!A101,menuiseries[],26,FALSE),"")</f>
        <v>0</v>
      </c>
      <c r="J101" s="79">
        <f>IFERROR(VLOOKUP('Calendrier de pose'!A101,menuiseries[],31,FALSE),"")</f>
        <v>0</v>
      </c>
      <c r="K101" s="83">
        <f>IFERROR(VLOOKUP('Calendrier de pose'!A101,menuiseries[],37,FALSE),"")</f>
        <v>0</v>
      </c>
      <c r="L101" s="79">
        <f>IFERROR(VLOOKUP('Calendrier de pose'!A101,menuiseries[],42,FALSE),"")</f>
        <v>0</v>
      </c>
      <c r="M101" s="83">
        <f>IFERROR(VLOOKUP('Calendrier de pose'!A101,menuiseries[],47,FALSE),"")</f>
        <v>0</v>
      </c>
      <c r="N101" s="79">
        <f>IFERROR(VLOOKUP('Calendrier de pose'!A101,menuiseries[],53,FALSE),"")</f>
        <v>0</v>
      </c>
    </row>
    <row r="102" spans="1:14">
      <c r="A102" s="76">
        <v>101</v>
      </c>
      <c r="B102" s="80">
        <f>IFERROR(VLOOKUP('Calendrier de pose'!A102,menuiseries[],19,FALSE),"")</f>
        <v>0</v>
      </c>
      <c r="C102" s="77">
        <f>IFERROR(VLOOKUP('Calendrier de pose'!A102,menuiseries[],2,FALSE),"")</f>
        <v>0</v>
      </c>
      <c r="D102" s="77">
        <f>IFERROR(VLOOKUP('Calendrier de pose'!A102,menuiseries[],4,FALSE),"")</f>
        <v>0</v>
      </c>
      <c r="E102" s="77">
        <f>IFERROR(VLOOKUP('Calendrier de pose'!A102,menuiseries[],7,FALSE),"")</f>
        <v>0</v>
      </c>
      <c r="F102" s="81">
        <f>IFERROR(VLOOKUP('Calendrier de pose'!A102,menuiseries[],14,FALSE),"")</f>
        <v>0</v>
      </c>
      <c r="G102" s="81">
        <f>IFERROR(VLOOKUP('Calendrier de pose'!A102,menuiseries[],16,FALSE),"")</f>
        <v>0</v>
      </c>
      <c r="H102" s="81">
        <f>IFERROR(VLOOKUP('Calendrier de pose'!A102,menuiseries[],61,FALSE),"")</f>
        <v>0</v>
      </c>
      <c r="I102" s="83">
        <f>IFERROR(VLOOKUP('Calendrier de pose'!A102,menuiseries[],26,FALSE),"")</f>
        <v>0</v>
      </c>
      <c r="J102" s="79">
        <f>IFERROR(VLOOKUP('Calendrier de pose'!A102,menuiseries[],31,FALSE),"")</f>
        <v>0</v>
      </c>
      <c r="K102" s="83">
        <f>IFERROR(VLOOKUP('Calendrier de pose'!A102,menuiseries[],37,FALSE),"")</f>
        <v>0</v>
      </c>
      <c r="L102" s="79">
        <f>IFERROR(VLOOKUP('Calendrier de pose'!A102,menuiseries[],42,FALSE),"")</f>
        <v>0</v>
      </c>
      <c r="M102" s="83">
        <f>IFERROR(VLOOKUP('Calendrier de pose'!A102,menuiseries[],47,FALSE),"")</f>
        <v>0</v>
      </c>
      <c r="N102" s="79">
        <f>IFERROR(VLOOKUP('Calendrier de pose'!A102,menuiseries[],53,FALSE),"")</f>
        <v>0</v>
      </c>
    </row>
    <row r="103" spans="1:14">
      <c r="A103" s="76">
        <v>102</v>
      </c>
      <c r="B103" s="80">
        <f>IFERROR(VLOOKUP('Calendrier de pose'!A103,menuiseries[],19,FALSE),"")</f>
        <v>0</v>
      </c>
      <c r="C103" s="77">
        <f>IFERROR(VLOOKUP('Calendrier de pose'!A103,menuiseries[],2,FALSE),"")</f>
        <v>0</v>
      </c>
      <c r="D103" s="77">
        <f>IFERROR(VLOOKUP('Calendrier de pose'!A103,menuiseries[],4,FALSE),"")</f>
        <v>0</v>
      </c>
      <c r="E103" s="77">
        <f>IFERROR(VLOOKUP('Calendrier de pose'!A103,menuiseries[],7,FALSE),"")</f>
        <v>0</v>
      </c>
      <c r="F103" s="81">
        <f>IFERROR(VLOOKUP('Calendrier de pose'!A103,menuiseries[],14,FALSE),"")</f>
        <v>0</v>
      </c>
      <c r="G103" s="81">
        <f>IFERROR(VLOOKUP('Calendrier de pose'!A103,menuiseries[],16,FALSE),"")</f>
        <v>0</v>
      </c>
      <c r="H103" s="81">
        <f>IFERROR(VLOOKUP('Calendrier de pose'!A103,menuiseries[],61,FALSE),"")</f>
        <v>0</v>
      </c>
      <c r="I103" s="83">
        <f>IFERROR(VLOOKUP('Calendrier de pose'!A103,menuiseries[],26,FALSE),"")</f>
        <v>0</v>
      </c>
      <c r="J103" s="79">
        <f>IFERROR(VLOOKUP('Calendrier de pose'!A103,menuiseries[],31,FALSE),"")</f>
        <v>0</v>
      </c>
      <c r="K103" s="83">
        <f>IFERROR(VLOOKUP('Calendrier de pose'!A103,menuiseries[],37,FALSE),"")</f>
        <v>0</v>
      </c>
      <c r="L103" s="79">
        <f>IFERROR(VLOOKUP('Calendrier de pose'!A103,menuiseries[],42,FALSE),"")</f>
        <v>0</v>
      </c>
      <c r="M103" s="83">
        <f>IFERROR(VLOOKUP('Calendrier de pose'!A103,menuiseries[],47,FALSE),"")</f>
        <v>0</v>
      </c>
      <c r="N103" s="79">
        <f>IFERROR(VLOOKUP('Calendrier de pose'!A103,menuiseries[],53,FALSE),"")</f>
        <v>0</v>
      </c>
    </row>
    <row r="104" spans="1:14">
      <c r="A104" s="76">
        <v>103</v>
      </c>
      <c r="B104" s="80">
        <f>IFERROR(VLOOKUP('Calendrier de pose'!A104,menuiseries[],19,FALSE),"")</f>
        <v>0</v>
      </c>
      <c r="C104" s="77">
        <f>IFERROR(VLOOKUP('Calendrier de pose'!A104,menuiseries[],2,FALSE),"")</f>
        <v>0</v>
      </c>
      <c r="D104" s="77">
        <f>IFERROR(VLOOKUP('Calendrier de pose'!A104,menuiseries[],4,FALSE),"")</f>
        <v>0</v>
      </c>
      <c r="E104" s="77">
        <f>IFERROR(VLOOKUP('Calendrier de pose'!A104,menuiseries[],7,FALSE),"")</f>
        <v>0</v>
      </c>
      <c r="F104" s="81">
        <f>IFERROR(VLOOKUP('Calendrier de pose'!A104,menuiseries[],14,FALSE),"")</f>
        <v>0</v>
      </c>
      <c r="G104" s="81">
        <f>IFERROR(VLOOKUP('Calendrier de pose'!A104,menuiseries[],16,FALSE),"")</f>
        <v>0</v>
      </c>
      <c r="H104" s="81">
        <f>IFERROR(VLOOKUP('Calendrier de pose'!A104,menuiseries[],61,FALSE),"")</f>
        <v>0</v>
      </c>
      <c r="I104" s="83">
        <f>IFERROR(VLOOKUP('Calendrier de pose'!A104,menuiseries[],26,FALSE),"")</f>
        <v>0</v>
      </c>
      <c r="J104" s="79">
        <f>IFERROR(VLOOKUP('Calendrier de pose'!A104,menuiseries[],31,FALSE),"")</f>
        <v>0</v>
      </c>
      <c r="K104" s="83">
        <f>IFERROR(VLOOKUP('Calendrier de pose'!A104,menuiseries[],37,FALSE),"")</f>
        <v>0</v>
      </c>
      <c r="L104" s="79">
        <f>IFERROR(VLOOKUP('Calendrier de pose'!A104,menuiseries[],42,FALSE),"")</f>
        <v>0</v>
      </c>
      <c r="M104" s="83">
        <f>IFERROR(VLOOKUP('Calendrier de pose'!A104,menuiseries[],47,FALSE),"")</f>
        <v>0</v>
      </c>
      <c r="N104" s="79">
        <f>IFERROR(VLOOKUP('Calendrier de pose'!A104,menuiseries[],53,FALSE),"")</f>
        <v>0</v>
      </c>
    </row>
    <row r="105" spans="1:14">
      <c r="A105" s="76">
        <v>104</v>
      </c>
      <c r="B105" s="80">
        <f>IFERROR(VLOOKUP('Calendrier de pose'!A105,menuiseries[],19,FALSE),"")</f>
        <v>0</v>
      </c>
      <c r="C105" s="77">
        <f>IFERROR(VLOOKUP('Calendrier de pose'!A105,menuiseries[],2,FALSE),"")</f>
        <v>0</v>
      </c>
      <c r="D105" s="77">
        <f>IFERROR(VLOOKUP('Calendrier de pose'!A105,menuiseries[],4,FALSE),"")</f>
        <v>0</v>
      </c>
      <c r="E105" s="77">
        <f>IFERROR(VLOOKUP('Calendrier de pose'!A105,menuiseries[],7,FALSE),"")</f>
        <v>0</v>
      </c>
      <c r="F105" s="81">
        <f>IFERROR(VLOOKUP('Calendrier de pose'!A105,menuiseries[],14,FALSE),"")</f>
        <v>0</v>
      </c>
      <c r="G105" s="81">
        <f>IFERROR(VLOOKUP('Calendrier de pose'!A105,menuiseries[],16,FALSE),"")</f>
        <v>0</v>
      </c>
      <c r="H105" s="81">
        <f>IFERROR(VLOOKUP('Calendrier de pose'!A105,menuiseries[],61,FALSE),"")</f>
        <v>0</v>
      </c>
      <c r="I105" s="83">
        <f>IFERROR(VLOOKUP('Calendrier de pose'!A105,menuiseries[],26,FALSE),"")</f>
        <v>0</v>
      </c>
      <c r="J105" s="79">
        <f>IFERROR(VLOOKUP('Calendrier de pose'!A105,menuiseries[],31,FALSE),"")</f>
        <v>0</v>
      </c>
      <c r="K105" s="83">
        <f>IFERROR(VLOOKUP('Calendrier de pose'!A105,menuiseries[],37,FALSE),"")</f>
        <v>0</v>
      </c>
      <c r="L105" s="79">
        <f>IFERROR(VLOOKUP('Calendrier de pose'!A105,menuiseries[],42,FALSE),"")</f>
        <v>0</v>
      </c>
      <c r="M105" s="83">
        <f>IFERROR(VLOOKUP('Calendrier de pose'!A105,menuiseries[],47,FALSE),"")</f>
        <v>0</v>
      </c>
      <c r="N105" s="79">
        <f>IFERROR(VLOOKUP('Calendrier de pose'!A105,menuiseries[],53,FALSE),"")</f>
        <v>0</v>
      </c>
    </row>
    <row r="106" spans="1:14">
      <c r="A106" s="76">
        <v>105</v>
      </c>
      <c r="B106" s="80" t="str">
        <f>IFERROR(VLOOKUP('Calendrier de pose'!A106,menuiseries[],19,FALSE),"")</f>
        <v/>
      </c>
      <c r="C106" s="77" t="str">
        <f>IFERROR(VLOOKUP('Calendrier de pose'!A106,menuiseries[],2,FALSE),"")</f>
        <v/>
      </c>
      <c r="D106" s="77" t="str">
        <f>IFERROR(VLOOKUP('Calendrier de pose'!A106,menuiseries[],4,FALSE),"")</f>
        <v/>
      </c>
      <c r="E106" s="77" t="str">
        <f>IFERROR(VLOOKUP('Calendrier de pose'!A106,menuiseries[],7,FALSE),"")</f>
        <v/>
      </c>
      <c r="F106" s="81" t="str">
        <f>IFERROR(VLOOKUP('Calendrier de pose'!A106,menuiseries[],14,FALSE),"")</f>
        <v/>
      </c>
      <c r="G106" s="81" t="str">
        <f>IFERROR(VLOOKUP('Calendrier de pose'!A106,menuiseries[],16,FALSE),"")</f>
        <v/>
      </c>
      <c r="H106" s="81" t="str">
        <f>IFERROR(VLOOKUP('Calendrier de pose'!A106,menuiseries[],61,FALSE),"")</f>
        <v/>
      </c>
      <c r="I106" s="83" t="str">
        <f>IFERROR(VLOOKUP('Calendrier de pose'!A106,menuiseries[],26,FALSE),"")</f>
        <v/>
      </c>
      <c r="J106" s="79" t="str">
        <f>IFERROR(VLOOKUP('Calendrier de pose'!A106,menuiseries[],31,FALSE),"")</f>
        <v/>
      </c>
      <c r="K106" s="83" t="str">
        <f>IFERROR(VLOOKUP('Calendrier de pose'!A106,menuiseries[],37,FALSE),"")</f>
        <v/>
      </c>
      <c r="L106" s="79" t="str">
        <f>IFERROR(VLOOKUP('Calendrier de pose'!A106,menuiseries[],42,FALSE),"")</f>
        <v/>
      </c>
      <c r="M106" s="83" t="str">
        <f>IFERROR(VLOOKUP('Calendrier de pose'!A106,menuiseries[],47,FALSE),"")</f>
        <v/>
      </c>
      <c r="N106" s="79" t="str">
        <f>IFERROR(VLOOKUP('Calendrier de pose'!A106,menuiseries[],53,FALSE),"")</f>
        <v/>
      </c>
    </row>
    <row r="107" spans="1:14">
      <c r="A107" s="76">
        <v>106</v>
      </c>
      <c r="B107" s="80" t="str">
        <f>IFERROR(VLOOKUP('Calendrier de pose'!A107,menuiseries[],19,FALSE),"")</f>
        <v/>
      </c>
      <c r="C107" s="77" t="str">
        <f>IFERROR(VLOOKUP('Calendrier de pose'!A107,menuiseries[],2,FALSE),"")</f>
        <v/>
      </c>
      <c r="D107" s="77" t="str">
        <f>IFERROR(VLOOKUP('Calendrier de pose'!A107,menuiseries[],4,FALSE),"")</f>
        <v/>
      </c>
      <c r="E107" s="77" t="str">
        <f>IFERROR(VLOOKUP('Calendrier de pose'!A107,menuiseries[],7,FALSE),"")</f>
        <v/>
      </c>
      <c r="F107" s="81" t="str">
        <f>IFERROR(VLOOKUP('Calendrier de pose'!A107,menuiseries[],14,FALSE),"")</f>
        <v/>
      </c>
      <c r="G107" s="81" t="str">
        <f>IFERROR(VLOOKUP('Calendrier de pose'!A107,menuiseries[],16,FALSE),"")</f>
        <v/>
      </c>
      <c r="H107" s="81" t="str">
        <f>IFERROR(VLOOKUP('Calendrier de pose'!A107,menuiseries[],61,FALSE),"")</f>
        <v/>
      </c>
      <c r="I107" s="83" t="str">
        <f>IFERROR(VLOOKUP('Calendrier de pose'!A107,menuiseries[],26,FALSE),"")</f>
        <v/>
      </c>
      <c r="J107" s="79" t="str">
        <f>IFERROR(VLOOKUP('Calendrier de pose'!A107,menuiseries[],31,FALSE),"")</f>
        <v/>
      </c>
      <c r="K107" s="83" t="str">
        <f>IFERROR(VLOOKUP('Calendrier de pose'!A107,menuiseries[],37,FALSE),"")</f>
        <v/>
      </c>
      <c r="L107" s="79" t="str">
        <f>IFERROR(VLOOKUP('Calendrier de pose'!A107,menuiseries[],42,FALSE),"")</f>
        <v/>
      </c>
      <c r="M107" s="83" t="str">
        <f>IFERROR(VLOOKUP('Calendrier de pose'!A107,menuiseries[],47,FALSE),"")</f>
        <v/>
      </c>
      <c r="N107" s="79" t="str">
        <f>IFERROR(VLOOKUP('Calendrier de pose'!A107,menuiseries[],53,FALSE),"")</f>
        <v/>
      </c>
    </row>
    <row r="108" spans="1:14">
      <c r="A108" s="76">
        <v>107</v>
      </c>
      <c r="B108" s="80" t="str">
        <f>IFERROR(VLOOKUP('Calendrier de pose'!A108,menuiseries[],19,FALSE),"")</f>
        <v/>
      </c>
      <c r="C108" s="77" t="str">
        <f>IFERROR(VLOOKUP('Calendrier de pose'!A108,menuiseries[],2,FALSE),"")</f>
        <v/>
      </c>
      <c r="D108" s="77" t="str">
        <f>IFERROR(VLOOKUP('Calendrier de pose'!A108,menuiseries[],4,FALSE),"")</f>
        <v/>
      </c>
      <c r="E108" s="77" t="str">
        <f>IFERROR(VLOOKUP('Calendrier de pose'!A108,menuiseries[],7,FALSE),"")</f>
        <v/>
      </c>
      <c r="F108" s="81" t="str">
        <f>IFERROR(VLOOKUP('Calendrier de pose'!A108,menuiseries[],14,FALSE),"")</f>
        <v/>
      </c>
      <c r="G108" s="81" t="str">
        <f>IFERROR(VLOOKUP('Calendrier de pose'!A108,menuiseries[],16,FALSE),"")</f>
        <v/>
      </c>
      <c r="H108" s="81" t="str">
        <f>IFERROR(VLOOKUP('Calendrier de pose'!A108,menuiseries[],61,FALSE),"")</f>
        <v/>
      </c>
      <c r="I108" s="83" t="str">
        <f>IFERROR(VLOOKUP('Calendrier de pose'!A108,menuiseries[],26,FALSE),"")</f>
        <v/>
      </c>
      <c r="J108" s="79" t="str">
        <f>IFERROR(VLOOKUP('Calendrier de pose'!A108,menuiseries[],31,FALSE),"")</f>
        <v/>
      </c>
      <c r="K108" s="83" t="str">
        <f>IFERROR(VLOOKUP('Calendrier de pose'!A108,menuiseries[],37,FALSE),"")</f>
        <v/>
      </c>
      <c r="L108" s="79" t="str">
        <f>IFERROR(VLOOKUP('Calendrier de pose'!A108,menuiseries[],42,FALSE),"")</f>
        <v/>
      </c>
      <c r="M108" s="83" t="str">
        <f>IFERROR(VLOOKUP('Calendrier de pose'!A108,menuiseries[],47,FALSE),"")</f>
        <v/>
      </c>
      <c r="N108" s="79" t="str">
        <f>IFERROR(VLOOKUP('Calendrier de pose'!A108,menuiseries[],53,FALSE),"")</f>
        <v/>
      </c>
    </row>
    <row r="109" spans="1:14">
      <c r="A109" s="76">
        <v>108</v>
      </c>
      <c r="B109" s="80" t="str">
        <f>IFERROR(VLOOKUP('Calendrier de pose'!A109,menuiseries[],19,FALSE),"")</f>
        <v/>
      </c>
      <c r="C109" s="77" t="str">
        <f>IFERROR(VLOOKUP('Calendrier de pose'!A109,menuiseries[],2,FALSE),"")</f>
        <v/>
      </c>
      <c r="D109" s="77" t="str">
        <f>IFERROR(VLOOKUP('Calendrier de pose'!A109,menuiseries[],4,FALSE),"")</f>
        <v/>
      </c>
      <c r="E109" s="77" t="str">
        <f>IFERROR(VLOOKUP('Calendrier de pose'!A109,menuiseries[],7,FALSE),"")</f>
        <v/>
      </c>
      <c r="F109" s="81" t="str">
        <f>IFERROR(VLOOKUP('Calendrier de pose'!A109,menuiseries[],14,FALSE),"")</f>
        <v/>
      </c>
      <c r="G109" s="81" t="str">
        <f>IFERROR(VLOOKUP('Calendrier de pose'!A109,menuiseries[],16,FALSE),"")</f>
        <v/>
      </c>
      <c r="H109" s="81" t="str">
        <f>IFERROR(VLOOKUP('Calendrier de pose'!A109,menuiseries[],61,FALSE),"")</f>
        <v/>
      </c>
      <c r="I109" s="83" t="str">
        <f>IFERROR(VLOOKUP('Calendrier de pose'!A109,menuiseries[],26,FALSE),"")</f>
        <v/>
      </c>
      <c r="J109" s="79" t="str">
        <f>IFERROR(VLOOKUP('Calendrier de pose'!A109,menuiseries[],31,FALSE),"")</f>
        <v/>
      </c>
      <c r="K109" s="83" t="str">
        <f>IFERROR(VLOOKUP('Calendrier de pose'!A109,menuiseries[],37,FALSE),"")</f>
        <v/>
      </c>
      <c r="L109" s="79" t="str">
        <f>IFERROR(VLOOKUP('Calendrier de pose'!A109,menuiseries[],42,FALSE),"")</f>
        <v/>
      </c>
      <c r="M109" s="83" t="str">
        <f>IFERROR(VLOOKUP('Calendrier de pose'!A109,menuiseries[],47,FALSE),"")</f>
        <v/>
      </c>
      <c r="N109" s="79" t="str">
        <f>IFERROR(VLOOKUP('Calendrier de pose'!A109,menuiseries[],53,FALSE),"")</f>
        <v/>
      </c>
    </row>
    <row r="110" spans="1:14">
      <c r="A110" s="76">
        <v>109</v>
      </c>
      <c r="B110" s="80" t="str">
        <f>IFERROR(VLOOKUP('Calendrier de pose'!A110,menuiseries[],19,FALSE),"")</f>
        <v/>
      </c>
      <c r="C110" s="77" t="str">
        <f>IFERROR(VLOOKUP('Calendrier de pose'!A110,menuiseries[],2,FALSE),"")</f>
        <v/>
      </c>
      <c r="D110" s="77" t="str">
        <f>IFERROR(VLOOKUP('Calendrier de pose'!A110,menuiseries[],4,FALSE),"")</f>
        <v/>
      </c>
      <c r="E110" s="77" t="str">
        <f>IFERROR(VLOOKUP('Calendrier de pose'!A110,menuiseries[],7,FALSE),"")</f>
        <v/>
      </c>
      <c r="F110" s="81" t="str">
        <f>IFERROR(VLOOKUP('Calendrier de pose'!A110,menuiseries[],14,FALSE),"")</f>
        <v/>
      </c>
      <c r="G110" s="81" t="str">
        <f>IFERROR(VLOOKUP('Calendrier de pose'!A110,menuiseries[],16,FALSE),"")</f>
        <v/>
      </c>
      <c r="H110" s="81" t="str">
        <f>IFERROR(VLOOKUP('Calendrier de pose'!A110,menuiseries[],61,FALSE),"")</f>
        <v/>
      </c>
      <c r="I110" s="83" t="str">
        <f>IFERROR(VLOOKUP('Calendrier de pose'!A110,menuiseries[],26,FALSE),"")</f>
        <v/>
      </c>
      <c r="J110" s="79" t="str">
        <f>IFERROR(VLOOKUP('Calendrier de pose'!A110,menuiseries[],31,FALSE),"")</f>
        <v/>
      </c>
      <c r="K110" s="83" t="str">
        <f>IFERROR(VLOOKUP('Calendrier de pose'!A110,menuiseries[],37,FALSE),"")</f>
        <v/>
      </c>
      <c r="L110" s="79" t="str">
        <f>IFERROR(VLOOKUP('Calendrier de pose'!A110,menuiseries[],42,FALSE),"")</f>
        <v/>
      </c>
      <c r="M110" s="83" t="str">
        <f>IFERROR(VLOOKUP('Calendrier de pose'!A110,menuiseries[],47,FALSE),"")</f>
        <v/>
      </c>
      <c r="N110" s="79" t="str">
        <f>IFERROR(VLOOKUP('Calendrier de pose'!A110,menuiseries[],53,FALSE),"")</f>
        <v/>
      </c>
    </row>
    <row r="111" spans="1:14">
      <c r="A111" s="76">
        <v>110</v>
      </c>
      <c r="B111" s="80" t="str">
        <f>IFERROR(VLOOKUP('Calendrier de pose'!A111,menuiseries[],19,FALSE),"")</f>
        <v/>
      </c>
      <c r="C111" s="77" t="str">
        <f>IFERROR(VLOOKUP('Calendrier de pose'!A111,menuiseries[],2,FALSE),"")</f>
        <v/>
      </c>
      <c r="D111" s="77" t="str">
        <f>IFERROR(VLOOKUP('Calendrier de pose'!A111,menuiseries[],4,FALSE),"")</f>
        <v/>
      </c>
      <c r="E111" s="77" t="str">
        <f>IFERROR(VLOOKUP('Calendrier de pose'!A111,menuiseries[],7,FALSE),"")</f>
        <v/>
      </c>
      <c r="F111" s="81" t="str">
        <f>IFERROR(VLOOKUP('Calendrier de pose'!A111,menuiseries[],14,FALSE),"")</f>
        <v/>
      </c>
      <c r="G111" s="81" t="str">
        <f>IFERROR(VLOOKUP('Calendrier de pose'!A111,menuiseries[],16,FALSE),"")</f>
        <v/>
      </c>
      <c r="H111" s="81" t="str">
        <f>IFERROR(VLOOKUP('Calendrier de pose'!A111,menuiseries[],61,FALSE),"")</f>
        <v/>
      </c>
      <c r="I111" s="83" t="str">
        <f>IFERROR(VLOOKUP('Calendrier de pose'!A111,menuiseries[],26,FALSE),"")</f>
        <v/>
      </c>
      <c r="J111" s="79" t="str">
        <f>IFERROR(VLOOKUP('Calendrier de pose'!A111,menuiseries[],31,FALSE),"")</f>
        <v/>
      </c>
      <c r="K111" s="83" t="str">
        <f>IFERROR(VLOOKUP('Calendrier de pose'!A111,menuiseries[],37,FALSE),"")</f>
        <v/>
      </c>
      <c r="L111" s="79" t="str">
        <f>IFERROR(VLOOKUP('Calendrier de pose'!A111,menuiseries[],42,FALSE),"")</f>
        <v/>
      </c>
      <c r="M111" s="83" t="str">
        <f>IFERROR(VLOOKUP('Calendrier de pose'!A111,menuiseries[],47,FALSE),"")</f>
        <v/>
      </c>
      <c r="N111" s="79" t="str">
        <f>IFERROR(VLOOKUP('Calendrier de pose'!A111,menuiseries[],53,FALSE),"")</f>
        <v/>
      </c>
    </row>
    <row r="112" spans="1:14">
      <c r="A112" s="76">
        <v>111</v>
      </c>
      <c r="B112" s="80" t="str">
        <f>IFERROR(VLOOKUP('Calendrier de pose'!A112,menuiseries[],19,FALSE),"")</f>
        <v/>
      </c>
      <c r="C112" s="77" t="str">
        <f>IFERROR(VLOOKUP('Calendrier de pose'!A112,menuiseries[],2,FALSE),"")</f>
        <v/>
      </c>
      <c r="D112" s="77" t="str">
        <f>IFERROR(VLOOKUP('Calendrier de pose'!A112,menuiseries[],4,FALSE),"")</f>
        <v/>
      </c>
      <c r="E112" s="77" t="str">
        <f>IFERROR(VLOOKUP('Calendrier de pose'!A112,menuiseries[],7,FALSE),"")</f>
        <v/>
      </c>
      <c r="F112" s="81" t="str">
        <f>IFERROR(VLOOKUP('Calendrier de pose'!A112,menuiseries[],14,FALSE),"")</f>
        <v/>
      </c>
      <c r="G112" s="81" t="str">
        <f>IFERROR(VLOOKUP('Calendrier de pose'!A112,menuiseries[],16,FALSE),"")</f>
        <v/>
      </c>
      <c r="H112" s="81" t="str">
        <f>IFERROR(VLOOKUP('Calendrier de pose'!A112,menuiseries[],61,FALSE),"")</f>
        <v/>
      </c>
      <c r="I112" s="83" t="str">
        <f>IFERROR(VLOOKUP('Calendrier de pose'!A112,menuiseries[],26,FALSE),"")</f>
        <v/>
      </c>
      <c r="J112" s="79" t="str">
        <f>IFERROR(VLOOKUP('Calendrier de pose'!A112,menuiseries[],31,FALSE),"")</f>
        <v/>
      </c>
      <c r="K112" s="83" t="str">
        <f>IFERROR(VLOOKUP('Calendrier de pose'!A112,menuiseries[],37,FALSE),"")</f>
        <v/>
      </c>
      <c r="L112" s="79" t="str">
        <f>IFERROR(VLOOKUP('Calendrier de pose'!A112,menuiseries[],42,FALSE),"")</f>
        <v/>
      </c>
      <c r="M112" s="83" t="str">
        <f>IFERROR(VLOOKUP('Calendrier de pose'!A112,menuiseries[],47,FALSE),"")</f>
        <v/>
      </c>
      <c r="N112" s="79" t="str">
        <f>IFERROR(VLOOKUP('Calendrier de pose'!A112,menuiseries[],53,FALSE),"")</f>
        <v/>
      </c>
    </row>
    <row r="113" spans="1:14">
      <c r="A113" s="76">
        <v>112</v>
      </c>
      <c r="B113" s="80" t="str">
        <f>IFERROR(VLOOKUP('Calendrier de pose'!A113,menuiseries[],19,FALSE),"")</f>
        <v/>
      </c>
      <c r="C113" s="77" t="str">
        <f>IFERROR(VLOOKUP('Calendrier de pose'!A113,menuiseries[],2,FALSE),"")</f>
        <v/>
      </c>
      <c r="D113" s="77" t="str">
        <f>IFERROR(VLOOKUP('Calendrier de pose'!A113,menuiseries[],4,FALSE),"")</f>
        <v/>
      </c>
      <c r="E113" s="77" t="str">
        <f>IFERROR(VLOOKUP('Calendrier de pose'!A113,menuiseries[],7,FALSE),"")</f>
        <v/>
      </c>
      <c r="F113" s="81" t="str">
        <f>IFERROR(VLOOKUP('Calendrier de pose'!A113,menuiseries[],14,FALSE),"")</f>
        <v/>
      </c>
      <c r="G113" s="81" t="str">
        <f>IFERROR(VLOOKUP('Calendrier de pose'!A113,menuiseries[],16,FALSE),"")</f>
        <v/>
      </c>
      <c r="H113" s="81" t="str">
        <f>IFERROR(VLOOKUP('Calendrier de pose'!A113,menuiseries[],61,FALSE),"")</f>
        <v/>
      </c>
      <c r="I113" s="83" t="str">
        <f>IFERROR(VLOOKUP('Calendrier de pose'!A113,menuiseries[],26,FALSE),"")</f>
        <v/>
      </c>
      <c r="J113" s="79" t="str">
        <f>IFERROR(VLOOKUP('Calendrier de pose'!A113,menuiseries[],31,FALSE),"")</f>
        <v/>
      </c>
      <c r="K113" s="83" t="str">
        <f>IFERROR(VLOOKUP('Calendrier de pose'!A113,menuiseries[],37,FALSE),"")</f>
        <v/>
      </c>
      <c r="L113" s="79" t="str">
        <f>IFERROR(VLOOKUP('Calendrier de pose'!A113,menuiseries[],42,FALSE),"")</f>
        <v/>
      </c>
      <c r="M113" s="83" t="str">
        <f>IFERROR(VLOOKUP('Calendrier de pose'!A113,menuiseries[],47,FALSE),"")</f>
        <v/>
      </c>
      <c r="N113" s="79" t="str">
        <f>IFERROR(VLOOKUP('Calendrier de pose'!A113,menuiseries[],53,FALSE),"")</f>
        <v/>
      </c>
    </row>
    <row r="114" spans="1:14">
      <c r="A114" s="76">
        <v>113</v>
      </c>
      <c r="B114" s="80" t="str">
        <f>IFERROR(VLOOKUP('Calendrier de pose'!A114,menuiseries[],19,FALSE),"")</f>
        <v/>
      </c>
      <c r="C114" s="77" t="str">
        <f>IFERROR(VLOOKUP('Calendrier de pose'!A114,menuiseries[],2,FALSE),"")</f>
        <v/>
      </c>
      <c r="D114" s="77" t="str">
        <f>IFERROR(VLOOKUP('Calendrier de pose'!A114,menuiseries[],4,FALSE),"")</f>
        <v/>
      </c>
      <c r="E114" s="77" t="str">
        <f>IFERROR(VLOOKUP('Calendrier de pose'!A114,menuiseries[],7,FALSE),"")</f>
        <v/>
      </c>
      <c r="F114" s="81" t="str">
        <f>IFERROR(VLOOKUP('Calendrier de pose'!A114,menuiseries[],14,FALSE),"")</f>
        <v/>
      </c>
      <c r="G114" s="81" t="str">
        <f>IFERROR(VLOOKUP('Calendrier de pose'!A114,menuiseries[],16,FALSE),"")</f>
        <v/>
      </c>
      <c r="H114" s="81" t="str">
        <f>IFERROR(VLOOKUP('Calendrier de pose'!A114,menuiseries[],61,FALSE),"")</f>
        <v/>
      </c>
      <c r="I114" s="83" t="str">
        <f>IFERROR(VLOOKUP('Calendrier de pose'!A114,menuiseries[],26,FALSE),"")</f>
        <v/>
      </c>
      <c r="J114" s="79" t="str">
        <f>IFERROR(VLOOKUP('Calendrier de pose'!A114,menuiseries[],31,FALSE),"")</f>
        <v/>
      </c>
      <c r="K114" s="83" t="str">
        <f>IFERROR(VLOOKUP('Calendrier de pose'!A114,menuiseries[],37,FALSE),"")</f>
        <v/>
      </c>
      <c r="L114" s="79" t="str">
        <f>IFERROR(VLOOKUP('Calendrier de pose'!A114,menuiseries[],42,FALSE),"")</f>
        <v/>
      </c>
      <c r="M114" s="83" t="str">
        <f>IFERROR(VLOOKUP('Calendrier de pose'!A114,menuiseries[],47,FALSE),"")</f>
        <v/>
      </c>
      <c r="N114" s="79" t="str">
        <f>IFERROR(VLOOKUP('Calendrier de pose'!A114,menuiseries[],53,FALSE),"")</f>
        <v/>
      </c>
    </row>
    <row r="115" spans="1:14">
      <c r="A115" s="76">
        <v>114</v>
      </c>
      <c r="B115" s="80" t="str">
        <f>IFERROR(VLOOKUP('Calendrier de pose'!A115,menuiseries[],19,FALSE),"")</f>
        <v/>
      </c>
      <c r="C115" s="77" t="str">
        <f>IFERROR(VLOOKUP('Calendrier de pose'!A115,menuiseries[],2,FALSE),"")</f>
        <v/>
      </c>
      <c r="D115" s="77" t="str">
        <f>IFERROR(VLOOKUP('Calendrier de pose'!A115,menuiseries[],4,FALSE),"")</f>
        <v/>
      </c>
      <c r="E115" s="77" t="str">
        <f>IFERROR(VLOOKUP('Calendrier de pose'!A115,menuiseries[],7,FALSE),"")</f>
        <v/>
      </c>
      <c r="F115" s="81" t="str">
        <f>IFERROR(VLOOKUP('Calendrier de pose'!A115,menuiseries[],14,FALSE),"")</f>
        <v/>
      </c>
      <c r="G115" s="81" t="str">
        <f>IFERROR(VLOOKUP('Calendrier de pose'!A115,menuiseries[],16,FALSE),"")</f>
        <v/>
      </c>
      <c r="H115" s="81" t="str">
        <f>IFERROR(VLOOKUP('Calendrier de pose'!A115,menuiseries[],61,FALSE),"")</f>
        <v/>
      </c>
      <c r="I115" s="83" t="str">
        <f>IFERROR(VLOOKUP('Calendrier de pose'!A115,menuiseries[],26,FALSE),"")</f>
        <v/>
      </c>
      <c r="J115" s="79" t="str">
        <f>IFERROR(VLOOKUP('Calendrier de pose'!A115,menuiseries[],31,FALSE),"")</f>
        <v/>
      </c>
      <c r="K115" s="83" t="str">
        <f>IFERROR(VLOOKUP('Calendrier de pose'!A115,menuiseries[],37,FALSE),"")</f>
        <v/>
      </c>
      <c r="L115" s="79" t="str">
        <f>IFERROR(VLOOKUP('Calendrier de pose'!A115,menuiseries[],42,FALSE),"")</f>
        <v/>
      </c>
      <c r="M115" s="83" t="str">
        <f>IFERROR(VLOOKUP('Calendrier de pose'!A115,menuiseries[],47,FALSE),"")</f>
        <v/>
      </c>
      <c r="N115" s="79" t="str">
        <f>IFERROR(VLOOKUP('Calendrier de pose'!A115,menuiseries[],53,FALSE),"")</f>
        <v/>
      </c>
    </row>
    <row r="116" spans="1:14">
      <c r="A116" s="76">
        <v>115</v>
      </c>
      <c r="B116" s="80" t="str">
        <f>IFERROR(VLOOKUP('Calendrier de pose'!A116,menuiseries[],19,FALSE),"")</f>
        <v/>
      </c>
      <c r="C116" s="77" t="str">
        <f>IFERROR(VLOOKUP('Calendrier de pose'!A116,menuiseries[],2,FALSE),"")</f>
        <v/>
      </c>
      <c r="D116" s="77" t="str">
        <f>IFERROR(VLOOKUP('Calendrier de pose'!A116,menuiseries[],4,FALSE),"")</f>
        <v/>
      </c>
      <c r="E116" s="77" t="str">
        <f>IFERROR(VLOOKUP('Calendrier de pose'!A116,menuiseries[],7,FALSE),"")</f>
        <v/>
      </c>
      <c r="F116" s="81" t="str">
        <f>IFERROR(VLOOKUP('Calendrier de pose'!A116,menuiseries[],14,FALSE),"")</f>
        <v/>
      </c>
      <c r="G116" s="81" t="str">
        <f>IFERROR(VLOOKUP('Calendrier de pose'!A116,menuiseries[],16,FALSE),"")</f>
        <v/>
      </c>
      <c r="H116" s="81" t="str">
        <f>IFERROR(VLOOKUP('Calendrier de pose'!A116,menuiseries[],61,FALSE),"")</f>
        <v/>
      </c>
      <c r="I116" s="83" t="str">
        <f>IFERROR(VLOOKUP('Calendrier de pose'!A116,menuiseries[],26,FALSE),"")</f>
        <v/>
      </c>
      <c r="J116" s="79" t="str">
        <f>IFERROR(VLOOKUP('Calendrier de pose'!A116,menuiseries[],31,FALSE),"")</f>
        <v/>
      </c>
      <c r="K116" s="83" t="str">
        <f>IFERROR(VLOOKUP('Calendrier de pose'!A116,menuiseries[],37,FALSE),"")</f>
        <v/>
      </c>
      <c r="L116" s="79" t="str">
        <f>IFERROR(VLOOKUP('Calendrier de pose'!A116,menuiseries[],42,FALSE),"")</f>
        <v/>
      </c>
      <c r="M116" s="83" t="str">
        <f>IFERROR(VLOOKUP('Calendrier de pose'!A116,menuiseries[],47,FALSE),"")</f>
        <v/>
      </c>
      <c r="N116" s="79" t="str">
        <f>IFERROR(VLOOKUP('Calendrier de pose'!A116,menuiseries[],53,FALSE),"")</f>
        <v/>
      </c>
    </row>
    <row r="117" spans="1:14">
      <c r="A117" s="76">
        <v>116</v>
      </c>
      <c r="B117" s="80" t="str">
        <f>IFERROR(VLOOKUP('Calendrier de pose'!A117,menuiseries[],19,FALSE),"")</f>
        <v/>
      </c>
      <c r="C117" s="77" t="str">
        <f>IFERROR(VLOOKUP('Calendrier de pose'!A117,menuiseries[],2,FALSE),"")</f>
        <v/>
      </c>
      <c r="D117" s="77" t="str">
        <f>IFERROR(VLOOKUP('Calendrier de pose'!A117,menuiseries[],4,FALSE),"")</f>
        <v/>
      </c>
      <c r="E117" s="77" t="str">
        <f>IFERROR(VLOOKUP('Calendrier de pose'!A117,menuiseries[],7,FALSE),"")</f>
        <v/>
      </c>
      <c r="F117" s="81" t="str">
        <f>IFERROR(VLOOKUP('Calendrier de pose'!A117,menuiseries[],14,FALSE),"")</f>
        <v/>
      </c>
      <c r="G117" s="81" t="str">
        <f>IFERROR(VLOOKUP('Calendrier de pose'!A117,menuiseries[],16,FALSE),"")</f>
        <v/>
      </c>
      <c r="H117" s="81" t="str">
        <f>IFERROR(VLOOKUP('Calendrier de pose'!A117,menuiseries[],61,FALSE),"")</f>
        <v/>
      </c>
      <c r="I117" s="83" t="str">
        <f>IFERROR(VLOOKUP('Calendrier de pose'!A117,menuiseries[],26,FALSE),"")</f>
        <v/>
      </c>
      <c r="J117" s="79" t="str">
        <f>IFERROR(VLOOKUP('Calendrier de pose'!A117,menuiseries[],31,FALSE),"")</f>
        <v/>
      </c>
      <c r="K117" s="83" t="str">
        <f>IFERROR(VLOOKUP('Calendrier de pose'!A117,menuiseries[],37,FALSE),"")</f>
        <v/>
      </c>
      <c r="L117" s="79" t="str">
        <f>IFERROR(VLOOKUP('Calendrier de pose'!A117,menuiseries[],42,FALSE),"")</f>
        <v/>
      </c>
      <c r="M117" s="83" t="str">
        <f>IFERROR(VLOOKUP('Calendrier de pose'!A117,menuiseries[],47,FALSE),"")</f>
        <v/>
      </c>
      <c r="N117" s="79" t="str">
        <f>IFERROR(VLOOKUP('Calendrier de pose'!A117,menuiseries[],53,FALSE),"")</f>
        <v/>
      </c>
    </row>
    <row r="118" spans="1:14">
      <c r="A118" s="76">
        <v>117</v>
      </c>
      <c r="B118" s="80" t="str">
        <f>IFERROR(VLOOKUP('Calendrier de pose'!A118,menuiseries[],19,FALSE),"")</f>
        <v/>
      </c>
      <c r="C118" s="77" t="str">
        <f>IFERROR(VLOOKUP('Calendrier de pose'!A118,menuiseries[],2,FALSE),"")</f>
        <v/>
      </c>
      <c r="D118" s="77" t="str">
        <f>IFERROR(VLOOKUP('Calendrier de pose'!A118,menuiseries[],4,FALSE),"")</f>
        <v/>
      </c>
      <c r="E118" s="77" t="str">
        <f>IFERROR(VLOOKUP('Calendrier de pose'!A118,menuiseries[],7,FALSE),"")</f>
        <v/>
      </c>
      <c r="F118" s="81" t="str">
        <f>IFERROR(VLOOKUP('Calendrier de pose'!A118,menuiseries[],14,FALSE),"")</f>
        <v/>
      </c>
      <c r="G118" s="81" t="str">
        <f>IFERROR(VLOOKUP('Calendrier de pose'!A118,menuiseries[],16,FALSE),"")</f>
        <v/>
      </c>
      <c r="H118" s="81" t="str">
        <f>IFERROR(VLOOKUP('Calendrier de pose'!A118,menuiseries[],61,FALSE),"")</f>
        <v/>
      </c>
      <c r="I118" s="83" t="str">
        <f>IFERROR(VLOOKUP('Calendrier de pose'!A118,menuiseries[],26,FALSE),"")</f>
        <v/>
      </c>
      <c r="J118" s="79" t="str">
        <f>IFERROR(VLOOKUP('Calendrier de pose'!A118,menuiseries[],31,FALSE),"")</f>
        <v/>
      </c>
      <c r="K118" s="83" t="str">
        <f>IFERROR(VLOOKUP('Calendrier de pose'!A118,menuiseries[],37,FALSE),"")</f>
        <v/>
      </c>
      <c r="L118" s="79" t="str">
        <f>IFERROR(VLOOKUP('Calendrier de pose'!A118,menuiseries[],42,FALSE),"")</f>
        <v/>
      </c>
      <c r="M118" s="83" t="str">
        <f>IFERROR(VLOOKUP('Calendrier de pose'!A118,menuiseries[],47,FALSE),"")</f>
        <v/>
      </c>
      <c r="N118" s="79" t="str">
        <f>IFERROR(VLOOKUP('Calendrier de pose'!A118,menuiseries[],53,FALSE),"")</f>
        <v/>
      </c>
    </row>
    <row r="119" spans="1:14">
      <c r="A119" s="76">
        <v>118</v>
      </c>
      <c r="B119" s="80" t="str">
        <f>IFERROR(VLOOKUP('Calendrier de pose'!A119,menuiseries[],19,FALSE),"")</f>
        <v/>
      </c>
      <c r="C119" s="77" t="str">
        <f>IFERROR(VLOOKUP('Calendrier de pose'!A119,menuiseries[],2,FALSE),"")</f>
        <v/>
      </c>
      <c r="D119" s="77" t="str">
        <f>IFERROR(VLOOKUP('Calendrier de pose'!A119,menuiseries[],4,FALSE),"")</f>
        <v/>
      </c>
      <c r="E119" s="77" t="str">
        <f>IFERROR(VLOOKUP('Calendrier de pose'!A119,menuiseries[],7,FALSE),"")</f>
        <v/>
      </c>
      <c r="F119" s="81" t="str">
        <f>IFERROR(VLOOKUP('Calendrier de pose'!A119,menuiseries[],14,FALSE),"")</f>
        <v/>
      </c>
      <c r="G119" s="81" t="str">
        <f>IFERROR(VLOOKUP('Calendrier de pose'!A119,menuiseries[],16,FALSE),"")</f>
        <v/>
      </c>
      <c r="H119" s="81" t="str">
        <f>IFERROR(VLOOKUP('Calendrier de pose'!A119,menuiseries[],61,FALSE),"")</f>
        <v/>
      </c>
      <c r="I119" s="83" t="str">
        <f>IFERROR(VLOOKUP('Calendrier de pose'!A119,menuiseries[],26,FALSE),"")</f>
        <v/>
      </c>
      <c r="J119" s="79" t="str">
        <f>IFERROR(VLOOKUP('Calendrier de pose'!A119,menuiseries[],31,FALSE),"")</f>
        <v/>
      </c>
      <c r="K119" s="83" t="str">
        <f>IFERROR(VLOOKUP('Calendrier de pose'!A119,menuiseries[],37,FALSE),"")</f>
        <v/>
      </c>
      <c r="L119" s="79" t="str">
        <f>IFERROR(VLOOKUP('Calendrier de pose'!A119,menuiseries[],42,FALSE),"")</f>
        <v/>
      </c>
      <c r="M119" s="83" t="str">
        <f>IFERROR(VLOOKUP('Calendrier de pose'!A119,menuiseries[],47,FALSE),"")</f>
        <v/>
      </c>
      <c r="N119" s="79" t="str">
        <f>IFERROR(VLOOKUP('Calendrier de pose'!A119,menuiseries[],53,FALSE),"")</f>
        <v/>
      </c>
    </row>
    <row r="120" spans="1:14">
      <c r="A120" s="76">
        <v>119</v>
      </c>
      <c r="B120" s="80" t="str">
        <f>IFERROR(VLOOKUP('Calendrier de pose'!A120,menuiseries[],19,FALSE),"")</f>
        <v/>
      </c>
      <c r="C120" s="77" t="str">
        <f>IFERROR(VLOOKUP('Calendrier de pose'!A120,menuiseries[],2,FALSE),"")</f>
        <v/>
      </c>
      <c r="D120" s="77" t="str">
        <f>IFERROR(VLOOKUP('Calendrier de pose'!A120,menuiseries[],4,FALSE),"")</f>
        <v/>
      </c>
      <c r="E120" s="77" t="str">
        <f>IFERROR(VLOOKUP('Calendrier de pose'!A120,menuiseries[],7,FALSE),"")</f>
        <v/>
      </c>
      <c r="F120" s="81" t="str">
        <f>IFERROR(VLOOKUP('Calendrier de pose'!A120,menuiseries[],14,FALSE),"")</f>
        <v/>
      </c>
      <c r="G120" s="81" t="str">
        <f>IFERROR(VLOOKUP('Calendrier de pose'!A120,menuiseries[],16,FALSE),"")</f>
        <v/>
      </c>
      <c r="H120" s="81" t="str">
        <f>IFERROR(VLOOKUP('Calendrier de pose'!A120,menuiseries[],61,FALSE),"")</f>
        <v/>
      </c>
      <c r="I120" s="83" t="str">
        <f>IFERROR(VLOOKUP('Calendrier de pose'!A120,menuiseries[],26,FALSE),"")</f>
        <v/>
      </c>
      <c r="J120" s="79" t="str">
        <f>IFERROR(VLOOKUP('Calendrier de pose'!A120,menuiseries[],31,FALSE),"")</f>
        <v/>
      </c>
      <c r="K120" s="83" t="str">
        <f>IFERROR(VLOOKUP('Calendrier de pose'!A120,menuiseries[],37,FALSE),"")</f>
        <v/>
      </c>
      <c r="L120" s="79" t="str">
        <f>IFERROR(VLOOKUP('Calendrier de pose'!A120,menuiseries[],42,FALSE),"")</f>
        <v/>
      </c>
      <c r="M120" s="83" t="str">
        <f>IFERROR(VLOOKUP('Calendrier de pose'!A120,menuiseries[],47,FALSE),"")</f>
        <v/>
      </c>
      <c r="N120" s="79" t="str">
        <f>IFERROR(VLOOKUP('Calendrier de pose'!A120,menuiseries[],53,FALSE),"")</f>
        <v/>
      </c>
    </row>
    <row r="121" spans="1:14">
      <c r="A121" s="76">
        <v>120</v>
      </c>
      <c r="B121" s="80" t="str">
        <f>IFERROR(VLOOKUP('Calendrier de pose'!A121,menuiseries[],19,FALSE),"")</f>
        <v/>
      </c>
      <c r="C121" s="77" t="str">
        <f>IFERROR(VLOOKUP('Calendrier de pose'!A121,menuiseries[],2,FALSE),"")</f>
        <v/>
      </c>
      <c r="D121" s="77" t="str">
        <f>IFERROR(VLOOKUP('Calendrier de pose'!A121,menuiseries[],4,FALSE),"")</f>
        <v/>
      </c>
      <c r="E121" s="77" t="str">
        <f>IFERROR(VLOOKUP('Calendrier de pose'!A121,menuiseries[],7,FALSE),"")</f>
        <v/>
      </c>
      <c r="F121" s="81" t="str">
        <f>IFERROR(VLOOKUP('Calendrier de pose'!A121,menuiseries[],14,FALSE),"")</f>
        <v/>
      </c>
      <c r="G121" s="81" t="str">
        <f>IFERROR(VLOOKUP('Calendrier de pose'!A121,menuiseries[],16,FALSE),"")</f>
        <v/>
      </c>
      <c r="H121" s="81" t="str">
        <f>IFERROR(VLOOKUP('Calendrier de pose'!A121,menuiseries[],61,FALSE),"")</f>
        <v/>
      </c>
      <c r="I121" s="83" t="str">
        <f>IFERROR(VLOOKUP('Calendrier de pose'!A121,menuiseries[],26,FALSE),"")</f>
        <v/>
      </c>
      <c r="J121" s="79" t="str">
        <f>IFERROR(VLOOKUP('Calendrier de pose'!A121,menuiseries[],31,FALSE),"")</f>
        <v/>
      </c>
      <c r="K121" s="83" t="str">
        <f>IFERROR(VLOOKUP('Calendrier de pose'!A121,menuiseries[],37,FALSE),"")</f>
        <v/>
      </c>
      <c r="L121" s="79" t="str">
        <f>IFERROR(VLOOKUP('Calendrier de pose'!A121,menuiseries[],42,FALSE),"")</f>
        <v/>
      </c>
      <c r="M121" s="83" t="str">
        <f>IFERROR(VLOOKUP('Calendrier de pose'!A121,menuiseries[],47,FALSE),"")</f>
        <v/>
      </c>
      <c r="N121" s="79" t="str">
        <f>IFERROR(VLOOKUP('Calendrier de pose'!A121,menuiseries[],53,FALSE),"")</f>
        <v/>
      </c>
    </row>
    <row r="122" spans="1:14">
      <c r="A122" s="76">
        <v>121</v>
      </c>
      <c r="B122" s="80" t="str">
        <f>IFERROR(VLOOKUP('Calendrier de pose'!A122,menuiseries[],19,FALSE),"")</f>
        <v/>
      </c>
      <c r="C122" s="77" t="str">
        <f>IFERROR(VLOOKUP('Calendrier de pose'!A122,menuiseries[],2,FALSE),"")</f>
        <v/>
      </c>
      <c r="D122" s="77" t="str">
        <f>IFERROR(VLOOKUP('Calendrier de pose'!A122,menuiseries[],4,FALSE),"")</f>
        <v/>
      </c>
      <c r="E122" s="77" t="str">
        <f>IFERROR(VLOOKUP('Calendrier de pose'!A122,menuiseries[],7,FALSE),"")</f>
        <v/>
      </c>
      <c r="F122" s="81" t="str">
        <f>IFERROR(VLOOKUP('Calendrier de pose'!A122,menuiseries[],14,FALSE),"")</f>
        <v/>
      </c>
      <c r="G122" s="81" t="str">
        <f>IFERROR(VLOOKUP('Calendrier de pose'!A122,menuiseries[],16,FALSE),"")</f>
        <v/>
      </c>
      <c r="H122" s="81" t="str">
        <f>IFERROR(VLOOKUP('Calendrier de pose'!A122,menuiseries[],61,FALSE),"")</f>
        <v/>
      </c>
      <c r="I122" s="83" t="str">
        <f>IFERROR(VLOOKUP('Calendrier de pose'!A122,menuiseries[],26,FALSE),"")</f>
        <v/>
      </c>
      <c r="J122" s="79" t="str">
        <f>IFERROR(VLOOKUP('Calendrier de pose'!A122,menuiseries[],31,FALSE),"")</f>
        <v/>
      </c>
      <c r="K122" s="83" t="str">
        <f>IFERROR(VLOOKUP('Calendrier de pose'!A122,menuiseries[],37,FALSE),"")</f>
        <v/>
      </c>
      <c r="L122" s="79" t="str">
        <f>IFERROR(VLOOKUP('Calendrier de pose'!A122,menuiseries[],42,FALSE),"")</f>
        <v/>
      </c>
      <c r="M122" s="83" t="str">
        <f>IFERROR(VLOOKUP('Calendrier de pose'!A122,menuiseries[],47,FALSE),"")</f>
        <v/>
      </c>
      <c r="N122" s="79" t="str">
        <f>IFERROR(VLOOKUP('Calendrier de pose'!A122,menuiseries[],53,FALSE),"")</f>
        <v/>
      </c>
    </row>
    <row r="123" spans="1:14">
      <c r="A123" s="76">
        <v>122</v>
      </c>
      <c r="B123" s="80" t="str">
        <f>IFERROR(VLOOKUP('Calendrier de pose'!A123,menuiseries[],19,FALSE),"")</f>
        <v/>
      </c>
      <c r="C123" s="77" t="str">
        <f>IFERROR(VLOOKUP('Calendrier de pose'!A123,menuiseries[],2,FALSE),"")</f>
        <v/>
      </c>
      <c r="D123" s="77" t="str">
        <f>IFERROR(VLOOKUP('Calendrier de pose'!A123,menuiseries[],4,FALSE),"")</f>
        <v/>
      </c>
      <c r="E123" s="77" t="str">
        <f>IFERROR(VLOOKUP('Calendrier de pose'!A123,menuiseries[],7,FALSE),"")</f>
        <v/>
      </c>
      <c r="F123" s="81" t="str">
        <f>IFERROR(VLOOKUP('Calendrier de pose'!A123,menuiseries[],14,FALSE),"")</f>
        <v/>
      </c>
      <c r="G123" s="81" t="str">
        <f>IFERROR(VLOOKUP('Calendrier de pose'!A123,menuiseries[],16,FALSE),"")</f>
        <v/>
      </c>
      <c r="H123" s="81" t="str">
        <f>IFERROR(VLOOKUP('Calendrier de pose'!A123,menuiseries[],61,FALSE),"")</f>
        <v/>
      </c>
      <c r="I123" s="83" t="str">
        <f>IFERROR(VLOOKUP('Calendrier de pose'!A123,menuiseries[],26,FALSE),"")</f>
        <v/>
      </c>
      <c r="J123" s="79" t="str">
        <f>IFERROR(VLOOKUP('Calendrier de pose'!A123,menuiseries[],31,FALSE),"")</f>
        <v/>
      </c>
      <c r="K123" s="83" t="str">
        <f>IFERROR(VLOOKUP('Calendrier de pose'!A123,menuiseries[],37,FALSE),"")</f>
        <v/>
      </c>
      <c r="L123" s="79" t="str">
        <f>IFERROR(VLOOKUP('Calendrier de pose'!A123,menuiseries[],42,FALSE),"")</f>
        <v/>
      </c>
      <c r="M123" s="83" t="str">
        <f>IFERROR(VLOOKUP('Calendrier de pose'!A123,menuiseries[],47,FALSE),"")</f>
        <v/>
      </c>
      <c r="N123" s="79" t="str">
        <f>IFERROR(VLOOKUP('Calendrier de pose'!A123,menuiseries[],53,FALSE),"")</f>
        <v/>
      </c>
    </row>
    <row r="124" spans="1:14">
      <c r="A124" s="76">
        <v>123</v>
      </c>
      <c r="B124" s="80" t="str">
        <f>IFERROR(VLOOKUP('Calendrier de pose'!A124,menuiseries[],19,FALSE),"")</f>
        <v/>
      </c>
      <c r="C124" s="77" t="str">
        <f>IFERROR(VLOOKUP('Calendrier de pose'!A124,menuiseries[],2,FALSE),"")</f>
        <v/>
      </c>
      <c r="D124" s="77" t="str">
        <f>IFERROR(VLOOKUP('Calendrier de pose'!A124,menuiseries[],4,FALSE),"")</f>
        <v/>
      </c>
      <c r="E124" s="77" t="str">
        <f>IFERROR(VLOOKUP('Calendrier de pose'!A124,menuiseries[],7,FALSE),"")</f>
        <v/>
      </c>
      <c r="F124" s="81" t="str">
        <f>IFERROR(VLOOKUP('Calendrier de pose'!A124,menuiseries[],14,FALSE),"")</f>
        <v/>
      </c>
      <c r="G124" s="81" t="str">
        <f>IFERROR(VLOOKUP('Calendrier de pose'!A124,menuiseries[],16,FALSE),"")</f>
        <v/>
      </c>
      <c r="H124" s="81" t="str">
        <f>IFERROR(VLOOKUP('Calendrier de pose'!A124,menuiseries[],61,FALSE),"")</f>
        <v/>
      </c>
      <c r="I124" s="83" t="str">
        <f>IFERROR(VLOOKUP('Calendrier de pose'!A124,menuiseries[],26,FALSE),"")</f>
        <v/>
      </c>
      <c r="J124" s="79" t="str">
        <f>IFERROR(VLOOKUP('Calendrier de pose'!A124,menuiseries[],31,FALSE),"")</f>
        <v/>
      </c>
      <c r="K124" s="83" t="str">
        <f>IFERROR(VLOOKUP('Calendrier de pose'!A124,menuiseries[],37,FALSE),"")</f>
        <v/>
      </c>
      <c r="L124" s="79" t="str">
        <f>IFERROR(VLOOKUP('Calendrier de pose'!A124,menuiseries[],42,FALSE),"")</f>
        <v/>
      </c>
      <c r="M124" s="83" t="str">
        <f>IFERROR(VLOOKUP('Calendrier de pose'!A124,menuiseries[],47,FALSE),"")</f>
        <v/>
      </c>
      <c r="N124" s="79" t="str">
        <f>IFERROR(VLOOKUP('Calendrier de pose'!A124,menuiseries[],53,FALSE),"")</f>
        <v/>
      </c>
    </row>
    <row r="125" spans="1:14">
      <c r="A125" s="76">
        <v>124</v>
      </c>
      <c r="B125" s="80" t="str">
        <f>IFERROR(VLOOKUP('Calendrier de pose'!A125,menuiseries[],19,FALSE),"")</f>
        <v/>
      </c>
      <c r="C125" s="77" t="str">
        <f>IFERROR(VLOOKUP('Calendrier de pose'!A125,menuiseries[],2,FALSE),"")</f>
        <v/>
      </c>
      <c r="D125" s="77" t="str">
        <f>IFERROR(VLOOKUP('Calendrier de pose'!A125,menuiseries[],4,FALSE),"")</f>
        <v/>
      </c>
      <c r="E125" s="77" t="str">
        <f>IFERROR(VLOOKUP('Calendrier de pose'!A125,menuiseries[],7,FALSE),"")</f>
        <v/>
      </c>
      <c r="F125" s="81" t="str">
        <f>IFERROR(VLOOKUP('Calendrier de pose'!A125,menuiseries[],14,FALSE),"")</f>
        <v/>
      </c>
      <c r="G125" s="81" t="str">
        <f>IFERROR(VLOOKUP('Calendrier de pose'!A125,menuiseries[],16,FALSE),"")</f>
        <v/>
      </c>
      <c r="H125" s="81" t="str">
        <f>IFERROR(VLOOKUP('Calendrier de pose'!A125,menuiseries[],61,FALSE),"")</f>
        <v/>
      </c>
      <c r="I125" s="83" t="str">
        <f>IFERROR(VLOOKUP('Calendrier de pose'!A125,menuiseries[],26,FALSE),"")</f>
        <v/>
      </c>
      <c r="J125" s="79" t="str">
        <f>IFERROR(VLOOKUP('Calendrier de pose'!A125,menuiseries[],31,FALSE),"")</f>
        <v/>
      </c>
      <c r="K125" s="83" t="str">
        <f>IFERROR(VLOOKUP('Calendrier de pose'!A125,menuiseries[],37,FALSE),"")</f>
        <v/>
      </c>
      <c r="L125" s="79" t="str">
        <f>IFERROR(VLOOKUP('Calendrier de pose'!A125,menuiseries[],42,FALSE),"")</f>
        <v/>
      </c>
      <c r="M125" s="83" t="str">
        <f>IFERROR(VLOOKUP('Calendrier de pose'!A125,menuiseries[],47,FALSE),"")</f>
        <v/>
      </c>
      <c r="N125" s="79" t="str">
        <f>IFERROR(VLOOKUP('Calendrier de pose'!A125,menuiseries[],53,FALSE),"")</f>
        <v/>
      </c>
    </row>
    <row r="126" spans="1:14">
      <c r="A126" s="76">
        <v>125</v>
      </c>
      <c r="B126" s="80" t="str">
        <f>IFERROR(VLOOKUP('Calendrier de pose'!A126,menuiseries[],19,FALSE),"")</f>
        <v/>
      </c>
      <c r="C126" s="77" t="str">
        <f>IFERROR(VLOOKUP('Calendrier de pose'!A126,menuiseries[],2,FALSE),"")</f>
        <v/>
      </c>
      <c r="D126" s="77" t="str">
        <f>IFERROR(VLOOKUP('Calendrier de pose'!A126,menuiseries[],4,FALSE),"")</f>
        <v/>
      </c>
      <c r="E126" s="77" t="str">
        <f>IFERROR(VLOOKUP('Calendrier de pose'!A126,menuiseries[],7,FALSE),"")</f>
        <v/>
      </c>
      <c r="F126" s="81" t="str">
        <f>IFERROR(VLOOKUP('Calendrier de pose'!A126,menuiseries[],14,FALSE),"")</f>
        <v/>
      </c>
      <c r="G126" s="81" t="str">
        <f>IFERROR(VLOOKUP('Calendrier de pose'!A126,menuiseries[],16,FALSE),"")</f>
        <v/>
      </c>
      <c r="H126" s="81" t="str">
        <f>IFERROR(VLOOKUP('Calendrier de pose'!A126,menuiseries[],61,FALSE),"")</f>
        <v/>
      </c>
      <c r="I126" s="83" t="str">
        <f>IFERROR(VLOOKUP('Calendrier de pose'!A126,menuiseries[],26,FALSE),"")</f>
        <v/>
      </c>
      <c r="J126" s="79" t="str">
        <f>IFERROR(VLOOKUP('Calendrier de pose'!A126,menuiseries[],31,FALSE),"")</f>
        <v/>
      </c>
      <c r="K126" s="83" t="str">
        <f>IFERROR(VLOOKUP('Calendrier de pose'!A126,menuiseries[],37,FALSE),"")</f>
        <v/>
      </c>
      <c r="L126" s="79" t="str">
        <f>IFERROR(VLOOKUP('Calendrier de pose'!A126,menuiseries[],42,FALSE),"")</f>
        <v/>
      </c>
      <c r="M126" s="83" t="str">
        <f>IFERROR(VLOOKUP('Calendrier de pose'!A126,menuiseries[],47,FALSE),"")</f>
        <v/>
      </c>
      <c r="N126" s="79" t="str">
        <f>IFERROR(VLOOKUP('Calendrier de pose'!A126,menuiseries[],53,FALSE),"")</f>
        <v/>
      </c>
    </row>
    <row r="127" spans="1:14">
      <c r="A127" s="76">
        <v>126</v>
      </c>
      <c r="B127" s="80" t="str">
        <f>IFERROR(VLOOKUP('Calendrier de pose'!A127,menuiseries[],19,FALSE),"")</f>
        <v/>
      </c>
      <c r="C127" s="77" t="str">
        <f>IFERROR(VLOOKUP('Calendrier de pose'!A127,menuiseries[],2,FALSE),"")</f>
        <v/>
      </c>
      <c r="D127" s="77" t="str">
        <f>IFERROR(VLOOKUP('Calendrier de pose'!A127,menuiseries[],4,FALSE),"")</f>
        <v/>
      </c>
      <c r="E127" s="77" t="str">
        <f>IFERROR(VLOOKUP('Calendrier de pose'!A127,menuiseries[],7,FALSE),"")</f>
        <v/>
      </c>
      <c r="F127" s="81" t="str">
        <f>IFERROR(VLOOKUP('Calendrier de pose'!A127,menuiseries[],14,FALSE),"")</f>
        <v/>
      </c>
      <c r="G127" s="81" t="str">
        <f>IFERROR(VLOOKUP('Calendrier de pose'!A127,menuiseries[],16,FALSE),"")</f>
        <v/>
      </c>
      <c r="H127" s="81" t="str">
        <f>IFERROR(VLOOKUP('Calendrier de pose'!A127,menuiseries[],61,FALSE),"")</f>
        <v/>
      </c>
      <c r="I127" s="83" t="str">
        <f>IFERROR(VLOOKUP('Calendrier de pose'!A127,menuiseries[],26,FALSE),"")</f>
        <v/>
      </c>
      <c r="J127" s="79" t="str">
        <f>IFERROR(VLOOKUP('Calendrier de pose'!A127,menuiseries[],31,FALSE),"")</f>
        <v/>
      </c>
      <c r="K127" s="83" t="str">
        <f>IFERROR(VLOOKUP('Calendrier de pose'!A127,menuiseries[],37,FALSE),"")</f>
        <v/>
      </c>
      <c r="L127" s="79" t="str">
        <f>IFERROR(VLOOKUP('Calendrier de pose'!A127,menuiseries[],42,FALSE),"")</f>
        <v/>
      </c>
      <c r="M127" s="83" t="str">
        <f>IFERROR(VLOOKUP('Calendrier de pose'!A127,menuiseries[],47,FALSE),"")</f>
        <v/>
      </c>
      <c r="N127" s="79" t="str">
        <f>IFERROR(VLOOKUP('Calendrier de pose'!A127,menuiseries[],53,FALSE),"")</f>
        <v/>
      </c>
    </row>
    <row r="128" spans="1:14">
      <c r="A128" s="76">
        <v>127</v>
      </c>
      <c r="B128" s="80" t="str">
        <f>IFERROR(VLOOKUP('Calendrier de pose'!A128,menuiseries[],19,FALSE),"")</f>
        <v/>
      </c>
      <c r="C128" s="77" t="str">
        <f>IFERROR(VLOOKUP('Calendrier de pose'!A128,menuiseries[],2,FALSE),"")</f>
        <v/>
      </c>
      <c r="D128" s="77" t="str">
        <f>IFERROR(VLOOKUP('Calendrier de pose'!A128,menuiseries[],4,FALSE),"")</f>
        <v/>
      </c>
      <c r="E128" s="77" t="str">
        <f>IFERROR(VLOOKUP('Calendrier de pose'!A128,menuiseries[],7,FALSE),"")</f>
        <v/>
      </c>
      <c r="F128" s="81" t="str">
        <f>IFERROR(VLOOKUP('Calendrier de pose'!A128,menuiseries[],14,FALSE),"")</f>
        <v/>
      </c>
      <c r="G128" s="81" t="str">
        <f>IFERROR(VLOOKUP('Calendrier de pose'!A128,menuiseries[],16,FALSE),"")</f>
        <v/>
      </c>
      <c r="H128" s="81" t="str">
        <f>IFERROR(VLOOKUP('Calendrier de pose'!A128,menuiseries[],61,FALSE),"")</f>
        <v/>
      </c>
      <c r="I128" s="83" t="str">
        <f>IFERROR(VLOOKUP('Calendrier de pose'!A128,menuiseries[],26,FALSE),"")</f>
        <v/>
      </c>
      <c r="J128" s="79" t="str">
        <f>IFERROR(VLOOKUP('Calendrier de pose'!A128,menuiseries[],31,FALSE),"")</f>
        <v/>
      </c>
      <c r="K128" s="83" t="str">
        <f>IFERROR(VLOOKUP('Calendrier de pose'!A128,menuiseries[],37,FALSE),"")</f>
        <v/>
      </c>
      <c r="L128" s="79" t="str">
        <f>IFERROR(VLOOKUP('Calendrier de pose'!A128,menuiseries[],42,FALSE),"")</f>
        <v/>
      </c>
      <c r="M128" s="83" t="str">
        <f>IFERROR(VLOOKUP('Calendrier de pose'!A128,menuiseries[],47,FALSE),"")</f>
        <v/>
      </c>
      <c r="N128" s="79" t="str">
        <f>IFERROR(VLOOKUP('Calendrier de pose'!A128,menuiseries[],53,FALSE),"")</f>
        <v/>
      </c>
    </row>
    <row r="129" spans="1:14">
      <c r="A129" s="76">
        <v>128</v>
      </c>
      <c r="B129" s="80" t="str">
        <f>IFERROR(VLOOKUP('Calendrier de pose'!A129,menuiseries[],19,FALSE),"")</f>
        <v/>
      </c>
      <c r="C129" s="77" t="str">
        <f>IFERROR(VLOOKUP('Calendrier de pose'!A129,menuiseries[],2,FALSE),"")</f>
        <v/>
      </c>
      <c r="D129" s="77" t="str">
        <f>IFERROR(VLOOKUP('Calendrier de pose'!A129,menuiseries[],4,FALSE),"")</f>
        <v/>
      </c>
      <c r="E129" s="77" t="str">
        <f>IFERROR(VLOOKUP('Calendrier de pose'!A129,menuiseries[],7,FALSE),"")</f>
        <v/>
      </c>
      <c r="F129" s="81" t="str">
        <f>IFERROR(VLOOKUP('Calendrier de pose'!A129,menuiseries[],14,FALSE),"")</f>
        <v/>
      </c>
      <c r="G129" s="81" t="str">
        <f>IFERROR(VLOOKUP('Calendrier de pose'!A129,menuiseries[],16,FALSE),"")</f>
        <v/>
      </c>
      <c r="H129" s="81" t="str">
        <f>IFERROR(VLOOKUP('Calendrier de pose'!A129,menuiseries[],61,FALSE),"")</f>
        <v/>
      </c>
      <c r="I129" s="83" t="str">
        <f>IFERROR(VLOOKUP('Calendrier de pose'!A129,menuiseries[],26,FALSE),"")</f>
        <v/>
      </c>
      <c r="J129" s="79" t="str">
        <f>IFERROR(VLOOKUP('Calendrier de pose'!A129,menuiseries[],31,FALSE),"")</f>
        <v/>
      </c>
      <c r="K129" s="83" t="str">
        <f>IFERROR(VLOOKUP('Calendrier de pose'!A129,menuiseries[],37,FALSE),"")</f>
        <v/>
      </c>
      <c r="L129" s="79" t="str">
        <f>IFERROR(VLOOKUP('Calendrier de pose'!A129,menuiseries[],42,FALSE),"")</f>
        <v/>
      </c>
      <c r="M129" s="83" t="str">
        <f>IFERROR(VLOOKUP('Calendrier de pose'!A129,menuiseries[],47,FALSE),"")</f>
        <v/>
      </c>
      <c r="N129" s="79" t="str">
        <f>IFERROR(VLOOKUP('Calendrier de pose'!A129,menuiseries[],53,FALSE),"")</f>
        <v/>
      </c>
    </row>
    <row r="130" spans="1:14">
      <c r="A130" s="76">
        <v>129</v>
      </c>
      <c r="B130" s="80" t="str">
        <f>IFERROR(VLOOKUP('Calendrier de pose'!A130,menuiseries[],19,FALSE),"")</f>
        <v/>
      </c>
      <c r="C130" s="77" t="str">
        <f>IFERROR(VLOOKUP('Calendrier de pose'!A130,menuiseries[],2,FALSE),"")</f>
        <v/>
      </c>
      <c r="D130" s="77" t="str">
        <f>IFERROR(VLOOKUP('Calendrier de pose'!A130,menuiseries[],4,FALSE),"")</f>
        <v/>
      </c>
      <c r="E130" s="77" t="str">
        <f>IFERROR(VLOOKUP('Calendrier de pose'!A130,menuiseries[],7,FALSE),"")</f>
        <v/>
      </c>
      <c r="F130" s="81" t="str">
        <f>IFERROR(VLOOKUP('Calendrier de pose'!A130,menuiseries[],14,FALSE),"")</f>
        <v/>
      </c>
      <c r="G130" s="81" t="str">
        <f>IFERROR(VLOOKUP('Calendrier de pose'!A130,menuiseries[],16,FALSE),"")</f>
        <v/>
      </c>
      <c r="H130" s="81" t="str">
        <f>IFERROR(VLOOKUP('Calendrier de pose'!A130,menuiseries[],61,FALSE),"")</f>
        <v/>
      </c>
      <c r="I130" s="83" t="str">
        <f>IFERROR(VLOOKUP('Calendrier de pose'!A130,menuiseries[],26,FALSE),"")</f>
        <v/>
      </c>
      <c r="J130" s="79" t="str">
        <f>IFERROR(VLOOKUP('Calendrier de pose'!A130,menuiseries[],31,FALSE),"")</f>
        <v/>
      </c>
      <c r="K130" s="83" t="str">
        <f>IFERROR(VLOOKUP('Calendrier de pose'!A130,menuiseries[],37,FALSE),"")</f>
        <v/>
      </c>
      <c r="L130" s="79" t="str">
        <f>IFERROR(VLOOKUP('Calendrier de pose'!A130,menuiseries[],42,FALSE),"")</f>
        <v/>
      </c>
      <c r="M130" s="83" t="str">
        <f>IFERROR(VLOOKUP('Calendrier de pose'!A130,menuiseries[],47,FALSE),"")</f>
        <v/>
      </c>
      <c r="N130" s="79" t="str">
        <f>IFERROR(VLOOKUP('Calendrier de pose'!A130,menuiseries[],53,FALSE),"")</f>
        <v/>
      </c>
    </row>
    <row r="131" spans="1:14">
      <c r="A131" s="76">
        <v>130</v>
      </c>
      <c r="B131" s="80" t="str">
        <f>IFERROR(VLOOKUP('Calendrier de pose'!A131,menuiseries[],19,FALSE),"")</f>
        <v/>
      </c>
      <c r="C131" s="77" t="str">
        <f>IFERROR(VLOOKUP('Calendrier de pose'!A131,menuiseries[],2,FALSE),"")</f>
        <v/>
      </c>
      <c r="D131" s="77" t="str">
        <f>IFERROR(VLOOKUP('Calendrier de pose'!A131,menuiseries[],4,FALSE),"")</f>
        <v/>
      </c>
      <c r="E131" s="77" t="str">
        <f>IFERROR(VLOOKUP('Calendrier de pose'!A131,menuiseries[],7,FALSE),"")</f>
        <v/>
      </c>
      <c r="F131" s="81" t="str">
        <f>IFERROR(VLOOKUP('Calendrier de pose'!A131,menuiseries[],14,FALSE),"")</f>
        <v/>
      </c>
      <c r="G131" s="81" t="str">
        <f>IFERROR(VLOOKUP('Calendrier de pose'!A131,menuiseries[],16,FALSE),"")</f>
        <v/>
      </c>
      <c r="H131" s="81" t="str">
        <f>IFERROR(VLOOKUP('Calendrier de pose'!A131,menuiseries[],61,FALSE),"")</f>
        <v/>
      </c>
      <c r="I131" s="83" t="str">
        <f>IFERROR(VLOOKUP('Calendrier de pose'!A131,menuiseries[],26,FALSE),"")</f>
        <v/>
      </c>
      <c r="J131" s="79" t="str">
        <f>IFERROR(VLOOKUP('Calendrier de pose'!A131,menuiseries[],31,FALSE),"")</f>
        <v/>
      </c>
      <c r="K131" s="83" t="str">
        <f>IFERROR(VLOOKUP('Calendrier de pose'!A131,menuiseries[],37,FALSE),"")</f>
        <v/>
      </c>
      <c r="L131" s="79" t="str">
        <f>IFERROR(VLOOKUP('Calendrier de pose'!A131,menuiseries[],42,FALSE),"")</f>
        <v/>
      </c>
      <c r="M131" s="83" t="str">
        <f>IFERROR(VLOOKUP('Calendrier de pose'!A131,menuiseries[],47,FALSE),"")</f>
        <v/>
      </c>
      <c r="N131" s="79" t="str">
        <f>IFERROR(VLOOKUP('Calendrier de pose'!A131,menuiseries[],53,FALSE),"")</f>
        <v/>
      </c>
    </row>
    <row r="132" spans="1:14">
      <c r="A132" s="76">
        <v>131</v>
      </c>
      <c r="B132" s="80" t="str">
        <f>IFERROR(VLOOKUP('Calendrier de pose'!A132,menuiseries[],19,FALSE),"")</f>
        <v/>
      </c>
      <c r="C132" s="77" t="str">
        <f>IFERROR(VLOOKUP('Calendrier de pose'!A132,menuiseries[],2,FALSE),"")</f>
        <v/>
      </c>
      <c r="D132" s="77" t="str">
        <f>IFERROR(VLOOKUP('Calendrier de pose'!A132,menuiseries[],4,FALSE),"")</f>
        <v/>
      </c>
      <c r="E132" s="77" t="str">
        <f>IFERROR(VLOOKUP('Calendrier de pose'!A132,menuiseries[],7,FALSE),"")</f>
        <v/>
      </c>
      <c r="F132" s="81" t="str">
        <f>IFERROR(VLOOKUP('Calendrier de pose'!A132,menuiseries[],14,FALSE),"")</f>
        <v/>
      </c>
      <c r="G132" s="81" t="str">
        <f>IFERROR(VLOOKUP('Calendrier de pose'!A132,menuiseries[],16,FALSE),"")</f>
        <v/>
      </c>
      <c r="H132" s="81" t="str">
        <f>IFERROR(VLOOKUP('Calendrier de pose'!A132,menuiseries[],61,FALSE),"")</f>
        <v/>
      </c>
      <c r="I132" s="83" t="str">
        <f>IFERROR(VLOOKUP('Calendrier de pose'!A132,menuiseries[],26,FALSE),"")</f>
        <v/>
      </c>
      <c r="J132" s="79" t="str">
        <f>IFERROR(VLOOKUP('Calendrier de pose'!A132,menuiseries[],31,FALSE),"")</f>
        <v/>
      </c>
      <c r="K132" s="83" t="str">
        <f>IFERROR(VLOOKUP('Calendrier de pose'!A132,menuiseries[],37,FALSE),"")</f>
        <v/>
      </c>
      <c r="L132" s="79" t="str">
        <f>IFERROR(VLOOKUP('Calendrier de pose'!A132,menuiseries[],42,FALSE),"")</f>
        <v/>
      </c>
      <c r="M132" s="83" t="str">
        <f>IFERROR(VLOOKUP('Calendrier de pose'!A132,menuiseries[],47,FALSE),"")</f>
        <v/>
      </c>
      <c r="N132" s="79" t="str">
        <f>IFERROR(VLOOKUP('Calendrier de pose'!A132,menuiseries[],53,FALSE),"")</f>
        <v/>
      </c>
    </row>
    <row r="133" spans="1:14">
      <c r="A133" s="76">
        <v>132</v>
      </c>
      <c r="B133" s="80" t="str">
        <f>IFERROR(VLOOKUP('Calendrier de pose'!A133,menuiseries[],19,FALSE),"")</f>
        <v/>
      </c>
      <c r="C133" s="77" t="str">
        <f>IFERROR(VLOOKUP('Calendrier de pose'!A133,menuiseries[],2,FALSE),"")</f>
        <v/>
      </c>
      <c r="D133" s="77" t="str">
        <f>IFERROR(VLOOKUP('Calendrier de pose'!A133,menuiseries[],4,FALSE),"")</f>
        <v/>
      </c>
      <c r="E133" s="77" t="str">
        <f>IFERROR(VLOOKUP('Calendrier de pose'!A133,menuiseries[],7,FALSE),"")</f>
        <v/>
      </c>
      <c r="F133" s="81" t="str">
        <f>IFERROR(VLOOKUP('Calendrier de pose'!A133,menuiseries[],14,FALSE),"")</f>
        <v/>
      </c>
      <c r="G133" s="81" t="str">
        <f>IFERROR(VLOOKUP('Calendrier de pose'!A133,menuiseries[],16,FALSE),"")</f>
        <v/>
      </c>
      <c r="H133" s="81" t="str">
        <f>IFERROR(VLOOKUP('Calendrier de pose'!A133,menuiseries[],61,FALSE),"")</f>
        <v/>
      </c>
      <c r="I133" s="83" t="str">
        <f>IFERROR(VLOOKUP('Calendrier de pose'!A133,menuiseries[],26,FALSE),"")</f>
        <v/>
      </c>
      <c r="J133" s="79" t="str">
        <f>IFERROR(VLOOKUP('Calendrier de pose'!A133,menuiseries[],31,FALSE),"")</f>
        <v/>
      </c>
      <c r="K133" s="83" t="str">
        <f>IFERROR(VLOOKUP('Calendrier de pose'!A133,menuiseries[],37,FALSE),"")</f>
        <v/>
      </c>
      <c r="L133" s="79" t="str">
        <f>IFERROR(VLOOKUP('Calendrier de pose'!A133,menuiseries[],42,FALSE),"")</f>
        <v/>
      </c>
      <c r="M133" s="83" t="str">
        <f>IFERROR(VLOOKUP('Calendrier de pose'!A133,menuiseries[],47,FALSE),"")</f>
        <v/>
      </c>
      <c r="N133" s="79" t="str">
        <f>IFERROR(VLOOKUP('Calendrier de pose'!A133,menuiseries[],53,FALSE),"")</f>
        <v/>
      </c>
    </row>
    <row r="134" spans="1:14">
      <c r="A134" s="76">
        <v>133</v>
      </c>
      <c r="B134" s="80" t="str">
        <f>IFERROR(VLOOKUP('Calendrier de pose'!A134,menuiseries[],19,FALSE),"")</f>
        <v/>
      </c>
      <c r="C134" s="77" t="str">
        <f>IFERROR(VLOOKUP('Calendrier de pose'!A134,menuiseries[],2,FALSE),"")</f>
        <v/>
      </c>
      <c r="D134" s="77" t="str">
        <f>IFERROR(VLOOKUP('Calendrier de pose'!A134,menuiseries[],4,FALSE),"")</f>
        <v/>
      </c>
      <c r="E134" s="77" t="str">
        <f>IFERROR(VLOOKUP('Calendrier de pose'!A134,menuiseries[],7,FALSE),"")</f>
        <v/>
      </c>
      <c r="F134" s="81" t="str">
        <f>IFERROR(VLOOKUP('Calendrier de pose'!A134,menuiseries[],14,FALSE),"")</f>
        <v/>
      </c>
      <c r="G134" s="81" t="str">
        <f>IFERROR(VLOOKUP('Calendrier de pose'!A134,menuiseries[],16,FALSE),"")</f>
        <v/>
      </c>
      <c r="H134" s="81" t="str">
        <f>IFERROR(VLOOKUP('Calendrier de pose'!A134,menuiseries[],61,FALSE),"")</f>
        <v/>
      </c>
      <c r="I134" s="83" t="str">
        <f>IFERROR(VLOOKUP('Calendrier de pose'!A134,menuiseries[],26,FALSE),"")</f>
        <v/>
      </c>
      <c r="J134" s="79" t="str">
        <f>IFERROR(VLOOKUP('Calendrier de pose'!A134,menuiseries[],31,FALSE),"")</f>
        <v/>
      </c>
      <c r="K134" s="83" t="str">
        <f>IFERROR(VLOOKUP('Calendrier de pose'!A134,menuiseries[],37,FALSE),"")</f>
        <v/>
      </c>
      <c r="L134" s="79" t="str">
        <f>IFERROR(VLOOKUP('Calendrier de pose'!A134,menuiseries[],42,FALSE),"")</f>
        <v/>
      </c>
      <c r="M134" s="83" t="str">
        <f>IFERROR(VLOOKUP('Calendrier de pose'!A134,menuiseries[],47,FALSE),"")</f>
        <v/>
      </c>
      <c r="N134" s="79" t="str">
        <f>IFERROR(VLOOKUP('Calendrier de pose'!A134,menuiseries[],53,FALSE),"")</f>
        <v/>
      </c>
    </row>
    <row r="135" spans="1:14">
      <c r="A135" s="76">
        <v>134</v>
      </c>
      <c r="B135" s="80" t="str">
        <f>IFERROR(VLOOKUP('Calendrier de pose'!A135,menuiseries[],19,FALSE),"")</f>
        <v/>
      </c>
      <c r="C135" s="77" t="str">
        <f>IFERROR(VLOOKUP('Calendrier de pose'!A135,menuiseries[],2,FALSE),"")</f>
        <v/>
      </c>
      <c r="D135" s="77" t="str">
        <f>IFERROR(VLOOKUP('Calendrier de pose'!A135,menuiseries[],4,FALSE),"")</f>
        <v/>
      </c>
      <c r="E135" s="77" t="str">
        <f>IFERROR(VLOOKUP('Calendrier de pose'!A135,menuiseries[],7,FALSE),"")</f>
        <v/>
      </c>
      <c r="F135" s="81" t="str">
        <f>IFERROR(VLOOKUP('Calendrier de pose'!A135,menuiseries[],14,FALSE),"")</f>
        <v/>
      </c>
      <c r="G135" s="81" t="str">
        <f>IFERROR(VLOOKUP('Calendrier de pose'!A135,menuiseries[],16,FALSE),"")</f>
        <v/>
      </c>
      <c r="H135" s="81" t="str">
        <f>IFERROR(VLOOKUP('Calendrier de pose'!A135,menuiseries[],61,FALSE),"")</f>
        <v/>
      </c>
      <c r="I135" s="83" t="str">
        <f>IFERROR(VLOOKUP('Calendrier de pose'!A135,menuiseries[],26,FALSE),"")</f>
        <v/>
      </c>
      <c r="J135" s="79" t="str">
        <f>IFERROR(VLOOKUP('Calendrier de pose'!A135,menuiseries[],31,FALSE),"")</f>
        <v/>
      </c>
      <c r="K135" s="83" t="str">
        <f>IFERROR(VLOOKUP('Calendrier de pose'!A135,menuiseries[],37,FALSE),"")</f>
        <v/>
      </c>
      <c r="L135" s="79" t="str">
        <f>IFERROR(VLOOKUP('Calendrier de pose'!A135,menuiseries[],42,FALSE),"")</f>
        <v/>
      </c>
      <c r="M135" s="83" t="str">
        <f>IFERROR(VLOOKUP('Calendrier de pose'!A135,menuiseries[],47,FALSE),"")</f>
        <v/>
      </c>
      <c r="N135" s="79" t="str">
        <f>IFERROR(VLOOKUP('Calendrier de pose'!A135,menuiseries[],53,FALSE),"")</f>
        <v/>
      </c>
    </row>
    <row r="136" spans="1:14">
      <c r="A136" s="76"/>
      <c r="B136" s="80" t="str">
        <f>IFERROR(VLOOKUP('Calendrier de pose'!A136,menuiseries[],19,FALSE),"")</f>
        <v/>
      </c>
      <c r="C136" s="77" t="str">
        <f>IFERROR(VLOOKUP('Calendrier de pose'!A136,menuiseries[],2,FALSE),"")</f>
        <v/>
      </c>
      <c r="D136" s="77" t="str">
        <f>IFERROR(VLOOKUP('Calendrier de pose'!A136,menuiseries[],4,FALSE),"")</f>
        <v/>
      </c>
      <c r="E136" s="77" t="str">
        <f>IFERROR(VLOOKUP('Calendrier de pose'!A136,menuiseries[],7,FALSE),"")</f>
        <v/>
      </c>
      <c r="F136" s="81" t="str">
        <f>IFERROR(VLOOKUP('Calendrier de pose'!A136,menuiseries[],14,FALSE),"")</f>
        <v/>
      </c>
      <c r="G136" s="81" t="str">
        <f>IFERROR(VLOOKUP('Calendrier de pose'!A136,menuiseries[],16,FALSE),"")</f>
        <v/>
      </c>
      <c r="H136" s="81" t="str">
        <f>IFERROR(VLOOKUP('Calendrier de pose'!A136,menuiseries[],61,FALSE),"")</f>
        <v/>
      </c>
      <c r="I136" s="83" t="str">
        <f>IFERROR(VLOOKUP('Calendrier de pose'!A136,menuiseries[],26,FALSE),"")</f>
        <v/>
      </c>
      <c r="J136" s="79" t="str">
        <f>IFERROR(VLOOKUP('Calendrier de pose'!A136,menuiseries[],31,FALSE),"")</f>
        <v/>
      </c>
      <c r="K136" s="83" t="str">
        <f>IFERROR(VLOOKUP('Calendrier de pose'!A136,menuiseries[],37,FALSE),"")</f>
        <v/>
      </c>
      <c r="L136" s="79" t="str">
        <f>IFERROR(VLOOKUP('Calendrier de pose'!A136,menuiseries[],42,FALSE),"")</f>
        <v/>
      </c>
      <c r="M136" s="83" t="str">
        <f>IFERROR(VLOOKUP('Calendrier de pose'!A136,menuiseries[],47,FALSE),"")</f>
        <v/>
      </c>
      <c r="N136" s="79" t="str">
        <f>IFERROR(VLOOKUP('Calendrier de pose'!A136,menuiseries[],53,FALSE),"")</f>
        <v/>
      </c>
    </row>
    <row r="137" spans="1:14">
      <c r="A137" s="76"/>
      <c r="B137" s="80" t="str">
        <f>IFERROR(VLOOKUP('Calendrier de pose'!A137,menuiseries[],19,FALSE),"")</f>
        <v/>
      </c>
      <c r="C137" s="77" t="str">
        <f>IFERROR(VLOOKUP('Calendrier de pose'!A137,menuiseries[],2,FALSE),"")</f>
        <v/>
      </c>
      <c r="D137" s="77" t="str">
        <f>IFERROR(VLOOKUP('Calendrier de pose'!A137,menuiseries[],4,FALSE),"")</f>
        <v/>
      </c>
      <c r="E137" s="77" t="str">
        <f>IFERROR(VLOOKUP('Calendrier de pose'!A137,menuiseries[],7,FALSE),"")</f>
        <v/>
      </c>
      <c r="F137" s="81" t="str">
        <f>IFERROR(VLOOKUP('Calendrier de pose'!A137,menuiseries[],14,FALSE),"")</f>
        <v/>
      </c>
      <c r="G137" s="81" t="str">
        <f>IFERROR(VLOOKUP('Calendrier de pose'!A137,menuiseries[],16,FALSE),"")</f>
        <v/>
      </c>
      <c r="H137" s="81" t="str">
        <f>IFERROR(VLOOKUP('Calendrier de pose'!A137,menuiseries[],61,FALSE),"")</f>
        <v/>
      </c>
      <c r="I137" s="83" t="str">
        <f>IFERROR(VLOOKUP('Calendrier de pose'!A137,menuiseries[],26,FALSE),"")</f>
        <v/>
      </c>
      <c r="J137" s="79" t="str">
        <f>IFERROR(VLOOKUP('Calendrier de pose'!A137,menuiseries[],31,FALSE),"")</f>
        <v/>
      </c>
      <c r="K137" s="83" t="str">
        <f>IFERROR(VLOOKUP('Calendrier de pose'!A137,menuiseries[],37,FALSE),"")</f>
        <v/>
      </c>
      <c r="L137" s="79" t="str">
        <f>IFERROR(VLOOKUP('Calendrier de pose'!A137,menuiseries[],42,FALSE),"")</f>
        <v/>
      </c>
      <c r="M137" s="83" t="str">
        <f>IFERROR(VLOOKUP('Calendrier de pose'!A137,menuiseries[],47,FALSE),"")</f>
        <v/>
      </c>
      <c r="N137" s="79" t="str">
        <f>IFERROR(VLOOKUP('Calendrier de pose'!A137,menuiseries[],53,FALSE),"")</f>
        <v/>
      </c>
    </row>
    <row r="138" spans="1:14">
      <c r="A138" s="76"/>
      <c r="B138" s="80" t="str">
        <f>IFERROR(VLOOKUP('Calendrier de pose'!A138,menuiseries[],19,FALSE),"")</f>
        <v/>
      </c>
      <c r="C138" s="77" t="str">
        <f>IFERROR(VLOOKUP('Calendrier de pose'!A138,menuiseries[],2,FALSE),"")</f>
        <v/>
      </c>
      <c r="D138" s="77" t="str">
        <f>IFERROR(VLOOKUP('Calendrier de pose'!A138,menuiseries[],4,FALSE),"")</f>
        <v/>
      </c>
      <c r="E138" s="77" t="str">
        <f>IFERROR(VLOOKUP('Calendrier de pose'!A138,menuiseries[],7,FALSE),"")</f>
        <v/>
      </c>
      <c r="F138" s="81" t="str">
        <f>IFERROR(VLOOKUP('Calendrier de pose'!A138,menuiseries[],14,FALSE),"")</f>
        <v/>
      </c>
      <c r="G138" s="81" t="str">
        <f>IFERROR(VLOOKUP('Calendrier de pose'!A138,menuiseries[],16,FALSE),"")</f>
        <v/>
      </c>
      <c r="H138" s="81" t="str">
        <f>IFERROR(VLOOKUP('Calendrier de pose'!A138,menuiseries[],61,FALSE),"")</f>
        <v/>
      </c>
      <c r="I138" s="83" t="str">
        <f>IFERROR(VLOOKUP('Calendrier de pose'!A138,menuiseries[],26,FALSE),"")</f>
        <v/>
      </c>
      <c r="J138" s="79" t="str">
        <f>IFERROR(VLOOKUP('Calendrier de pose'!A138,menuiseries[],31,FALSE),"")</f>
        <v/>
      </c>
      <c r="K138" s="83" t="str">
        <f>IFERROR(VLOOKUP('Calendrier de pose'!A138,menuiseries[],37,FALSE),"")</f>
        <v/>
      </c>
      <c r="L138" s="79" t="str">
        <f>IFERROR(VLOOKUP('Calendrier de pose'!A138,menuiseries[],42,FALSE),"")</f>
        <v/>
      </c>
      <c r="M138" s="83" t="str">
        <f>IFERROR(VLOOKUP('Calendrier de pose'!A138,menuiseries[],47,FALSE),"")</f>
        <v/>
      </c>
      <c r="N138" s="79" t="str">
        <f>IFERROR(VLOOKUP('Calendrier de pose'!A138,menuiseries[],53,FALSE),"")</f>
        <v/>
      </c>
    </row>
    <row r="139" spans="1:14">
      <c r="A139" s="76"/>
      <c r="B139" s="80" t="str">
        <f>IFERROR(VLOOKUP('Calendrier de pose'!A139,menuiseries[],19,FALSE),"")</f>
        <v/>
      </c>
      <c r="C139" s="77" t="str">
        <f>IFERROR(VLOOKUP('Calendrier de pose'!A139,menuiseries[],2,FALSE),"")</f>
        <v/>
      </c>
      <c r="D139" s="77" t="str">
        <f>IFERROR(VLOOKUP('Calendrier de pose'!A139,menuiseries[],4,FALSE),"")</f>
        <v/>
      </c>
      <c r="E139" s="77" t="str">
        <f>IFERROR(VLOOKUP('Calendrier de pose'!A139,menuiseries[],7,FALSE),"")</f>
        <v/>
      </c>
      <c r="F139" s="81" t="str">
        <f>IFERROR(VLOOKUP('Calendrier de pose'!A139,menuiseries[],14,FALSE),"")</f>
        <v/>
      </c>
      <c r="G139" s="81" t="str">
        <f>IFERROR(VLOOKUP('Calendrier de pose'!A139,menuiseries[],16,FALSE),"")</f>
        <v/>
      </c>
      <c r="H139" s="81" t="str">
        <f>IFERROR(VLOOKUP('Calendrier de pose'!A139,menuiseries[],61,FALSE),"")</f>
        <v/>
      </c>
      <c r="I139" s="83" t="str">
        <f>IFERROR(VLOOKUP('Calendrier de pose'!A139,menuiseries[],26,FALSE),"")</f>
        <v/>
      </c>
      <c r="J139" s="79" t="str">
        <f>IFERROR(VLOOKUP('Calendrier de pose'!A139,menuiseries[],31,FALSE),"")</f>
        <v/>
      </c>
      <c r="K139" s="83" t="str">
        <f>IFERROR(VLOOKUP('Calendrier de pose'!A139,menuiseries[],37,FALSE),"")</f>
        <v/>
      </c>
      <c r="L139" s="79" t="str">
        <f>IFERROR(VLOOKUP('Calendrier de pose'!A139,menuiseries[],42,FALSE),"")</f>
        <v/>
      </c>
      <c r="M139" s="83" t="str">
        <f>IFERROR(VLOOKUP('Calendrier de pose'!A139,menuiseries[],47,FALSE),"")</f>
        <v/>
      </c>
      <c r="N139" s="79" t="str">
        <f>IFERROR(VLOOKUP('Calendrier de pose'!A139,menuiseries[],53,FALSE),"")</f>
        <v/>
      </c>
    </row>
    <row r="140" spans="1:14">
      <c r="A140" s="76"/>
      <c r="B140" s="80" t="str">
        <f>IFERROR(VLOOKUP('Calendrier de pose'!A140,menuiseries[],19,FALSE),"")</f>
        <v/>
      </c>
      <c r="C140" s="77" t="str">
        <f>IFERROR(VLOOKUP('Calendrier de pose'!A140,menuiseries[],2,FALSE),"")</f>
        <v/>
      </c>
      <c r="D140" s="77" t="str">
        <f>IFERROR(VLOOKUP('Calendrier de pose'!A140,menuiseries[],4,FALSE),"")</f>
        <v/>
      </c>
      <c r="E140" s="77" t="str">
        <f>IFERROR(VLOOKUP('Calendrier de pose'!A140,menuiseries[],7,FALSE),"")</f>
        <v/>
      </c>
      <c r="F140" s="81" t="str">
        <f>IFERROR(VLOOKUP('Calendrier de pose'!A140,menuiseries[],14,FALSE),"")</f>
        <v/>
      </c>
      <c r="G140" s="81" t="str">
        <f>IFERROR(VLOOKUP('Calendrier de pose'!A140,menuiseries[],16,FALSE),"")</f>
        <v/>
      </c>
      <c r="H140" s="81" t="str">
        <f>IFERROR(VLOOKUP('Calendrier de pose'!A140,menuiseries[],61,FALSE),"")</f>
        <v/>
      </c>
      <c r="I140" s="83" t="str">
        <f>IFERROR(VLOOKUP('Calendrier de pose'!A140,menuiseries[],26,FALSE),"")</f>
        <v/>
      </c>
      <c r="J140" s="79" t="str">
        <f>IFERROR(VLOOKUP('Calendrier de pose'!A140,menuiseries[],31,FALSE),"")</f>
        <v/>
      </c>
      <c r="K140" s="83" t="str">
        <f>IFERROR(VLOOKUP('Calendrier de pose'!A140,menuiseries[],37,FALSE),"")</f>
        <v/>
      </c>
      <c r="L140" s="79" t="str">
        <f>IFERROR(VLOOKUP('Calendrier de pose'!A140,menuiseries[],42,FALSE),"")</f>
        <v/>
      </c>
      <c r="M140" s="83" t="str">
        <f>IFERROR(VLOOKUP('Calendrier de pose'!A140,menuiseries[],47,FALSE),"")</f>
        <v/>
      </c>
      <c r="N140" s="79" t="str">
        <f>IFERROR(VLOOKUP('Calendrier de pose'!A140,menuiseries[],53,FALSE),"")</f>
        <v/>
      </c>
    </row>
    <row r="141" spans="1:14">
      <c r="A141" s="76"/>
      <c r="B141" s="80" t="str">
        <f>IFERROR(VLOOKUP('Calendrier de pose'!A141,menuiseries[],19,FALSE),"")</f>
        <v/>
      </c>
      <c r="C141" s="77" t="str">
        <f>IFERROR(VLOOKUP('Calendrier de pose'!A141,menuiseries[],2,FALSE),"")</f>
        <v/>
      </c>
      <c r="D141" s="77" t="str">
        <f>IFERROR(VLOOKUP('Calendrier de pose'!A141,menuiseries[],4,FALSE),"")</f>
        <v/>
      </c>
      <c r="E141" s="77" t="str">
        <f>IFERROR(VLOOKUP('Calendrier de pose'!A141,menuiseries[],7,FALSE),"")</f>
        <v/>
      </c>
      <c r="F141" s="81" t="str">
        <f>IFERROR(VLOOKUP('Calendrier de pose'!A141,menuiseries[],14,FALSE),"")</f>
        <v/>
      </c>
      <c r="G141" s="81" t="str">
        <f>IFERROR(VLOOKUP('Calendrier de pose'!A141,menuiseries[],16,FALSE),"")</f>
        <v/>
      </c>
      <c r="H141" s="81" t="str">
        <f>IFERROR(VLOOKUP('Calendrier de pose'!A141,menuiseries[],61,FALSE),"")</f>
        <v/>
      </c>
      <c r="I141" s="83" t="str">
        <f>IFERROR(VLOOKUP('Calendrier de pose'!A141,menuiseries[],26,FALSE),"")</f>
        <v/>
      </c>
      <c r="J141" s="79" t="str">
        <f>IFERROR(VLOOKUP('Calendrier de pose'!A141,menuiseries[],31,FALSE),"")</f>
        <v/>
      </c>
      <c r="K141" s="83" t="str">
        <f>IFERROR(VLOOKUP('Calendrier de pose'!A141,menuiseries[],37,FALSE),"")</f>
        <v/>
      </c>
      <c r="L141" s="79" t="str">
        <f>IFERROR(VLOOKUP('Calendrier de pose'!A141,menuiseries[],42,FALSE),"")</f>
        <v/>
      </c>
      <c r="M141" s="83" t="str">
        <f>IFERROR(VLOOKUP('Calendrier de pose'!A141,menuiseries[],47,FALSE),"")</f>
        <v/>
      </c>
      <c r="N141" s="79" t="str">
        <f>IFERROR(VLOOKUP('Calendrier de pose'!A141,menuiseries[],53,FALSE),"")</f>
        <v/>
      </c>
    </row>
    <row r="142" spans="1:14">
      <c r="A142" s="76"/>
      <c r="B142" s="80" t="str">
        <f>IFERROR(VLOOKUP('Calendrier de pose'!A142,menuiseries[],19,FALSE),"")</f>
        <v/>
      </c>
      <c r="C142" s="77" t="str">
        <f>IFERROR(VLOOKUP('Calendrier de pose'!A142,menuiseries[],2,FALSE),"")</f>
        <v/>
      </c>
      <c r="D142" s="77" t="str">
        <f>IFERROR(VLOOKUP('Calendrier de pose'!A142,menuiseries[],4,FALSE),"")</f>
        <v/>
      </c>
      <c r="E142" s="77" t="str">
        <f>IFERROR(VLOOKUP('Calendrier de pose'!A142,menuiseries[],7,FALSE),"")</f>
        <v/>
      </c>
      <c r="F142" s="81" t="str">
        <f>IFERROR(VLOOKUP('Calendrier de pose'!A142,menuiseries[],14,FALSE),"")</f>
        <v/>
      </c>
      <c r="G142" s="81" t="str">
        <f>IFERROR(VLOOKUP('Calendrier de pose'!A142,menuiseries[],16,FALSE),"")</f>
        <v/>
      </c>
      <c r="H142" s="81" t="str">
        <f>IFERROR(VLOOKUP('Calendrier de pose'!A142,menuiseries[],61,FALSE),"")</f>
        <v/>
      </c>
      <c r="I142" s="83" t="str">
        <f>IFERROR(VLOOKUP('Calendrier de pose'!A142,menuiseries[],26,FALSE),"")</f>
        <v/>
      </c>
      <c r="J142" s="79" t="str">
        <f>IFERROR(VLOOKUP('Calendrier de pose'!A142,menuiseries[],31,FALSE),"")</f>
        <v/>
      </c>
      <c r="K142" s="83" t="str">
        <f>IFERROR(VLOOKUP('Calendrier de pose'!A142,menuiseries[],37,FALSE),"")</f>
        <v/>
      </c>
      <c r="L142" s="79" t="str">
        <f>IFERROR(VLOOKUP('Calendrier de pose'!A142,menuiseries[],42,FALSE),"")</f>
        <v/>
      </c>
      <c r="M142" s="83" t="str">
        <f>IFERROR(VLOOKUP('Calendrier de pose'!A142,menuiseries[],47,FALSE),"")</f>
        <v/>
      </c>
      <c r="N142" s="79" t="str">
        <f>IFERROR(VLOOKUP('Calendrier de pose'!A142,menuiseries[],53,FALSE),"")</f>
        <v/>
      </c>
    </row>
    <row r="143" spans="1:14">
      <c r="A143" s="76"/>
      <c r="B143" s="80" t="str">
        <f>IFERROR(VLOOKUP('Calendrier de pose'!A143,menuiseries[],19,FALSE),"")</f>
        <v/>
      </c>
      <c r="C143" s="77" t="str">
        <f>IFERROR(VLOOKUP('Calendrier de pose'!A143,menuiseries[],2,FALSE),"")</f>
        <v/>
      </c>
      <c r="D143" s="77" t="str">
        <f>IFERROR(VLOOKUP('Calendrier de pose'!A143,menuiseries[],4,FALSE),"")</f>
        <v/>
      </c>
      <c r="E143" s="77" t="str">
        <f>IFERROR(VLOOKUP('Calendrier de pose'!A143,menuiseries[],7,FALSE),"")</f>
        <v/>
      </c>
      <c r="F143" s="81" t="str">
        <f>IFERROR(VLOOKUP('Calendrier de pose'!A143,menuiseries[],14,FALSE),"")</f>
        <v/>
      </c>
      <c r="G143" s="81" t="str">
        <f>IFERROR(VLOOKUP('Calendrier de pose'!A143,menuiseries[],16,FALSE),"")</f>
        <v/>
      </c>
      <c r="H143" s="81" t="str">
        <f>IFERROR(VLOOKUP('Calendrier de pose'!A143,menuiseries[],61,FALSE),"")</f>
        <v/>
      </c>
      <c r="I143" s="83" t="str">
        <f>IFERROR(VLOOKUP('Calendrier de pose'!A143,menuiseries[],26,FALSE),"")</f>
        <v/>
      </c>
      <c r="J143" s="79" t="str">
        <f>IFERROR(VLOOKUP('Calendrier de pose'!A143,menuiseries[],31,FALSE),"")</f>
        <v/>
      </c>
      <c r="K143" s="83" t="str">
        <f>IFERROR(VLOOKUP('Calendrier de pose'!A143,menuiseries[],37,FALSE),"")</f>
        <v/>
      </c>
      <c r="L143" s="79" t="str">
        <f>IFERROR(VLOOKUP('Calendrier de pose'!A143,menuiseries[],42,FALSE),"")</f>
        <v/>
      </c>
      <c r="M143" s="83" t="str">
        <f>IFERROR(VLOOKUP('Calendrier de pose'!A143,menuiseries[],47,FALSE),"")</f>
        <v/>
      </c>
      <c r="N143" s="79" t="str">
        <f>IFERROR(VLOOKUP('Calendrier de pose'!A143,menuiseries[],53,FALSE),"")</f>
        <v/>
      </c>
    </row>
    <row r="144" spans="1:14">
      <c r="A144" s="76"/>
      <c r="B144" s="80" t="str">
        <f>IFERROR(VLOOKUP('Calendrier de pose'!A144,menuiseries[],19,FALSE),"")</f>
        <v/>
      </c>
      <c r="C144" s="77" t="str">
        <f>IFERROR(VLOOKUP('Calendrier de pose'!A144,menuiseries[],2,FALSE),"")</f>
        <v/>
      </c>
      <c r="D144" s="77" t="str">
        <f>IFERROR(VLOOKUP('Calendrier de pose'!A144,menuiseries[],4,FALSE),"")</f>
        <v/>
      </c>
      <c r="E144" s="77" t="str">
        <f>IFERROR(VLOOKUP('Calendrier de pose'!A144,menuiseries[],7,FALSE),"")</f>
        <v/>
      </c>
      <c r="F144" s="81" t="str">
        <f>IFERROR(VLOOKUP('Calendrier de pose'!A144,menuiseries[],14,FALSE),"")</f>
        <v/>
      </c>
      <c r="G144" s="81" t="str">
        <f>IFERROR(VLOOKUP('Calendrier de pose'!A144,menuiseries[],16,FALSE),"")</f>
        <v/>
      </c>
      <c r="H144" s="81" t="str">
        <f>IFERROR(VLOOKUP('Calendrier de pose'!A144,menuiseries[],61,FALSE),"")</f>
        <v/>
      </c>
      <c r="I144" s="83" t="str">
        <f>IFERROR(VLOOKUP('Calendrier de pose'!A144,menuiseries[],26,FALSE),"")</f>
        <v/>
      </c>
      <c r="J144" s="79" t="str">
        <f>IFERROR(VLOOKUP('Calendrier de pose'!A144,menuiseries[],31,FALSE),"")</f>
        <v/>
      </c>
      <c r="K144" s="83" t="str">
        <f>IFERROR(VLOOKUP('Calendrier de pose'!A144,menuiseries[],37,FALSE),"")</f>
        <v/>
      </c>
      <c r="L144" s="79" t="str">
        <f>IFERROR(VLOOKUP('Calendrier de pose'!A144,menuiseries[],42,FALSE),"")</f>
        <v/>
      </c>
      <c r="M144" s="83" t="str">
        <f>IFERROR(VLOOKUP('Calendrier de pose'!A144,menuiseries[],47,FALSE),"")</f>
        <v/>
      </c>
      <c r="N144" s="79" t="str">
        <f>IFERROR(VLOOKUP('Calendrier de pose'!A144,menuiseries[],53,FALSE),"")</f>
        <v/>
      </c>
    </row>
    <row r="145" spans="1:14">
      <c r="A145" s="76"/>
      <c r="B145" s="80" t="str">
        <f>IFERROR(VLOOKUP('Calendrier de pose'!A145,menuiseries[],19,FALSE),"")</f>
        <v/>
      </c>
      <c r="C145" s="77" t="str">
        <f>IFERROR(VLOOKUP('Calendrier de pose'!A145,menuiseries[],2,FALSE),"")</f>
        <v/>
      </c>
      <c r="D145" s="77" t="str">
        <f>IFERROR(VLOOKUP('Calendrier de pose'!A145,menuiseries[],4,FALSE),"")</f>
        <v/>
      </c>
      <c r="E145" s="77" t="str">
        <f>IFERROR(VLOOKUP('Calendrier de pose'!A145,menuiseries[],7,FALSE),"")</f>
        <v/>
      </c>
      <c r="F145" s="81" t="str">
        <f>IFERROR(VLOOKUP('Calendrier de pose'!A145,menuiseries[],14,FALSE),"")</f>
        <v/>
      </c>
      <c r="G145" s="81" t="str">
        <f>IFERROR(VLOOKUP('Calendrier de pose'!A145,menuiseries[],16,FALSE),"")</f>
        <v/>
      </c>
      <c r="H145" s="81" t="str">
        <f>IFERROR(VLOOKUP('Calendrier de pose'!A145,menuiseries[],61,FALSE),"")</f>
        <v/>
      </c>
      <c r="I145" s="83" t="str">
        <f>IFERROR(VLOOKUP('Calendrier de pose'!A145,menuiseries[],26,FALSE),"")</f>
        <v/>
      </c>
      <c r="J145" s="79" t="str">
        <f>IFERROR(VLOOKUP('Calendrier de pose'!A145,menuiseries[],31,FALSE),"")</f>
        <v/>
      </c>
      <c r="K145" s="83" t="str">
        <f>IFERROR(VLOOKUP('Calendrier de pose'!A145,menuiseries[],37,FALSE),"")</f>
        <v/>
      </c>
      <c r="L145" s="79" t="str">
        <f>IFERROR(VLOOKUP('Calendrier de pose'!A145,menuiseries[],42,FALSE),"")</f>
        <v/>
      </c>
      <c r="M145" s="83" t="str">
        <f>IFERROR(VLOOKUP('Calendrier de pose'!A145,menuiseries[],47,FALSE),"")</f>
        <v/>
      </c>
      <c r="N145" s="79" t="str">
        <f>IFERROR(VLOOKUP('Calendrier de pose'!A145,menuiseries[],53,FALSE),"")</f>
        <v/>
      </c>
    </row>
    <row r="146" spans="1:14">
      <c r="A146" s="76"/>
      <c r="B146" s="80" t="str">
        <f>IFERROR(VLOOKUP('Calendrier de pose'!A146,menuiseries[],19,FALSE),"")</f>
        <v/>
      </c>
      <c r="C146" s="77" t="str">
        <f>IFERROR(VLOOKUP('Calendrier de pose'!A146,menuiseries[],2,FALSE),"")</f>
        <v/>
      </c>
      <c r="D146" s="77" t="str">
        <f>IFERROR(VLOOKUP('Calendrier de pose'!A146,menuiseries[],4,FALSE),"")</f>
        <v/>
      </c>
      <c r="E146" s="77" t="str">
        <f>IFERROR(VLOOKUP('Calendrier de pose'!A146,menuiseries[],7,FALSE),"")</f>
        <v/>
      </c>
      <c r="F146" s="81" t="str">
        <f>IFERROR(VLOOKUP('Calendrier de pose'!A146,menuiseries[],14,FALSE),"")</f>
        <v/>
      </c>
      <c r="G146" s="81" t="str">
        <f>IFERROR(VLOOKUP('Calendrier de pose'!A146,menuiseries[],16,FALSE),"")</f>
        <v/>
      </c>
      <c r="H146" s="81" t="str">
        <f>IFERROR(VLOOKUP('Calendrier de pose'!A146,menuiseries[],61,FALSE),"")</f>
        <v/>
      </c>
      <c r="I146" s="83" t="str">
        <f>IFERROR(VLOOKUP('Calendrier de pose'!A146,menuiseries[],26,FALSE),"")</f>
        <v/>
      </c>
      <c r="J146" s="79" t="str">
        <f>IFERROR(VLOOKUP('Calendrier de pose'!A146,menuiseries[],31,FALSE),"")</f>
        <v/>
      </c>
      <c r="K146" s="83" t="str">
        <f>IFERROR(VLOOKUP('Calendrier de pose'!A146,menuiseries[],37,FALSE),"")</f>
        <v/>
      </c>
      <c r="L146" s="79" t="str">
        <f>IFERROR(VLOOKUP('Calendrier de pose'!A146,menuiseries[],42,FALSE),"")</f>
        <v/>
      </c>
      <c r="M146" s="83" t="str">
        <f>IFERROR(VLOOKUP('Calendrier de pose'!A146,menuiseries[],47,FALSE),"")</f>
        <v/>
      </c>
      <c r="N146" s="79" t="str">
        <f>IFERROR(VLOOKUP('Calendrier de pose'!A146,menuiseries[],53,FALSE),"")</f>
        <v/>
      </c>
    </row>
    <row r="147" spans="1:14">
      <c r="A147" s="76"/>
      <c r="B147" s="80" t="str">
        <f>IFERROR(VLOOKUP('Calendrier de pose'!A147,menuiseries[],19,FALSE),"")</f>
        <v/>
      </c>
      <c r="C147" s="77" t="str">
        <f>IFERROR(VLOOKUP('Calendrier de pose'!A147,menuiseries[],2,FALSE),"")</f>
        <v/>
      </c>
      <c r="D147" s="77" t="str">
        <f>IFERROR(VLOOKUP('Calendrier de pose'!A147,menuiseries[],4,FALSE),"")</f>
        <v/>
      </c>
      <c r="E147" s="77" t="str">
        <f>IFERROR(VLOOKUP('Calendrier de pose'!A147,menuiseries[],7,FALSE),"")</f>
        <v/>
      </c>
      <c r="F147" s="81" t="str">
        <f>IFERROR(VLOOKUP('Calendrier de pose'!A147,menuiseries[],14,FALSE),"")</f>
        <v/>
      </c>
      <c r="G147" s="81" t="str">
        <f>IFERROR(VLOOKUP('Calendrier de pose'!A147,menuiseries[],16,FALSE),"")</f>
        <v/>
      </c>
      <c r="H147" s="81" t="str">
        <f>IFERROR(VLOOKUP('Calendrier de pose'!A147,menuiseries[],61,FALSE),"")</f>
        <v/>
      </c>
      <c r="I147" s="83" t="str">
        <f>IFERROR(VLOOKUP('Calendrier de pose'!A147,menuiseries[],26,FALSE),"")</f>
        <v/>
      </c>
      <c r="J147" s="79" t="str">
        <f>IFERROR(VLOOKUP('Calendrier de pose'!A147,menuiseries[],31,FALSE),"")</f>
        <v/>
      </c>
      <c r="K147" s="83" t="str">
        <f>IFERROR(VLOOKUP('Calendrier de pose'!A147,menuiseries[],37,FALSE),"")</f>
        <v/>
      </c>
      <c r="L147" s="79" t="str">
        <f>IFERROR(VLOOKUP('Calendrier de pose'!A147,menuiseries[],42,FALSE),"")</f>
        <v/>
      </c>
      <c r="M147" s="83" t="str">
        <f>IFERROR(VLOOKUP('Calendrier de pose'!A147,menuiseries[],47,FALSE),"")</f>
        <v/>
      </c>
      <c r="N147" s="79" t="str">
        <f>IFERROR(VLOOKUP('Calendrier de pose'!A147,menuiseries[],53,FALSE),"")</f>
        <v/>
      </c>
    </row>
    <row r="148" spans="1:14">
      <c r="A148" s="76"/>
      <c r="B148" s="80" t="str">
        <f>IFERROR(VLOOKUP('Calendrier de pose'!A148,menuiseries[],19,FALSE),"")</f>
        <v/>
      </c>
      <c r="C148" s="77" t="str">
        <f>IFERROR(VLOOKUP('Calendrier de pose'!A148,menuiseries[],2,FALSE),"")</f>
        <v/>
      </c>
      <c r="D148" s="77" t="str">
        <f>IFERROR(VLOOKUP('Calendrier de pose'!A148,menuiseries[],4,FALSE),"")</f>
        <v/>
      </c>
      <c r="E148" s="77" t="str">
        <f>IFERROR(VLOOKUP('Calendrier de pose'!A148,menuiseries[],7,FALSE),"")</f>
        <v/>
      </c>
      <c r="F148" s="81" t="str">
        <f>IFERROR(VLOOKUP('Calendrier de pose'!A148,menuiseries[],14,FALSE),"")</f>
        <v/>
      </c>
      <c r="G148" s="81" t="str">
        <f>IFERROR(VLOOKUP('Calendrier de pose'!A148,menuiseries[],16,FALSE),"")</f>
        <v/>
      </c>
      <c r="H148" s="81" t="str">
        <f>IFERROR(VLOOKUP('Calendrier de pose'!A148,menuiseries[],61,FALSE),"")</f>
        <v/>
      </c>
      <c r="I148" s="83" t="str">
        <f>IFERROR(VLOOKUP('Calendrier de pose'!A148,menuiseries[],26,FALSE),"")</f>
        <v/>
      </c>
      <c r="J148" s="79" t="str">
        <f>IFERROR(VLOOKUP('Calendrier de pose'!A148,menuiseries[],31,FALSE),"")</f>
        <v/>
      </c>
      <c r="K148" s="83" t="str">
        <f>IFERROR(VLOOKUP('Calendrier de pose'!A148,menuiseries[],37,FALSE),"")</f>
        <v/>
      </c>
      <c r="L148" s="79" t="str">
        <f>IFERROR(VLOOKUP('Calendrier de pose'!A148,menuiseries[],42,FALSE),"")</f>
        <v/>
      </c>
      <c r="M148" s="83" t="str">
        <f>IFERROR(VLOOKUP('Calendrier de pose'!A148,menuiseries[],47,FALSE),"")</f>
        <v/>
      </c>
      <c r="N148" s="79" t="str">
        <f>IFERROR(VLOOKUP('Calendrier de pose'!A148,menuiseries[],53,FALSE),"")</f>
        <v/>
      </c>
    </row>
    <row r="149" spans="1:14">
      <c r="A149" s="76"/>
      <c r="B149" s="80" t="str">
        <f>IFERROR(VLOOKUP('Calendrier de pose'!A149,menuiseries[],19,FALSE),"")</f>
        <v/>
      </c>
      <c r="C149" s="77" t="str">
        <f>IFERROR(VLOOKUP('Calendrier de pose'!A149,menuiseries[],2,FALSE),"")</f>
        <v/>
      </c>
      <c r="D149" s="77" t="str">
        <f>IFERROR(VLOOKUP('Calendrier de pose'!A149,menuiseries[],4,FALSE),"")</f>
        <v/>
      </c>
      <c r="E149" s="77" t="str">
        <f>IFERROR(VLOOKUP('Calendrier de pose'!A149,menuiseries[],7,FALSE),"")</f>
        <v/>
      </c>
      <c r="F149" s="81" t="str">
        <f>IFERROR(VLOOKUP('Calendrier de pose'!A149,menuiseries[],14,FALSE),"")</f>
        <v/>
      </c>
      <c r="G149" s="81" t="str">
        <f>IFERROR(VLOOKUP('Calendrier de pose'!A149,menuiseries[],16,FALSE),"")</f>
        <v/>
      </c>
      <c r="H149" s="81" t="str">
        <f>IFERROR(VLOOKUP('Calendrier de pose'!A149,menuiseries[],61,FALSE),"")</f>
        <v/>
      </c>
      <c r="I149" s="83" t="str">
        <f>IFERROR(VLOOKUP('Calendrier de pose'!A149,menuiseries[],26,FALSE),"")</f>
        <v/>
      </c>
      <c r="J149" s="79" t="str">
        <f>IFERROR(VLOOKUP('Calendrier de pose'!A149,menuiseries[],31,FALSE),"")</f>
        <v/>
      </c>
      <c r="K149" s="83" t="str">
        <f>IFERROR(VLOOKUP('Calendrier de pose'!A149,menuiseries[],37,FALSE),"")</f>
        <v/>
      </c>
      <c r="L149" s="79" t="str">
        <f>IFERROR(VLOOKUP('Calendrier de pose'!A149,menuiseries[],42,FALSE),"")</f>
        <v/>
      </c>
      <c r="M149" s="83" t="str">
        <f>IFERROR(VLOOKUP('Calendrier de pose'!A149,menuiseries[],47,FALSE),"")</f>
        <v/>
      </c>
      <c r="N149" s="79" t="str">
        <f>IFERROR(VLOOKUP('Calendrier de pose'!A149,menuiseries[],53,FALSE),"")</f>
        <v/>
      </c>
    </row>
    <row r="150" spans="1:14">
      <c r="A150" s="76"/>
      <c r="B150" s="80" t="str">
        <f>IFERROR(VLOOKUP('Calendrier de pose'!A150,menuiseries[],19,FALSE),"")</f>
        <v/>
      </c>
      <c r="C150" s="77" t="str">
        <f>IFERROR(VLOOKUP('Calendrier de pose'!A150,menuiseries[],2,FALSE),"")</f>
        <v/>
      </c>
      <c r="D150" s="77" t="str">
        <f>IFERROR(VLOOKUP('Calendrier de pose'!A150,menuiseries[],4,FALSE),"")</f>
        <v/>
      </c>
      <c r="E150" s="77" t="str">
        <f>IFERROR(VLOOKUP('Calendrier de pose'!A150,menuiseries[],7,FALSE),"")</f>
        <v/>
      </c>
      <c r="F150" s="81" t="str">
        <f>IFERROR(VLOOKUP('Calendrier de pose'!A150,menuiseries[],14,FALSE),"")</f>
        <v/>
      </c>
      <c r="G150" s="81" t="str">
        <f>IFERROR(VLOOKUP('Calendrier de pose'!A150,menuiseries[],16,FALSE),"")</f>
        <v/>
      </c>
      <c r="H150" s="81" t="str">
        <f>IFERROR(VLOOKUP('Calendrier de pose'!A150,menuiseries[],61,FALSE),"")</f>
        <v/>
      </c>
      <c r="I150" s="83" t="str">
        <f>IFERROR(VLOOKUP('Calendrier de pose'!A150,menuiseries[],26,FALSE),"")</f>
        <v/>
      </c>
      <c r="J150" s="79" t="str">
        <f>IFERROR(VLOOKUP('Calendrier de pose'!A150,menuiseries[],31,FALSE),"")</f>
        <v/>
      </c>
      <c r="K150" s="83" t="str">
        <f>IFERROR(VLOOKUP('Calendrier de pose'!A150,menuiseries[],37,FALSE),"")</f>
        <v/>
      </c>
      <c r="L150" s="79" t="str">
        <f>IFERROR(VLOOKUP('Calendrier de pose'!A150,menuiseries[],42,FALSE),"")</f>
        <v/>
      </c>
      <c r="M150" s="83" t="str">
        <f>IFERROR(VLOOKUP('Calendrier de pose'!A150,menuiseries[],47,FALSE),"")</f>
        <v/>
      </c>
      <c r="N150" s="79" t="str">
        <f>IFERROR(VLOOKUP('Calendrier de pose'!A150,menuiseries[],53,FALSE),"")</f>
        <v/>
      </c>
    </row>
    <row r="151" spans="1:14">
      <c r="A151" s="76"/>
      <c r="B151" s="80" t="str">
        <f>IFERROR(VLOOKUP('Calendrier de pose'!A151,menuiseries[],19,FALSE),"")</f>
        <v/>
      </c>
      <c r="C151" s="77" t="str">
        <f>IFERROR(VLOOKUP('Calendrier de pose'!A151,menuiseries[],2,FALSE),"")</f>
        <v/>
      </c>
      <c r="D151" s="77" t="str">
        <f>IFERROR(VLOOKUP('Calendrier de pose'!A151,menuiseries[],4,FALSE),"")</f>
        <v/>
      </c>
      <c r="E151" s="77" t="str">
        <f>IFERROR(VLOOKUP('Calendrier de pose'!A151,menuiseries[],7,FALSE),"")</f>
        <v/>
      </c>
      <c r="F151" s="81" t="str">
        <f>IFERROR(VLOOKUP('Calendrier de pose'!A151,menuiseries[],14,FALSE),"")</f>
        <v/>
      </c>
      <c r="G151" s="81" t="str">
        <f>IFERROR(VLOOKUP('Calendrier de pose'!A151,menuiseries[],16,FALSE),"")</f>
        <v/>
      </c>
      <c r="H151" s="81" t="str">
        <f>IFERROR(VLOOKUP('Calendrier de pose'!A151,menuiseries[],61,FALSE),"")</f>
        <v/>
      </c>
      <c r="I151" s="83" t="str">
        <f>IFERROR(VLOOKUP('Calendrier de pose'!A151,menuiseries[],26,FALSE),"")</f>
        <v/>
      </c>
      <c r="J151" s="79" t="str">
        <f>IFERROR(VLOOKUP('Calendrier de pose'!A151,menuiseries[],31,FALSE),"")</f>
        <v/>
      </c>
      <c r="K151" s="83" t="str">
        <f>IFERROR(VLOOKUP('Calendrier de pose'!A151,menuiseries[],37,FALSE),"")</f>
        <v/>
      </c>
      <c r="L151" s="79" t="str">
        <f>IFERROR(VLOOKUP('Calendrier de pose'!A151,menuiseries[],42,FALSE),"")</f>
        <v/>
      </c>
      <c r="M151" s="83" t="str">
        <f>IFERROR(VLOOKUP('Calendrier de pose'!A151,menuiseries[],47,FALSE),"")</f>
        <v/>
      </c>
      <c r="N151" s="79" t="str">
        <f>IFERROR(VLOOKUP('Calendrier de pose'!A151,menuiseries[],53,FALSE),"")</f>
        <v/>
      </c>
    </row>
    <row r="152" spans="1:14">
      <c r="A152" s="76"/>
      <c r="B152" s="80" t="str">
        <f>IFERROR(VLOOKUP('Calendrier de pose'!A152,menuiseries[],19,FALSE),"")</f>
        <v/>
      </c>
      <c r="C152" s="77" t="str">
        <f>IFERROR(VLOOKUP('Calendrier de pose'!A152,menuiseries[],2,FALSE),"")</f>
        <v/>
      </c>
      <c r="D152" s="77" t="str">
        <f>IFERROR(VLOOKUP('Calendrier de pose'!A152,menuiseries[],4,FALSE),"")</f>
        <v/>
      </c>
      <c r="E152" s="77" t="str">
        <f>IFERROR(VLOOKUP('Calendrier de pose'!A152,menuiseries[],7,FALSE),"")</f>
        <v/>
      </c>
      <c r="F152" s="81" t="str">
        <f>IFERROR(VLOOKUP('Calendrier de pose'!A152,menuiseries[],14,FALSE),"")</f>
        <v/>
      </c>
      <c r="G152" s="81" t="str">
        <f>IFERROR(VLOOKUP('Calendrier de pose'!A152,menuiseries[],16,FALSE),"")</f>
        <v/>
      </c>
      <c r="H152" s="81" t="str">
        <f>IFERROR(VLOOKUP('Calendrier de pose'!A152,menuiseries[],61,FALSE),"")</f>
        <v/>
      </c>
      <c r="I152" s="83" t="str">
        <f>IFERROR(VLOOKUP('Calendrier de pose'!A152,menuiseries[],26,FALSE),"")</f>
        <v/>
      </c>
      <c r="J152" s="79" t="str">
        <f>IFERROR(VLOOKUP('Calendrier de pose'!A152,menuiseries[],31,FALSE),"")</f>
        <v/>
      </c>
      <c r="K152" s="83" t="str">
        <f>IFERROR(VLOOKUP('Calendrier de pose'!A152,menuiseries[],37,FALSE),"")</f>
        <v/>
      </c>
      <c r="L152" s="79" t="str">
        <f>IFERROR(VLOOKUP('Calendrier de pose'!A152,menuiseries[],42,FALSE),"")</f>
        <v/>
      </c>
      <c r="M152" s="83" t="str">
        <f>IFERROR(VLOOKUP('Calendrier de pose'!A152,menuiseries[],47,FALSE),"")</f>
        <v/>
      </c>
      <c r="N152" s="79" t="str">
        <f>IFERROR(VLOOKUP('Calendrier de pose'!A152,menuiseries[],53,FALSE),"")</f>
        <v/>
      </c>
    </row>
    <row r="153" spans="1:14">
      <c r="A153" s="76"/>
      <c r="B153" s="80" t="str">
        <f>IFERROR(VLOOKUP('Calendrier de pose'!A153,menuiseries[],19,FALSE),"")</f>
        <v/>
      </c>
      <c r="C153" s="77" t="str">
        <f>IFERROR(VLOOKUP('Calendrier de pose'!A153,menuiseries[],2,FALSE),"")</f>
        <v/>
      </c>
      <c r="D153" s="77" t="str">
        <f>IFERROR(VLOOKUP('Calendrier de pose'!A153,menuiseries[],4,FALSE),"")</f>
        <v/>
      </c>
      <c r="E153" s="77" t="str">
        <f>IFERROR(VLOOKUP('Calendrier de pose'!A153,menuiseries[],7,FALSE),"")</f>
        <v/>
      </c>
      <c r="F153" s="81" t="str">
        <f>IFERROR(VLOOKUP('Calendrier de pose'!A153,menuiseries[],14,FALSE),"")</f>
        <v/>
      </c>
      <c r="G153" s="81" t="str">
        <f>IFERROR(VLOOKUP('Calendrier de pose'!A153,menuiseries[],16,FALSE),"")</f>
        <v/>
      </c>
      <c r="H153" s="81" t="str">
        <f>IFERROR(VLOOKUP('Calendrier de pose'!A153,menuiseries[],61,FALSE),"")</f>
        <v/>
      </c>
      <c r="I153" s="83" t="str">
        <f>IFERROR(VLOOKUP('Calendrier de pose'!A153,menuiseries[],26,FALSE),"")</f>
        <v/>
      </c>
      <c r="J153" s="79" t="str">
        <f>IFERROR(VLOOKUP('Calendrier de pose'!A153,menuiseries[],31,FALSE),"")</f>
        <v/>
      </c>
      <c r="K153" s="83" t="str">
        <f>IFERROR(VLOOKUP('Calendrier de pose'!A153,menuiseries[],37,FALSE),"")</f>
        <v/>
      </c>
      <c r="L153" s="79" t="str">
        <f>IFERROR(VLOOKUP('Calendrier de pose'!A153,menuiseries[],42,FALSE),"")</f>
        <v/>
      </c>
      <c r="M153" s="83" t="str">
        <f>IFERROR(VLOOKUP('Calendrier de pose'!A153,menuiseries[],47,FALSE),"")</f>
        <v/>
      </c>
      <c r="N153" s="79" t="str">
        <f>IFERROR(VLOOKUP('Calendrier de pose'!A153,menuiseries[],53,FALSE),"")</f>
        <v/>
      </c>
    </row>
    <row r="154" spans="1:14">
      <c r="A154" s="76"/>
      <c r="B154" s="80" t="str">
        <f>IFERROR(VLOOKUP('Calendrier de pose'!A154,menuiseries[],19,FALSE),"")</f>
        <v/>
      </c>
      <c r="C154" s="77" t="str">
        <f>IFERROR(VLOOKUP('Calendrier de pose'!A154,menuiseries[],2,FALSE),"")</f>
        <v/>
      </c>
      <c r="D154" s="77" t="str">
        <f>IFERROR(VLOOKUP('Calendrier de pose'!A154,menuiseries[],4,FALSE),"")</f>
        <v/>
      </c>
      <c r="E154" s="77" t="str">
        <f>IFERROR(VLOOKUP('Calendrier de pose'!A154,menuiseries[],7,FALSE),"")</f>
        <v/>
      </c>
      <c r="F154" s="81" t="str">
        <f>IFERROR(VLOOKUP('Calendrier de pose'!A154,menuiseries[],14,FALSE),"")</f>
        <v/>
      </c>
      <c r="G154" s="81" t="str">
        <f>IFERROR(VLOOKUP('Calendrier de pose'!A154,menuiseries[],16,FALSE),"")</f>
        <v/>
      </c>
      <c r="H154" s="81" t="str">
        <f>IFERROR(VLOOKUP('Calendrier de pose'!A154,menuiseries[],61,FALSE),"")</f>
        <v/>
      </c>
      <c r="I154" s="83" t="str">
        <f>IFERROR(VLOOKUP('Calendrier de pose'!A154,menuiseries[],26,FALSE),"")</f>
        <v/>
      </c>
      <c r="J154" s="79" t="str">
        <f>IFERROR(VLOOKUP('Calendrier de pose'!A154,menuiseries[],31,FALSE),"")</f>
        <v/>
      </c>
      <c r="K154" s="83" t="str">
        <f>IFERROR(VLOOKUP('Calendrier de pose'!A154,menuiseries[],37,FALSE),"")</f>
        <v/>
      </c>
      <c r="L154" s="79" t="str">
        <f>IFERROR(VLOOKUP('Calendrier de pose'!A154,menuiseries[],42,FALSE),"")</f>
        <v/>
      </c>
      <c r="M154" s="83" t="str">
        <f>IFERROR(VLOOKUP('Calendrier de pose'!A154,menuiseries[],47,FALSE),"")</f>
        <v/>
      </c>
      <c r="N154" s="79" t="str">
        <f>IFERROR(VLOOKUP('Calendrier de pose'!A154,menuiseries[],53,FALSE),"")</f>
        <v/>
      </c>
    </row>
    <row r="155" spans="1:14">
      <c r="A155" s="76"/>
      <c r="B155" s="80" t="str">
        <f>IFERROR(VLOOKUP('Calendrier de pose'!A155,menuiseries[],19,FALSE),"")</f>
        <v/>
      </c>
      <c r="C155" s="77" t="str">
        <f>IFERROR(VLOOKUP('Calendrier de pose'!A155,menuiseries[],2,FALSE),"")</f>
        <v/>
      </c>
      <c r="D155" s="77" t="str">
        <f>IFERROR(VLOOKUP('Calendrier de pose'!A155,menuiseries[],4,FALSE),"")</f>
        <v/>
      </c>
      <c r="E155" s="77" t="str">
        <f>IFERROR(VLOOKUP('Calendrier de pose'!A155,menuiseries[],7,FALSE),"")</f>
        <v/>
      </c>
      <c r="F155" s="81" t="str">
        <f>IFERROR(VLOOKUP('Calendrier de pose'!A155,menuiseries[],14,FALSE),"")</f>
        <v/>
      </c>
      <c r="G155" s="81" t="str">
        <f>IFERROR(VLOOKUP('Calendrier de pose'!A155,menuiseries[],16,FALSE),"")</f>
        <v/>
      </c>
      <c r="H155" s="81" t="str">
        <f>IFERROR(VLOOKUP('Calendrier de pose'!A155,menuiseries[],61,FALSE),"")</f>
        <v/>
      </c>
      <c r="I155" s="83" t="str">
        <f>IFERROR(VLOOKUP('Calendrier de pose'!A155,menuiseries[],26,FALSE),"")</f>
        <v/>
      </c>
      <c r="J155" s="79" t="str">
        <f>IFERROR(VLOOKUP('Calendrier de pose'!A155,menuiseries[],31,FALSE),"")</f>
        <v/>
      </c>
      <c r="K155" s="83" t="str">
        <f>IFERROR(VLOOKUP('Calendrier de pose'!A155,menuiseries[],37,FALSE),"")</f>
        <v/>
      </c>
      <c r="L155" s="79" t="str">
        <f>IFERROR(VLOOKUP('Calendrier de pose'!A155,menuiseries[],42,FALSE),"")</f>
        <v/>
      </c>
      <c r="M155" s="83" t="str">
        <f>IFERROR(VLOOKUP('Calendrier de pose'!A155,menuiseries[],47,FALSE),"")</f>
        <v/>
      </c>
      <c r="N155" s="79" t="str">
        <f>IFERROR(VLOOKUP('Calendrier de pose'!A155,menuiseries[],53,FALSE),"")</f>
        <v/>
      </c>
    </row>
    <row r="156" spans="1:14">
      <c r="A156" s="76"/>
      <c r="B156" s="80" t="str">
        <f>IFERROR(VLOOKUP('Calendrier de pose'!A156,menuiseries[],19,FALSE),"")</f>
        <v/>
      </c>
      <c r="C156" s="77" t="str">
        <f>IFERROR(VLOOKUP('Calendrier de pose'!A156,menuiseries[],2,FALSE),"")</f>
        <v/>
      </c>
      <c r="D156" s="77" t="str">
        <f>IFERROR(VLOOKUP('Calendrier de pose'!A156,menuiseries[],4,FALSE),"")</f>
        <v/>
      </c>
      <c r="E156" s="77" t="str">
        <f>IFERROR(VLOOKUP('Calendrier de pose'!A156,menuiseries[],7,FALSE),"")</f>
        <v/>
      </c>
      <c r="F156" s="81" t="str">
        <f>IFERROR(VLOOKUP('Calendrier de pose'!A156,menuiseries[],14,FALSE),"")</f>
        <v/>
      </c>
      <c r="G156" s="81" t="str">
        <f>IFERROR(VLOOKUP('Calendrier de pose'!A156,menuiseries[],16,FALSE),"")</f>
        <v/>
      </c>
      <c r="H156" s="81" t="str">
        <f>IFERROR(VLOOKUP('Calendrier de pose'!A156,menuiseries[],61,FALSE),"")</f>
        <v/>
      </c>
      <c r="I156" s="83" t="str">
        <f>IFERROR(VLOOKUP('Calendrier de pose'!A156,menuiseries[],26,FALSE),"")</f>
        <v/>
      </c>
      <c r="J156" s="79" t="str">
        <f>IFERROR(VLOOKUP('Calendrier de pose'!A156,menuiseries[],31,FALSE),"")</f>
        <v/>
      </c>
      <c r="K156" s="83" t="str">
        <f>IFERROR(VLOOKUP('Calendrier de pose'!A156,menuiseries[],37,FALSE),"")</f>
        <v/>
      </c>
      <c r="L156" s="79" t="str">
        <f>IFERROR(VLOOKUP('Calendrier de pose'!A156,menuiseries[],42,FALSE),"")</f>
        <v/>
      </c>
      <c r="M156" s="83" t="str">
        <f>IFERROR(VLOOKUP('Calendrier de pose'!A156,menuiseries[],47,FALSE),"")</f>
        <v/>
      </c>
      <c r="N156" s="79" t="str">
        <f>IFERROR(VLOOKUP('Calendrier de pose'!A156,menuiseries[],53,FALSE),"")</f>
        <v/>
      </c>
    </row>
    <row r="157" spans="1:14">
      <c r="A157" s="76"/>
      <c r="B157" s="80" t="str">
        <f>IFERROR(VLOOKUP('Calendrier de pose'!A157,menuiseries[],19,FALSE),"")</f>
        <v/>
      </c>
      <c r="C157" s="77" t="str">
        <f>IFERROR(VLOOKUP('Calendrier de pose'!A157,menuiseries[],2,FALSE),"")</f>
        <v/>
      </c>
      <c r="D157" s="77" t="str">
        <f>IFERROR(VLOOKUP('Calendrier de pose'!A157,menuiseries[],4,FALSE),"")</f>
        <v/>
      </c>
      <c r="E157" s="77" t="str">
        <f>IFERROR(VLOOKUP('Calendrier de pose'!A157,menuiseries[],7,FALSE),"")</f>
        <v/>
      </c>
      <c r="F157" s="81" t="str">
        <f>IFERROR(VLOOKUP('Calendrier de pose'!A157,menuiseries[],14,FALSE),"")</f>
        <v/>
      </c>
      <c r="G157" s="81" t="str">
        <f>IFERROR(VLOOKUP('Calendrier de pose'!A157,menuiseries[],16,FALSE),"")</f>
        <v/>
      </c>
      <c r="H157" s="81" t="str">
        <f>IFERROR(VLOOKUP('Calendrier de pose'!A157,menuiseries[],61,FALSE),"")</f>
        <v/>
      </c>
      <c r="I157" s="83" t="str">
        <f>IFERROR(VLOOKUP('Calendrier de pose'!A157,menuiseries[],26,FALSE),"")</f>
        <v/>
      </c>
      <c r="J157" s="79" t="str">
        <f>IFERROR(VLOOKUP('Calendrier de pose'!A157,menuiseries[],31,FALSE),"")</f>
        <v/>
      </c>
      <c r="K157" s="83" t="str">
        <f>IFERROR(VLOOKUP('Calendrier de pose'!A157,menuiseries[],37,FALSE),"")</f>
        <v/>
      </c>
      <c r="L157" s="79" t="str">
        <f>IFERROR(VLOOKUP('Calendrier de pose'!A157,menuiseries[],42,FALSE),"")</f>
        <v/>
      </c>
      <c r="M157" s="83" t="str">
        <f>IFERROR(VLOOKUP('Calendrier de pose'!A157,menuiseries[],47,FALSE),"")</f>
        <v/>
      </c>
      <c r="N157" s="79" t="str">
        <f>IFERROR(VLOOKUP('Calendrier de pose'!A157,menuiseries[],53,FALSE),"")</f>
        <v/>
      </c>
    </row>
    <row r="158" spans="1:14">
      <c r="A158" s="76"/>
      <c r="B158" s="80" t="str">
        <f>IFERROR(VLOOKUP('Calendrier de pose'!A158,menuiseries[],19,FALSE),"")</f>
        <v/>
      </c>
      <c r="C158" s="77" t="str">
        <f>IFERROR(VLOOKUP('Calendrier de pose'!A158,menuiseries[],2,FALSE),"")</f>
        <v/>
      </c>
      <c r="D158" s="77" t="str">
        <f>IFERROR(VLOOKUP('Calendrier de pose'!A158,menuiseries[],4,FALSE),"")</f>
        <v/>
      </c>
      <c r="E158" s="77" t="str">
        <f>IFERROR(VLOOKUP('Calendrier de pose'!A158,menuiseries[],7,FALSE),"")</f>
        <v/>
      </c>
      <c r="F158" s="81" t="str">
        <f>IFERROR(VLOOKUP('Calendrier de pose'!A158,menuiseries[],14,FALSE),"")</f>
        <v/>
      </c>
      <c r="G158" s="81" t="str">
        <f>IFERROR(VLOOKUP('Calendrier de pose'!A158,menuiseries[],16,FALSE),"")</f>
        <v/>
      </c>
      <c r="H158" s="81" t="str">
        <f>IFERROR(VLOOKUP('Calendrier de pose'!A158,menuiseries[],61,FALSE),"")</f>
        <v/>
      </c>
      <c r="I158" s="83" t="str">
        <f>IFERROR(VLOOKUP('Calendrier de pose'!A158,menuiseries[],26,FALSE),"")</f>
        <v/>
      </c>
      <c r="J158" s="79" t="str">
        <f>IFERROR(VLOOKUP('Calendrier de pose'!A158,menuiseries[],31,FALSE),"")</f>
        <v/>
      </c>
      <c r="K158" s="83" t="str">
        <f>IFERROR(VLOOKUP('Calendrier de pose'!A158,menuiseries[],37,FALSE),"")</f>
        <v/>
      </c>
      <c r="L158" s="79" t="str">
        <f>IFERROR(VLOOKUP('Calendrier de pose'!A158,menuiseries[],42,FALSE),"")</f>
        <v/>
      </c>
      <c r="M158" s="83" t="str">
        <f>IFERROR(VLOOKUP('Calendrier de pose'!A158,menuiseries[],47,FALSE),"")</f>
        <v/>
      </c>
      <c r="N158" s="79" t="str">
        <f>IFERROR(VLOOKUP('Calendrier de pose'!A158,menuiseries[],53,FALSE),"")</f>
        <v/>
      </c>
    </row>
    <row r="159" spans="1:14">
      <c r="A159" s="76"/>
      <c r="B159" s="80" t="str">
        <f>IFERROR(VLOOKUP('Calendrier de pose'!A159,menuiseries[],19,FALSE),"")</f>
        <v/>
      </c>
      <c r="C159" s="77" t="str">
        <f>IFERROR(VLOOKUP('Calendrier de pose'!A159,menuiseries[],2,FALSE),"")</f>
        <v/>
      </c>
      <c r="D159" s="77" t="str">
        <f>IFERROR(VLOOKUP('Calendrier de pose'!A159,menuiseries[],4,FALSE),"")</f>
        <v/>
      </c>
      <c r="E159" s="77" t="str">
        <f>IFERROR(VLOOKUP('Calendrier de pose'!A159,menuiseries[],7,FALSE),"")</f>
        <v/>
      </c>
      <c r="F159" s="81" t="str">
        <f>IFERROR(VLOOKUP('Calendrier de pose'!A159,menuiseries[],14,FALSE),"")</f>
        <v/>
      </c>
      <c r="G159" s="81" t="str">
        <f>IFERROR(VLOOKUP('Calendrier de pose'!A159,menuiseries[],16,FALSE),"")</f>
        <v/>
      </c>
      <c r="H159" s="81" t="str">
        <f>IFERROR(VLOOKUP('Calendrier de pose'!A159,menuiseries[],61,FALSE),"")</f>
        <v/>
      </c>
      <c r="I159" s="83" t="str">
        <f>IFERROR(VLOOKUP('Calendrier de pose'!A159,menuiseries[],26,FALSE),"")</f>
        <v/>
      </c>
      <c r="J159" s="79" t="str">
        <f>IFERROR(VLOOKUP('Calendrier de pose'!A159,menuiseries[],31,FALSE),"")</f>
        <v/>
      </c>
      <c r="K159" s="83" t="str">
        <f>IFERROR(VLOOKUP('Calendrier de pose'!A159,menuiseries[],37,FALSE),"")</f>
        <v/>
      </c>
      <c r="L159" s="79" t="str">
        <f>IFERROR(VLOOKUP('Calendrier de pose'!A159,menuiseries[],42,FALSE),"")</f>
        <v/>
      </c>
      <c r="M159" s="83" t="str">
        <f>IFERROR(VLOOKUP('Calendrier de pose'!A159,menuiseries[],47,FALSE),"")</f>
        <v/>
      </c>
      <c r="N159" s="79" t="str">
        <f>IFERROR(VLOOKUP('Calendrier de pose'!A159,menuiseries[],53,FALSE),"")</f>
        <v/>
      </c>
    </row>
    <row r="160" spans="1:14">
      <c r="A160" s="76"/>
      <c r="B160" s="80" t="str">
        <f>IFERROR(VLOOKUP('Calendrier de pose'!A160,menuiseries[],19,FALSE),"")</f>
        <v/>
      </c>
      <c r="C160" s="77" t="str">
        <f>IFERROR(VLOOKUP('Calendrier de pose'!A160,menuiseries[],2,FALSE),"")</f>
        <v/>
      </c>
      <c r="D160" s="77" t="str">
        <f>IFERROR(VLOOKUP('Calendrier de pose'!A160,menuiseries[],4,FALSE),"")</f>
        <v/>
      </c>
      <c r="E160" s="77" t="str">
        <f>IFERROR(VLOOKUP('Calendrier de pose'!A160,menuiseries[],7,FALSE),"")</f>
        <v/>
      </c>
      <c r="F160" s="81" t="str">
        <f>IFERROR(VLOOKUP('Calendrier de pose'!A160,menuiseries[],14,FALSE),"")</f>
        <v/>
      </c>
      <c r="G160" s="81" t="str">
        <f>IFERROR(VLOOKUP('Calendrier de pose'!A160,menuiseries[],16,FALSE),"")</f>
        <v/>
      </c>
      <c r="H160" s="81" t="str">
        <f>IFERROR(VLOOKUP('Calendrier de pose'!A160,menuiseries[],61,FALSE),"")</f>
        <v/>
      </c>
      <c r="I160" s="83" t="str">
        <f>IFERROR(VLOOKUP('Calendrier de pose'!A160,menuiseries[],26,FALSE),"")</f>
        <v/>
      </c>
      <c r="J160" s="79" t="str">
        <f>IFERROR(VLOOKUP('Calendrier de pose'!A160,menuiseries[],31,FALSE),"")</f>
        <v/>
      </c>
      <c r="K160" s="83" t="str">
        <f>IFERROR(VLOOKUP('Calendrier de pose'!A160,menuiseries[],37,FALSE),"")</f>
        <v/>
      </c>
      <c r="L160" s="79" t="str">
        <f>IFERROR(VLOOKUP('Calendrier de pose'!A160,menuiseries[],42,FALSE),"")</f>
        <v/>
      </c>
      <c r="M160" s="83" t="str">
        <f>IFERROR(VLOOKUP('Calendrier de pose'!A160,menuiseries[],47,FALSE),"")</f>
        <v/>
      </c>
      <c r="N160" s="79" t="str">
        <f>IFERROR(VLOOKUP('Calendrier de pose'!A160,menuiseries[],53,FALSE),"")</f>
        <v/>
      </c>
    </row>
    <row r="161" spans="1:14">
      <c r="A161" s="76"/>
      <c r="B161" s="80" t="str">
        <f>IFERROR(VLOOKUP('Calendrier de pose'!A161,menuiseries[],19,FALSE),"")</f>
        <v/>
      </c>
      <c r="C161" s="77" t="str">
        <f>IFERROR(VLOOKUP('Calendrier de pose'!A161,menuiseries[],2,FALSE),"")</f>
        <v/>
      </c>
      <c r="D161" s="77" t="str">
        <f>IFERROR(VLOOKUP('Calendrier de pose'!A161,menuiseries[],4,FALSE),"")</f>
        <v/>
      </c>
      <c r="E161" s="77" t="str">
        <f>IFERROR(VLOOKUP('Calendrier de pose'!A161,menuiseries[],7,FALSE),"")</f>
        <v/>
      </c>
      <c r="F161" s="81" t="str">
        <f>IFERROR(VLOOKUP('Calendrier de pose'!A161,menuiseries[],14,FALSE),"")</f>
        <v/>
      </c>
      <c r="G161" s="81" t="str">
        <f>IFERROR(VLOOKUP('Calendrier de pose'!A161,menuiseries[],16,FALSE),"")</f>
        <v/>
      </c>
      <c r="H161" s="81" t="str">
        <f>IFERROR(VLOOKUP('Calendrier de pose'!A161,menuiseries[],61,FALSE),"")</f>
        <v/>
      </c>
      <c r="I161" s="83" t="str">
        <f>IFERROR(VLOOKUP('Calendrier de pose'!A161,menuiseries[],26,FALSE),"")</f>
        <v/>
      </c>
      <c r="J161" s="79" t="str">
        <f>IFERROR(VLOOKUP('Calendrier de pose'!A161,menuiseries[],31,FALSE),"")</f>
        <v/>
      </c>
      <c r="K161" s="83" t="str">
        <f>IFERROR(VLOOKUP('Calendrier de pose'!A161,menuiseries[],37,FALSE),"")</f>
        <v/>
      </c>
      <c r="L161" s="79" t="str">
        <f>IFERROR(VLOOKUP('Calendrier de pose'!A161,menuiseries[],42,FALSE),"")</f>
        <v/>
      </c>
      <c r="M161" s="83" t="str">
        <f>IFERROR(VLOOKUP('Calendrier de pose'!A161,menuiseries[],47,FALSE),"")</f>
        <v/>
      </c>
      <c r="N161" s="79" t="str">
        <f>IFERROR(VLOOKUP('Calendrier de pose'!A161,menuiseries[],53,FALSE),"")</f>
        <v/>
      </c>
    </row>
    <row r="162" spans="1:14">
      <c r="A162" s="76"/>
      <c r="B162" s="80" t="str">
        <f>IFERROR(VLOOKUP('Calendrier de pose'!A162,menuiseries[],19,FALSE),"")</f>
        <v/>
      </c>
      <c r="C162" s="77" t="str">
        <f>IFERROR(VLOOKUP('Calendrier de pose'!A162,menuiseries[],2,FALSE),"")</f>
        <v/>
      </c>
      <c r="D162" s="77" t="str">
        <f>IFERROR(VLOOKUP('Calendrier de pose'!A162,menuiseries[],4,FALSE),"")</f>
        <v/>
      </c>
      <c r="E162" s="77" t="str">
        <f>IFERROR(VLOOKUP('Calendrier de pose'!A162,menuiseries[],7,FALSE),"")</f>
        <v/>
      </c>
      <c r="F162" s="81" t="str">
        <f>IFERROR(VLOOKUP('Calendrier de pose'!A162,menuiseries[],14,FALSE),"")</f>
        <v/>
      </c>
      <c r="G162" s="81" t="str">
        <f>IFERROR(VLOOKUP('Calendrier de pose'!A162,menuiseries[],16,FALSE),"")</f>
        <v/>
      </c>
      <c r="H162" s="81" t="str">
        <f>IFERROR(VLOOKUP('Calendrier de pose'!A162,menuiseries[],61,FALSE),"")</f>
        <v/>
      </c>
      <c r="I162" s="83" t="str">
        <f>IFERROR(VLOOKUP('Calendrier de pose'!A162,menuiseries[],26,FALSE),"")</f>
        <v/>
      </c>
      <c r="J162" s="79" t="str">
        <f>IFERROR(VLOOKUP('Calendrier de pose'!A162,menuiseries[],31,FALSE),"")</f>
        <v/>
      </c>
      <c r="K162" s="83" t="str">
        <f>IFERROR(VLOOKUP('Calendrier de pose'!A162,menuiseries[],37,FALSE),"")</f>
        <v/>
      </c>
      <c r="L162" s="79" t="str">
        <f>IFERROR(VLOOKUP('Calendrier de pose'!A162,menuiseries[],42,FALSE),"")</f>
        <v/>
      </c>
      <c r="M162" s="83" t="str">
        <f>IFERROR(VLOOKUP('Calendrier de pose'!A162,menuiseries[],47,FALSE),"")</f>
        <v/>
      </c>
      <c r="N162" s="79" t="str">
        <f>IFERROR(VLOOKUP('Calendrier de pose'!A162,menuiseries[],53,FALSE),"")</f>
        <v/>
      </c>
    </row>
    <row r="163" spans="1:14">
      <c r="A163" s="76"/>
      <c r="B163" s="80" t="str">
        <f>IFERROR(VLOOKUP('Calendrier de pose'!A163,menuiseries[],19,FALSE),"")</f>
        <v/>
      </c>
      <c r="C163" s="77" t="str">
        <f>IFERROR(VLOOKUP('Calendrier de pose'!A163,menuiseries[],2,FALSE),"")</f>
        <v/>
      </c>
      <c r="D163" s="77" t="str">
        <f>IFERROR(VLOOKUP('Calendrier de pose'!A163,menuiseries[],4,FALSE),"")</f>
        <v/>
      </c>
      <c r="E163" s="77" t="str">
        <f>IFERROR(VLOOKUP('Calendrier de pose'!A163,menuiseries[],7,FALSE),"")</f>
        <v/>
      </c>
      <c r="F163" s="81" t="str">
        <f>IFERROR(VLOOKUP('Calendrier de pose'!A163,menuiseries[],14,FALSE),"")</f>
        <v/>
      </c>
      <c r="G163" s="81" t="str">
        <f>IFERROR(VLOOKUP('Calendrier de pose'!A163,menuiseries[],16,FALSE),"")</f>
        <v/>
      </c>
      <c r="H163" s="81" t="str">
        <f>IFERROR(VLOOKUP('Calendrier de pose'!A163,menuiseries[],61,FALSE),"")</f>
        <v/>
      </c>
      <c r="I163" s="83" t="str">
        <f>IFERROR(VLOOKUP('Calendrier de pose'!A163,menuiseries[],26,FALSE),"")</f>
        <v/>
      </c>
      <c r="J163" s="79" t="str">
        <f>IFERROR(VLOOKUP('Calendrier de pose'!A163,menuiseries[],31,FALSE),"")</f>
        <v/>
      </c>
      <c r="K163" s="83" t="str">
        <f>IFERROR(VLOOKUP('Calendrier de pose'!A163,menuiseries[],37,FALSE),"")</f>
        <v/>
      </c>
      <c r="L163" s="79" t="str">
        <f>IFERROR(VLOOKUP('Calendrier de pose'!A163,menuiseries[],42,FALSE),"")</f>
        <v/>
      </c>
      <c r="M163" s="83" t="str">
        <f>IFERROR(VLOOKUP('Calendrier de pose'!A163,menuiseries[],47,FALSE),"")</f>
        <v/>
      </c>
      <c r="N163" s="79" t="str">
        <f>IFERROR(VLOOKUP('Calendrier de pose'!A163,menuiseries[],53,FALSE),"")</f>
        <v/>
      </c>
    </row>
    <row r="164" spans="1:14">
      <c r="A164" s="76"/>
      <c r="B164" s="80" t="str">
        <f>IFERROR(VLOOKUP('Calendrier de pose'!A164,menuiseries[],19,FALSE),"")</f>
        <v/>
      </c>
      <c r="C164" s="77" t="str">
        <f>IFERROR(VLOOKUP('Calendrier de pose'!A164,menuiseries[],2,FALSE),"")</f>
        <v/>
      </c>
      <c r="D164" s="77" t="str">
        <f>IFERROR(VLOOKUP('Calendrier de pose'!A164,menuiseries[],4,FALSE),"")</f>
        <v/>
      </c>
      <c r="E164" s="77" t="str">
        <f>IFERROR(VLOOKUP('Calendrier de pose'!A164,menuiseries[],7,FALSE),"")</f>
        <v/>
      </c>
      <c r="F164" s="81" t="str">
        <f>IFERROR(VLOOKUP('Calendrier de pose'!A164,menuiseries[],14,FALSE),"")</f>
        <v/>
      </c>
      <c r="G164" s="81" t="str">
        <f>IFERROR(VLOOKUP('Calendrier de pose'!A164,menuiseries[],16,FALSE),"")</f>
        <v/>
      </c>
      <c r="H164" s="81" t="str">
        <f>IFERROR(VLOOKUP('Calendrier de pose'!A164,menuiseries[],61,FALSE),"")</f>
        <v/>
      </c>
      <c r="I164" s="83" t="str">
        <f>IFERROR(VLOOKUP('Calendrier de pose'!A164,menuiseries[],26,FALSE),"")</f>
        <v/>
      </c>
      <c r="J164" s="79" t="str">
        <f>IFERROR(VLOOKUP('Calendrier de pose'!A164,menuiseries[],31,FALSE),"")</f>
        <v/>
      </c>
      <c r="K164" s="83" t="str">
        <f>IFERROR(VLOOKUP('Calendrier de pose'!A164,menuiseries[],37,FALSE),"")</f>
        <v/>
      </c>
      <c r="L164" s="79" t="str">
        <f>IFERROR(VLOOKUP('Calendrier de pose'!A164,menuiseries[],42,FALSE),"")</f>
        <v/>
      </c>
      <c r="M164" s="83" t="str">
        <f>IFERROR(VLOOKUP('Calendrier de pose'!A164,menuiseries[],47,FALSE),"")</f>
        <v/>
      </c>
      <c r="N164" s="79" t="str">
        <f>IFERROR(VLOOKUP('Calendrier de pose'!A164,menuiseries[],53,FALSE),"")</f>
        <v/>
      </c>
    </row>
    <row r="165" spans="1:14">
      <c r="A165" s="76"/>
      <c r="B165" s="80" t="str">
        <f>IFERROR(VLOOKUP('Calendrier de pose'!A165,menuiseries[],19,FALSE),"")</f>
        <v/>
      </c>
      <c r="C165" s="77" t="str">
        <f>IFERROR(VLOOKUP('Calendrier de pose'!A165,menuiseries[],2,FALSE),"")</f>
        <v/>
      </c>
      <c r="D165" s="77" t="str">
        <f>IFERROR(VLOOKUP('Calendrier de pose'!A165,menuiseries[],4,FALSE),"")</f>
        <v/>
      </c>
      <c r="E165" s="77" t="str">
        <f>IFERROR(VLOOKUP('Calendrier de pose'!A165,menuiseries[],7,FALSE),"")</f>
        <v/>
      </c>
      <c r="F165" s="81" t="str">
        <f>IFERROR(VLOOKUP('Calendrier de pose'!A165,menuiseries[],14,FALSE),"")</f>
        <v/>
      </c>
      <c r="G165" s="81" t="str">
        <f>IFERROR(VLOOKUP('Calendrier de pose'!A165,menuiseries[],16,FALSE),"")</f>
        <v/>
      </c>
      <c r="H165" s="81" t="str">
        <f>IFERROR(VLOOKUP('Calendrier de pose'!A165,menuiseries[],61,FALSE),"")</f>
        <v/>
      </c>
      <c r="I165" s="83" t="str">
        <f>IFERROR(VLOOKUP('Calendrier de pose'!A165,menuiseries[],26,FALSE),"")</f>
        <v/>
      </c>
      <c r="J165" s="79" t="str">
        <f>IFERROR(VLOOKUP('Calendrier de pose'!A165,menuiseries[],31,FALSE),"")</f>
        <v/>
      </c>
      <c r="K165" s="83" t="str">
        <f>IFERROR(VLOOKUP('Calendrier de pose'!A165,menuiseries[],37,FALSE),"")</f>
        <v/>
      </c>
      <c r="L165" s="79" t="str">
        <f>IFERROR(VLOOKUP('Calendrier de pose'!A165,menuiseries[],42,FALSE),"")</f>
        <v/>
      </c>
      <c r="M165" s="83" t="str">
        <f>IFERROR(VLOOKUP('Calendrier de pose'!A165,menuiseries[],47,FALSE),"")</f>
        <v/>
      </c>
      <c r="N165" s="79" t="str">
        <f>IFERROR(VLOOKUP('Calendrier de pose'!A165,menuiseries[],53,FALSE),"")</f>
        <v/>
      </c>
    </row>
    <row r="166" spans="1:14">
      <c r="A166" s="76"/>
      <c r="B166" s="80" t="str">
        <f>IFERROR(VLOOKUP('Calendrier de pose'!A166,menuiseries[],19,FALSE),"")</f>
        <v/>
      </c>
      <c r="C166" s="77" t="str">
        <f>IFERROR(VLOOKUP('Calendrier de pose'!A166,menuiseries[],2,FALSE),"")</f>
        <v/>
      </c>
      <c r="D166" s="77" t="str">
        <f>IFERROR(VLOOKUP('Calendrier de pose'!A166,menuiseries[],4,FALSE),"")</f>
        <v/>
      </c>
      <c r="E166" s="77" t="str">
        <f>IFERROR(VLOOKUP('Calendrier de pose'!A166,menuiseries[],7,FALSE),"")</f>
        <v/>
      </c>
      <c r="F166" s="81" t="str">
        <f>IFERROR(VLOOKUP('Calendrier de pose'!A166,menuiseries[],14,FALSE),"")</f>
        <v/>
      </c>
      <c r="G166" s="81" t="str">
        <f>IFERROR(VLOOKUP('Calendrier de pose'!A166,menuiseries[],16,FALSE),"")</f>
        <v/>
      </c>
      <c r="H166" s="81" t="str">
        <f>IFERROR(VLOOKUP('Calendrier de pose'!A166,menuiseries[],61,FALSE),"")</f>
        <v/>
      </c>
      <c r="I166" s="83" t="str">
        <f>IFERROR(VLOOKUP('Calendrier de pose'!A166,menuiseries[],26,FALSE),"")</f>
        <v/>
      </c>
      <c r="J166" s="79" t="str">
        <f>IFERROR(VLOOKUP('Calendrier de pose'!A166,menuiseries[],31,FALSE),"")</f>
        <v/>
      </c>
      <c r="K166" s="83" t="str">
        <f>IFERROR(VLOOKUP('Calendrier de pose'!A166,menuiseries[],37,FALSE),"")</f>
        <v/>
      </c>
      <c r="L166" s="79" t="str">
        <f>IFERROR(VLOOKUP('Calendrier de pose'!A166,menuiseries[],42,FALSE),"")</f>
        <v/>
      </c>
      <c r="M166" s="83" t="str">
        <f>IFERROR(VLOOKUP('Calendrier de pose'!A166,menuiseries[],47,FALSE),"")</f>
        <v/>
      </c>
      <c r="N166" s="79" t="str">
        <f>IFERROR(VLOOKUP('Calendrier de pose'!A166,menuiseries[],53,FALSE),"")</f>
        <v/>
      </c>
    </row>
    <row r="167" spans="1:14">
      <c r="A167" s="76"/>
      <c r="B167" s="80" t="str">
        <f>IFERROR(VLOOKUP('Calendrier de pose'!A167,menuiseries[],19,FALSE),"")</f>
        <v/>
      </c>
      <c r="C167" s="77" t="str">
        <f>IFERROR(VLOOKUP('Calendrier de pose'!A167,menuiseries[],2,FALSE),"")</f>
        <v/>
      </c>
      <c r="D167" s="77" t="str">
        <f>IFERROR(VLOOKUP('Calendrier de pose'!A167,menuiseries[],4,FALSE),"")</f>
        <v/>
      </c>
      <c r="E167" s="77" t="str">
        <f>IFERROR(VLOOKUP('Calendrier de pose'!A167,menuiseries[],7,FALSE),"")</f>
        <v/>
      </c>
      <c r="F167" s="81" t="str">
        <f>IFERROR(VLOOKUP('Calendrier de pose'!A167,menuiseries[],14,FALSE),"")</f>
        <v/>
      </c>
      <c r="G167" s="81" t="str">
        <f>IFERROR(VLOOKUP('Calendrier de pose'!A167,menuiseries[],16,FALSE),"")</f>
        <v/>
      </c>
      <c r="H167" s="81" t="str">
        <f>IFERROR(VLOOKUP('Calendrier de pose'!A167,menuiseries[],61,FALSE),"")</f>
        <v/>
      </c>
      <c r="I167" s="83" t="str">
        <f>IFERROR(VLOOKUP('Calendrier de pose'!A167,menuiseries[],26,FALSE),"")</f>
        <v/>
      </c>
      <c r="J167" s="79" t="str">
        <f>IFERROR(VLOOKUP('Calendrier de pose'!A167,menuiseries[],31,FALSE),"")</f>
        <v/>
      </c>
      <c r="K167" s="83" t="str">
        <f>IFERROR(VLOOKUP('Calendrier de pose'!A167,menuiseries[],37,FALSE),"")</f>
        <v/>
      </c>
      <c r="L167" s="79" t="str">
        <f>IFERROR(VLOOKUP('Calendrier de pose'!A167,menuiseries[],42,FALSE),"")</f>
        <v/>
      </c>
      <c r="M167" s="83" t="str">
        <f>IFERROR(VLOOKUP('Calendrier de pose'!A167,menuiseries[],47,FALSE),"")</f>
        <v/>
      </c>
      <c r="N167" s="79" t="str">
        <f>IFERROR(VLOOKUP('Calendrier de pose'!A167,menuiseries[],53,FALSE),"")</f>
        <v/>
      </c>
    </row>
    <row r="168" spans="1:14">
      <c r="A168" s="76"/>
      <c r="B168" s="80" t="str">
        <f>IFERROR(VLOOKUP('Calendrier de pose'!A168,menuiseries[],19,FALSE),"")</f>
        <v/>
      </c>
      <c r="C168" s="77" t="str">
        <f>IFERROR(VLOOKUP('Calendrier de pose'!A168,menuiseries[],2,FALSE),"")</f>
        <v/>
      </c>
      <c r="D168" s="77" t="str">
        <f>IFERROR(VLOOKUP('Calendrier de pose'!A168,menuiseries[],4,FALSE),"")</f>
        <v/>
      </c>
      <c r="E168" s="77" t="str">
        <f>IFERROR(VLOOKUP('Calendrier de pose'!A168,menuiseries[],7,FALSE),"")</f>
        <v/>
      </c>
      <c r="F168" s="81" t="str">
        <f>IFERROR(VLOOKUP('Calendrier de pose'!A168,menuiseries[],14,FALSE),"")</f>
        <v/>
      </c>
      <c r="G168" s="81" t="str">
        <f>IFERROR(VLOOKUP('Calendrier de pose'!A168,menuiseries[],16,FALSE),"")</f>
        <v/>
      </c>
      <c r="H168" s="81" t="str">
        <f>IFERROR(VLOOKUP('Calendrier de pose'!A168,menuiseries[],61,FALSE),"")</f>
        <v/>
      </c>
      <c r="I168" s="83" t="str">
        <f>IFERROR(VLOOKUP('Calendrier de pose'!A168,menuiseries[],26,FALSE),"")</f>
        <v/>
      </c>
      <c r="J168" s="79" t="str">
        <f>IFERROR(VLOOKUP('Calendrier de pose'!A168,menuiseries[],31,FALSE),"")</f>
        <v/>
      </c>
      <c r="K168" s="83" t="str">
        <f>IFERROR(VLOOKUP('Calendrier de pose'!A168,menuiseries[],37,FALSE),"")</f>
        <v/>
      </c>
      <c r="L168" s="79" t="str">
        <f>IFERROR(VLOOKUP('Calendrier de pose'!A168,menuiseries[],42,FALSE),"")</f>
        <v/>
      </c>
      <c r="M168" s="83" t="str">
        <f>IFERROR(VLOOKUP('Calendrier de pose'!A168,menuiseries[],47,FALSE),"")</f>
        <v/>
      </c>
      <c r="N168" s="79" t="str">
        <f>IFERROR(VLOOKUP('Calendrier de pose'!A168,menuiseries[],53,FALSE),"")</f>
        <v/>
      </c>
    </row>
    <row r="169" spans="1:14">
      <c r="A169" s="76"/>
      <c r="B169" s="80" t="str">
        <f>IFERROR(VLOOKUP('Calendrier de pose'!A169,menuiseries[],19,FALSE),"")</f>
        <v/>
      </c>
      <c r="C169" s="77" t="str">
        <f>IFERROR(VLOOKUP('Calendrier de pose'!A169,menuiseries[],2,FALSE),"")</f>
        <v/>
      </c>
      <c r="D169" s="77" t="str">
        <f>IFERROR(VLOOKUP('Calendrier de pose'!A169,menuiseries[],4,FALSE),"")</f>
        <v/>
      </c>
      <c r="E169" s="77" t="str">
        <f>IFERROR(VLOOKUP('Calendrier de pose'!A169,menuiseries[],7,FALSE),"")</f>
        <v/>
      </c>
      <c r="F169" s="81" t="str">
        <f>IFERROR(VLOOKUP('Calendrier de pose'!A169,menuiseries[],14,FALSE),"")</f>
        <v/>
      </c>
      <c r="G169" s="81" t="str">
        <f>IFERROR(VLOOKUP('Calendrier de pose'!A169,menuiseries[],16,FALSE),"")</f>
        <v/>
      </c>
      <c r="H169" s="81" t="str">
        <f>IFERROR(VLOOKUP('Calendrier de pose'!A169,menuiseries[],61,FALSE),"")</f>
        <v/>
      </c>
      <c r="I169" s="83" t="str">
        <f>IFERROR(VLOOKUP('Calendrier de pose'!A169,menuiseries[],26,FALSE),"")</f>
        <v/>
      </c>
      <c r="J169" s="79" t="str">
        <f>IFERROR(VLOOKUP('Calendrier de pose'!A169,menuiseries[],31,FALSE),"")</f>
        <v/>
      </c>
      <c r="K169" s="83" t="str">
        <f>IFERROR(VLOOKUP('Calendrier de pose'!A169,menuiseries[],37,FALSE),"")</f>
        <v/>
      </c>
      <c r="L169" s="79" t="str">
        <f>IFERROR(VLOOKUP('Calendrier de pose'!A169,menuiseries[],42,FALSE),"")</f>
        <v/>
      </c>
      <c r="M169" s="83" t="str">
        <f>IFERROR(VLOOKUP('Calendrier de pose'!A169,menuiseries[],47,FALSE),"")</f>
        <v/>
      </c>
      <c r="N169" s="79" t="str">
        <f>IFERROR(VLOOKUP('Calendrier de pose'!A169,menuiseries[],53,FALSE),"")</f>
        <v/>
      </c>
    </row>
    <row r="170" spans="1:14">
      <c r="A170" s="76"/>
      <c r="B170" s="80" t="str">
        <f>IFERROR(VLOOKUP('Calendrier de pose'!A170,menuiseries[],19,FALSE),"")</f>
        <v/>
      </c>
      <c r="C170" s="77" t="str">
        <f>IFERROR(VLOOKUP('Calendrier de pose'!A170,menuiseries[],2,FALSE),"")</f>
        <v/>
      </c>
      <c r="D170" s="77" t="str">
        <f>IFERROR(VLOOKUP('Calendrier de pose'!A170,menuiseries[],4,FALSE),"")</f>
        <v/>
      </c>
      <c r="E170" s="77" t="str">
        <f>IFERROR(VLOOKUP('Calendrier de pose'!A170,menuiseries[],7,FALSE),"")</f>
        <v/>
      </c>
      <c r="F170" s="81" t="str">
        <f>IFERROR(VLOOKUP('Calendrier de pose'!A170,menuiseries[],14,FALSE),"")</f>
        <v/>
      </c>
      <c r="G170" s="81" t="str">
        <f>IFERROR(VLOOKUP('Calendrier de pose'!A170,menuiseries[],16,FALSE),"")</f>
        <v/>
      </c>
      <c r="H170" s="81" t="str">
        <f>IFERROR(VLOOKUP('Calendrier de pose'!A170,menuiseries[],61,FALSE),"")</f>
        <v/>
      </c>
      <c r="I170" s="83" t="str">
        <f>IFERROR(VLOOKUP('Calendrier de pose'!A170,menuiseries[],26,FALSE),"")</f>
        <v/>
      </c>
      <c r="J170" s="79" t="str">
        <f>IFERROR(VLOOKUP('Calendrier de pose'!A170,menuiseries[],31,FALSE),"")</f>
        <v/>
      </c>
      <c r="K170" s="83" t="str">
        <f>IFERROR(VLOOKUP('Calendrier de pose'!A170,menuiseries[],37,FALSE),"")</f>
        <v/>
      </c>
      <c r="L170" s="79" t="str">
        <f>IFERROR(VLOOKUP('Calendrier de pose'!A170,menuiseries[],42,FALSE),"")</f>
        <v/>
      </c>
      <c r="M170" s="83" t="str">
        <f>IFERROR(VLOOKUP('Calendrier de pose'!A170,menuiseries[],47,FALSE),"")</f>
        <v/>
      </c>
      <c r="N170" s="79" t="str">
        <f>IFERROR(VLOOKUP('Calendrier de pose'!A170,menuiseries[],53,FALSE),"")</f>
        <v/>
      </c>
    </row>
    <row r="171" spans="1:14">
      <c r="A171" s="76"/>
      <c r="B171" s="80" t="str">
        <f>IFERROR(VLOOKUP('Calendrier de pose'!A171,menuiseries[],19,FALSE),"")</f>
        <v/>
      </c>
      <c r="C171" s="77" t="str">
        <f>IFERROR(VLOOKUP('Calendrier de pose'!A171,menuiseries[],2,FALSE),"")</f>
        <v/>
      </c>
      <c r="D171" s="77" t="str">
        <f>IFERROR(VLOOKUP('Calendrier de pose'!A171,menuiseries[],4,FALSE),"")</f>
        <v/>
      </c>
      <c r="E171" s="77" t="str">
        <f>IFERROR(VLOOKUP('Calendrier de pose'!A171,menuiseries[],7,FALSE),"")</f>
        <v/>
      </c>
      <c r="F171" s="81" t="str">
        <f>IFERROR(VLOOKUP('Calendrier de pose'!A171,menuiseries[],14,FALSE),"")</f>
        <v/>
      </c>
      <c r="G171" s="81" t="str">
        <f>IFERROR(VLOOKUP('Calendrier de pose'!A171,menuiseries[],16,FALSE),"")</f>
        <v/>
      </c>
      <c r="H171" s="81" t="str">
        <f>IFERROR(VLOOKUP('Calendrier de pose'!A171,menuiseries[],61,FALSE),"")</f>
        <v/>
      </c>
      <c r="I171" s="83" t="str">
        <f>IFERROR(VLOOKUP('Calendrier de pose'!A171,menuiseries[],26,FALSE),"")</f>
        <v/>
      </c>
      <c r="J171" s="79" t="str">
        <f>IFERROR(VLOOKUP('Calendrier de pose'!A171,menuiseries[],31,FALSE),"")</f>
        <v/>
      </c>
      <c r="K171" s="83" t="str">
        <f>IFERROR(VLOOKUP('Calendrier de pose'!A171,menuiseries[],37,FALSE),"")</f>
        <v/>
      </c>
      <c r="L171" s="79" t="str">
        <f>IFERROR(VLOOKUP('Calendrier de pose'!A171,menuiseries[],42,FALSE),"")</f>
        <v/>
      </c>
      <c r="M171" s="83" t="str">
        <f>IFERROR(VLOOKUP('Calendrier de pose'!A171,menuiseries[],47,FALSE),"")</f>
        <v/>
      </c>
      <c r="N171" s="79" t="str">
        <f>IFERROR(VLOOKUP('Calendrier de pose'!A171,menuiseries[],53,FALSE),"")</f>
        <v/>
      </c>
    </row>
    <row r="172" spans="1:14">
      <c r="A172" s="76"/>
      <c r="B172" s="80" t="str">
        <f>IFERROR(VLOOKUP('Calendrier de pose'!A172,menuiseries[],19,FALSE),"")</f>
        <v/>
      </c>
      <c r="C172" s="77" t="str">
        <f>IFERROR(VLOOKUP('Calendrier de pose'!A172,menuiseries[],2,FALSE),"")</f>
        <v/>
      </c>
      <c r="D172" s="77" t="str">
        <f>IFERROR(VLOOKUP('Calendrier de pose'!A172,menuiseries[],4,FALSE),"")</f>
        <v/>
      </c>
      <c r="E172" s="77" t="str">
        <f>IFERROR(VLOOKUP('Calendrier de pose'!A172,menuiseries[],7,FALSE),"")</f>
        <v/>
      </c>
      <c r="F172" s="81" t="str">
        <f>IFERROR(VLOOKUP('Calendrier de pose'!A172,menuiseries[],14,FALSE),"")</f>
        <v/>
      </c>
      <c r="G172" s="81" t="str">
        <f>IFERROR(VLOOKUP('Calendrier de pose'!A172,menuiseries[],16,FALSE),"")</f>
        <v/>
      </c>
      <c r="H172" s="81" t="str">
        <f>IFERROR(VLOOKUP('Calendrier de pose'!A172,menuiseries[],61,FALSE),"")</f>
        <v/>
      </c>
      <c r="I172" s="83" t="str">
        <f>IFERROR(VLOOKUP('Calendrier de pose'!A172,menuiseries[],26,FALSE),"")</f>
        <v/>
      </c>
      <c r="J172" s="79" t="str">
        <f>IFERROR(VLOOKUP('Calendrier de pose'!A172,menuiseries[],31,FALSE),"")</f>
        <v/>
      </c>
      <c r="K172" s="83" t="str">
        <f>IFERROR(VLOOKUP('Calendrier de pose'!A172,menuiseries[],37,FALSE),"")</f>
        <v/>
      </c>
      <c r="L172" s="79" t="str">
        <f>IFERROR(VLOOKUP('Calendrier de pose'!A172,menuiseries[],42,FALSE),"")</f>
        <v/>
      </c>
      <c r="M172" s="83" t="str">
        <f>IFERROR(VLOOKUP('Calendrier de pose'!A172,menuiseries[],47,FALSE),"")</f>
        <v/>
      </c>
      <c r="N172" s="79" t="str">
        <f>IFERROR(VLOOKUP('Calendrier de pose'!A172,menuiseries[],53,FALSE),"")</f>
        <v/>
      </c>
    </row>
    <row r="173" spans="1:14">
      <c r="A173" s="76"/>
      <c r="B173" s="80" t="str">
        <f>IFERROR(VLOOKUP('Calendrier de pose'!A173,menuiseries[],19,FALSE),"")</f>
        <v/>
      </c>
      <c r="C173" s="77" t="str">
        <f>IFERROR(VLOOKUP('Calendrier de pose'!A173,menuiseries[],2,FALSE),"")</f>
        <v/>
      </c>
      <c r="D173" s="77" t="str">
        <f>IFERROR(VLOOKUP('Calendrier de pose'!A173,menuiseries[],4,FALSE),"")</f>
        <v/>
      </c>
      <c r="E173" s="77" t="str">
        <f>IFERROR(VLOOKUP('Calendrier de pose'!A173,menuiseries[],7,FALSE),"")</f>
        <v/>
      </c>
      <c r="F173" s="81" t="str">
        <f>IFERROR(VLOOKUP('Calendrier de pose'!A173,menuiseries[],14,FALSE),"")</f>
        <v/>
      </c>
      <c r="G173" s="81" t="str">
        <f>IFERROR(VLOOKUP('Calendrier de pose'!A173,menuiseries[],16,FALSE),"")</f>
        <v/>
      </c>
      <c r="H173" s="81" t="str">
        <f>IFERROR(VLOOKUP('Calendrier de pose'!A173,menuiseries[],61,FALSE),"")</f>
        <v/>
      </c>
      <c r="I173" s="83" t="str">
        <f>IFERROR(VLOOKUP('Calendrier de pose'!A173,menuiseries[],26,FALSE),"")</f>
        <v/>
      </c>
      <c r="J173" s="79" t="str">
        <f>IFERROR(VLOOKUP('Calendrier de pose'!A173,menuiseries[],31,FALSE),"")</f>
        <v/>
      </c>
      <c r="K173" s="83" t="str">
        <f>IFERROR(VLOOKUP('Calendrier de pose'!A173,menuiseries[],37,FALSE),"")</f>
        <v/>
      </c>
      <c r="L173" s="79" t="str">
        <f>IFERROR(VLOOKUP('Calendrier de pose'!A173,menuiseries[],42,FALSE),"")</f>
        <v/>
      </c>
      <c r="M173" s="83" t="str">
        <f>IFERROR(VLOOKUP('Calendrier de pose'!A173,menuiseries[],47,FALSE),"")</f>
        <v/>
      </c>
      <c r="N173" s="79" t="str">
        <f>IFERROR(VLOOKUP('Calendrier de pose'!A173,menuiseries[],53,FALSE),"")</f>
        <v/>
      </c>
    </row>
    <row r="174" spans="1:14">
      <c r="A174" s="76"/>
      <c r="B174" s="80" t="str">
        <f>IFERROR(VLOOKUP('Calendrier de pose'!A174,menuiseries[],19,FALSE),"")</f>
        <v/>
      </c>
      <c r="C174" s="77" t="str">
        <f>IFERROR(VLOOKUP('Calendrier de pose'!A174,menuiseries[],2,FALSE),"")</f>
        <v/>
      </c>
      <c r="D174" s="77" t="str">
        <f>IFERROR(VLOOKUP('Calendrier de pose'!A174,menuiseries[],4,FALSE),"")</f>
        <v/>
      </c>
      <c r="E174" s="77" t="str">
        <f>IFERROR(VLOOKUP('Calendrier de pose'!A174,menuiseries[],7,FALSE),"")</f>
        <v/>
      </c>
      <c r="F174" s="81" t="str">
        <f>IFERROR(VLOOKUP('Calendrier de pose'!A174,menuiseries[],14,FALSE),"")</f>
        <v/>
      </c>
      <c r="G174" s="81" t="str">
        <f>IFERROR(VLOOKUP('Calendrier de pose'!A174,menuiseries[],16,FALSE),"")</f>
        <v/>
      </c>
      <c r="H174" s="81" t="str">
        <f>IFERROR(VLOOKUP('Calendrier de pose'!A174,menuiseries[],61,FALSE),"")</f>
        <v/>
      </c>
      <c r="I174" s="83" t="str">
        <f>IFERROR(VLOOKUP('Calendrier de pose'!A174,menuiseries[],26,FALSE),"")</f>
        <v/>
      </c>
      <c r="J174" s="79" t="str">
        <f>IFERROR(VLOOKUP('Calendrier de pose'!A174,menuiseries[],31,FALSE),"")</f>
        <v/>
      </c>
      <c r="K174" s="83" t="str">
        <f>IFERROR(VLOOKUP('Calendrier de pose'!A174,menuiseries[],37,FALSE),"")</f>
        <v/>
      </c>
      <c r="L174" s="79" t="str">
        <f>IFERROR(VLOOKUP('Calendrier de pose'!A174,menuiseries[],42,FALSE),"")</f>
        <v/>
      </c>
      <c r="M174" s="83" t="str">
        <f>IFERROR(VLOOKUP('Calendrier de pose'!A174,menuiseries[],47,FALSE),"")</f>
        <v/>
      </c>
      <c r="N174" s="79" t="str">
        <f>IFERROR(VLOOKUP('Calendrier de pose'!A174,menuiseries[],53,FALSE),"")</f>
        <v/>
      </c>
    </row>
    <row r="175" spans="1:14">
      <c r="A175" s="76"/>
      <c r="B175" s="80" t="str">
        <f>IFERROR(VLOOKUP('Calendrier de pose'!A175,menuiseries[],19,FALSE),"")</f>
        <v/>
      </c>
      <c r="C175" s="77" t="str">
        <f>IFERROR(VLOOKUP('Calendrier de pose'!A175,menuiseries[],2,FALSE),"")</f>
        <v/>
      </c>
      <c r="D175" s="77" t="str">
        <f>IFERROR(VLOOKUP('Calendrier de pose'!A175,menuiseries[],4,FALSE),"")</f>
        <v/>
      </c>
      <c r="E175" s="77" t="str">
        <f>IFERROR(VLOOKUP('Calendrier de pose'!A175,menuiseries[],7,FALSE),"")</f>
        <v/>
      </c>
      <c r="F175" s="81" t="str">
        <f>IFERROR(VLOOKUP('Calendrier de pose'!A175,menuiseries[],14,FALSE),"")</f>
        <v/>
      </c>
      <c r="G175" s="81" t="str">
        <f>IFERROR(VLOOKUP('Calendrier de pose'!A175,menuiseries[],16,FALSE),"")</f>
        <v/>
      </c>
      <c r="H175" s="81" t="str">
        <f>IFERROR(VLOOKUP('Calendrier de pose'!A175,menuiseries[],61,FALSE),"")</f>
        <v/>
      </c>
      <c r="I175" s="83" t="str">
        <f>IFERROR(VLOOKUP('Calendrier de pose'!A175,menuiseries[],26,FALSE),"")</f>
        <v/>
      </c>
      <c r="J175" s="79" t="str">
        <f>IFERROR(VLOOKUP('Calendrier de pose'!A175,menuiseries[],31,FALSE),"")</f>
        <v/>
      </c>
      <c r="K175" s="83" t="str">
        <f>IFERROR(VLOOKUP('Calendrier de pose'!A175,menuiseries[],37,FALSE),"")</f>
        <v/>
      </c>
      <c r="L175" s="79" t="str">
        <f>IFERROR(VLOOKUP('Calendrier de pose'!A175,menuiseries[],42,FALSE),"")</f>
        <v/>
      </c>
      <c r="M175" s="83" t="str">
        <f>IFERROR(VLOOKUP('Calendrier de pose'!A175,menuiseries[],47,FALSE),"")</f>
        <v/>
      </c>
      <c r="N175" s="79" t="str">
        <f>IFERROR(VLOOKUP('Calendrier de pose'!A175,menuiseries[],53,FALSE),"")</f>
        <v/>
      </c>
    </row>
    <row r="176" spans="1:14">
      <c r="A176" s="76"/>
      <c r="B176" s="80" t="str">
        <f>IFERROR(VLOOKUP('Calendrier de pose'!A176,menuiseries[],19,FALSE),"")</f>
        <v/>
      </c>
      <c r="C176" s="77" t="str">
        <f>IFERROR(VLOOKUP('Calendrier de pose'!A176,menuiseries[],2,FALSE),"")</f>
        <v/>
      </c>
      <c r="D176" s="77" t="str">
        <f>IFERROR(VLOOKUP('Calendrier de pose'!A176,menuiseries[],4,FALSE),"")</f>
        <v/>
      </c>
      <c r="E176" s="77" t="str">
        <f>IFERROR(VLOOKUP('Calendrier de pose'!A176,menuiseries[],7,FALSE),"")</f>
        <v/>
      </c>
      <c r="F176" s="81" t="str">
        <f>IFERROR(VLOOKUP('Calendrier de pose'!A176,menuiseries[],14,FALSE),"")</f>
        <v/>
      </c>
      <c r="G176" s="81" t="str">
        <f>IFERROR(VLOOKUP('Calendrier de pose'!A176,menuiseries[],16,FALSE),"")</f>
        <v/>
      </c>
      <c r="H176" s="81" t="str">
        <f>IFERROR(VLOOKUP('Calendrier de pose'!A176,menuiseries[],61,FALSE),"")</f>
        <v/>
      </c>
      <c r="I176" s="83" t="str">
        <f>IFERROR(VLOOKUP('Calendrier de pose'!A176,menuiseries[],26,FALSE),"")</f>
        <v/>
      </c>
      <c r="J176" s="79" t="str">
        <f>IFERROR(VLOOKUP('Calendrier de pose'!A176,menuiseries[],31,FALSE),"")</f>
        <v/>
      </c>
      <c r="K176" s="83" t="str">
        <f>IFERROR(VLOOKUP('Calendrier de pose'!A176,menuiseries[],37,FALSE),"")</f>
        <v/>
      </c>
      <c r="L176" s="79" t="str">
        <f>IFERROR(VLOOKUP('Calendrier de pose'!A176,menuiseries[],42,FALSE),"")</f>
        <v/>
      </c>
      <c r="M176" s="83" t="str">
        <f>IFERROR(VLOOKUP('Calendrier de pose'!A176,menuiseries[],47,FALSE),"")</f>
        <v/>
      </c>
      <c r="N176" s="79" t="str">
        <f>IFERROR(VLOOKUP('Calendrier de pose'!A176,menuiseries[],53,FALSE),"")</f>
        <v/>
      </c>
    </row>
    <row r="177" spans="1:14">
      <c r="A177" s="76"/>
      <c r="B177" s="80" t="str">
        <f>IFERROR(VLOOKUP('Calendrier de pose'!A177,menuiseries[],19,FALSE),"")</f>
        <v/>
      </c>
      <c r="C177" s="77" t="str">
        <f>IFERROR(VLOOKUP('Calendrier de pose'!A177,menuiseries[],2,FALSE),"")</f>
        <v/>
      </c>
      <c r="D177" s="77" t="str">
        <f>IFERROR(VLOOKUP('Calendrier de pose'!A177,menuiseries[],4,FALSE),"")</f>
        <v/>
      </c>
      <c r="E177" s="77" t="str">
        <f>IFERROR(VLOOKUP('Calendrier de pose'!A177,menuiseries[],7,FALSE),"")</f>
        <v/>
      </c>
      <c r="F177" s="81" t="str">
        <f>IFERROR(VLOOKUP('Calendrier de pose'!A177,menuiseries[],14,FALSE),"")</f>
        <v/>
      </c>
      <c r="G177" s="81" t="str">
        <f>IFERROR(VLOOKUP('Calendrier de pose'!A177,menuiseries[],16,FALSE),"")</f>
        <v/>
      </c>
      <c r="H177" s="81" t="str">
        <f>IFERROR(VLOOKUP('Calendrier de pose'!A177,menuiseries[],61,FALSE),"")</f>
        <v/>
      </c>
      <c r="I177" s="83" t="str">
        <f>IFERROR(VLOOKUP('Calendrier de pose'!A177,menuiseries[],26,FALSE),"")</f>
        <v/>
      </c>
      <c r="J177" s="79" t="str">
        <f>IFERROR(VLOOKUP('Calendrier de pose'!A177,menuiseries[],31,FALSE),"")</f>
        <v/>
      </c>
      <c r="K177" s="83" t="str">
        <f>IFERROR(VLOOKUP('Calendrier de pose'!A177,menuiseries[],37,FALSE),"")</f>
        <v/>
      </c>
      <c r="L177" s="79" t="str">
        <f>IFERROR(VLOOKUP('Calendrier de pose'!A177,menuiseries[],42,FALSE),"")</f>
        <v/>
      </c>
      <c r="M177" s="83" t="str">
        <f>IFERROR(VLOOKUP('Calendrier de pose'!A177,menuiseries[],47,FALSE),"")</f>
        <v/>
      </c>
      <c r="N177" s="79" t="str">
        <f>IFERROR(VLOOKUP('Calendrier de pose'!A177,menuiseries[],53,FALSE),"")</f>
        <v/>
      </c>
    </row>
    <row r="178" spans="1:14">
      <c r="A178" s="76"/>
      <c r="B178" s="80" t="str">
        <f>IFERROR(VLOOKUP('Calendrier de pose'!A178,menuiseries[],19,FALSE),"")</f>
        <v/>
      </c>
      <c r="C178" s="77" t="str">
        <f>IFERROR(VLOOKUP('Calendrier de pose'!A178,menuiseries[],2,FALSE),"")</f>
        <v/>
      </c>
      <c r="D178" s="77" t="str">
        <f>IFERROR(VLOOKUP('Calendrier de pose'!A178,menuiseries[],4,FALSE),"")</f>
        <v/>
      </c>
      <c r="E178" s="77" t="str">
        <f>IFERROR(VLOOKUP('Calendrier de pose'!A178,menuiseries[],7,FALSE),"")</f>
        <v/>
      </c>
      <c r="F178" s="81" t="str">
        <f>IFERROR(VLOOKUP('Calendrier de pose'!A178,menuiseries[],14,FALSE),"")</f>
        <v/>
      </c>
      <c r="G178" s="81" t="str">
        <f>IFERROR(VLOOKUP('Calendrier de pose'!A178,menuiseries[],16,FALSE),"")</f>
        <v/>
      </c>
      <c r="H178" s="81" t="str">
        <f>IFERROR(VLOOKUP('Calendrier de pose'!A178,menuiseries[],61,FALSE),"")</f>
        <v/>
      </c>
      <c r="I178" s="83" t="str">
        <f>IFERROR(VLOOKUP('Calendrier de pose'!A178,menuiseries[],26,FALSE),"")</f>
        <v/>
      </c>
      <c r="J178" s="79" t="str">
        <f>IFERROR(VLOOKUP('Calendrier de pose'!A178,menuiseries[],31,FALSE),"")</f>
        <v/>
      </c>
      <c r="K178" s="83" t="str">
        <f>IFERROR(VLOOKUP('Calendrier de pose'!A178,menuiseries[],37,FALSE),"")</f>
        <v/>
      </c>
      <c r="L178" s="79" t="str">
        <f>IFERROR(VLOOKUP('Calendrier de pose'!A178,menuiseries[],42,FALSE),"")</f>
        <v/>
      </c>
      <c r="M178" s="83" t="str">
        <f>IFERROR(VLOOKUP('Calendrier de pose'!A178,menuiseries[],47,FALSE),"")</f>
        <v/>
      </c>
      <c r="N178" s="79" t="str">
        <f>IFERROR(VLOOKUP('Calendrier de pose'!A178,menuiseries[],53,FALSE),"")</f>
        <v/>
      </c>
    </row>
    <row r="179" spans="1:14">
      <c r="A179" s="76"/>
      <c r="B179" s="80" t="str">
        <f>IFERROR(VLOOKUP('Calendrier de pose'!A179,menuiseries[],19,FALSE),"")</f>
        <v/>
      </c>
      <c r="C179" s="77" t="str">
        <f>IFERROR(VLOOKUP('Calendrier de pose'!A179,menuiseries[],2,FALSE),"")</f>
        <v/>
      </c>
      <c r="D179" s="77" t="str">
        <f>IFERROR(VLOOKUP('Calendrier de pose'!A179,menuiseries[],4,FALSE),"")</f>
        <v/>
      </c>
      <c r="E179" s="77" t="str">
        <f>IFERROR(VLOOKUP('Calendrier de pose'!A179,menuiseries[],7,FALSE),"")</f>
        <v/>
      </c>
      <c r="F179" s="81" t="str">
        <f>IFERROR(VLOOKUP('Calendrier de pose'!A179,menuiseries[],14,FALSE),"")</f>
        <v/>
      </c>
      <c r="G179" s="81" t="str">
        <f>IFERROR(VLOOKUP('Calendrier de pose'!A179,menuiseries[],16,FALSE),"")</f>
        <v/>
      </c>
      <c r="H179" s="81" t="str">
        <f>IFERROR(VLOOKUP('Calendrier de pose'!A179,menuiseries[],61,FALSE),"")</f>
        <v/>
      </c>
      <c r="I179" s="83" t="str">
        <f>IFERROR(VLOOKUP('Calendrier de pose'!A179,menuiseries[],26,FALSE),"")</f>
        <v/>
      </c>
      <c r="J179" s="79" t="str">
        <f>IFERROR(VLOOKUP('Calendrier de pose'!A179,menuiseries[],31,FALSE),"")</f>
        <v/>
      </c>
      <c r="K179" s="83" t="str">
        <f>IFERROR(VLOOKUP('Calendrier de pose'!A179,menuiseries[],37,FALSE),"")</f>
        <v/>
      </c>
      <c r="L179" s="79" t="str">
        <f>IFERROR(VLOOKUP('Calendrier de pose'!A179,menuiseries[],42,FALSE),"")</f>
        <v/>
      </c>
      <c r="M179" s="83" t="str">
        <f>IFERROR(VLOOKUP('Calendrier de pose'!A179,menuiseries[],47,FALSE),"")</f>
        <v/>
      </c>
      <c r="N179" s="79" t="str">
        <f>IFERROR(VLOOKUP('Calendrier de pose'!A179,menuiseries[],53,FALSE),"")</f>
        <v/>
      </c>
    </row>
    <row r="180" spans="1:14">
      <c r="A180" s="76"/>
      <c r="B180" s="80" t="str">
        <f>IFERROR(VLOOKUP('Calendrier de pose'!A180,menuiseries[],19,FALSE),"")</f>
        <v/>
      </c>
      <c r="C180" s="77" t="str">
        <f>IFERROR(VLOOKUP('Calendrier de pose'!A180,menuiseries[],2,FALSE),"")</f>
        <v/>
      </c>
      <c r="D180" s="77" t="str">
        <f>IFERROR(VLOOKUP('Calendrier de pose'!A180,menuiseries[],4,FALSE),"")</f>
        <v/>
      </c>
      <c r="E180" s="77" t="str">
        <f>IFERROR(VLOOKUP('Calendrier de pose'!A180,menuiseries[],7,FALSE),"")</f>
        <v/>
      </c>
      <c r="F180" s="81" t="str">
        <f>IFERROR(VLOOKUP('Calendrier de pose'!A180,menuiseries[],14,FALSE),"")</f>
        <v/>
      </c>
      <c r="G180" s="81" t="str">
        <f>IFERROR(VLOOKUP('Calendrier de pose'!A180,menuiseries[],16,FALSE),"")</f>
        <v/>
      </c>
      <c r="H180" s="81" t="str">
        <f>IFERROR(VLOOKUP('Calendrier de pose'!A180,menuiseries[],61,FALSE),"")</f>
        <v/>
      </c>
      <c r="I180" s="83" t="str">
        <f>IFERROR(VLOOKUP('Calendrier de pose'!A180,menuiseries[],26,FALSE),"")</f>
        <v/>
      </c>
      <c r="J180" s="79" t="str">
        <f>IFERROR(VLOOKUP('Calendrier de pose'!A180,menuiseries[],31,FALSE),"")</f>
        <v/>
      </c>
      <c r="K180" s="83" t="str">
        <f>IFERROR(VLOOKUP('Calendrier de pose'!A180,menuiseries[],37,FALSE),"")</f>
        <v/>
      </c>
      <c r="L180" s="79" t="str">
        <f>IFERROR(VLOOKUP('Calendrier de pose'!A180,menuiseries[],42,FALSE),"")</f>
        <v/>
      </c>
      <c r="M180" s="83" t="str">
        <f>IFERROR(VLOOKUP('Calendrier de pose'!A180,menuiseries[],47,FALSE),"")</f>
        <v/>
      </c>
      <c r="N180" s="79" t="str">
        <f>IFERROR(VLOOKUP('Calendrier de pose'!A180,menuiseries[],53,FALSE),"")</f>
        <v/>
      </c>
    </row>
    <row r="181" spans="1:14">
      <c r="A181" s="76"/>
      <c r="B181" s="80" t="str">
        <f>IFERROR(VLOOKUP('Calendrier de pose'!A181,menuiseries[],19,FALSE),"")</f>
        <v/>
      </c>
      <c r="C181" s="77" t="str">
        <f>IFERROR(VLOOKUP('Calendrier de pose'!A181,menuiseries[],2,FALSE),"")</f>
        <v/>
      </c>
      <c r="D181" s="77" t="str">
        <f>IFERROR(VLOOKUP('Calendrier de pose'!A181,menuiseries[],4,FALSE),"")</f>
        <v/>
      </c>
      <c r="E181" s="77" t="str">
        <f>IFERROR(VLOOKUP('Calendrier de pose'!A181,menuiseries[],7,FALSE),"")</f>
        <v/>
      </c>
      <c r="F181" s="81" t="str">
        <f>IFERROR(VLOOKUP('Calendrier de pose'!A181,menuiseries[],14,FALSE),"")</f>
        <v/>
      </c>
      <c r="G181" s="81" t="str">
        <f>IFERROR(VLOOKUP('Calendrier de pose'!A181,menuiseries[],16,FALSE),"")</f>
        <v/>
      </c>
      <c r="H181" s="81" t="str">
        <f>IFERROR(VLOOKUP('Calendrier de pose'!A181,menuiseries[],61,FALSE),"")</f>
        <v/>
      </c>
      <c r="I181" s="83" t="str">
        <f>IFERROR(VLOOKUP('Calendrier de pose'!A181,menuiseries[],26,FALSE),"")</f>
        <v/>
      </c>
      <c r="J181" s="79" t="str">
        <f>IFERROR(VLOOKUP('Calendrier de pose'!A181,menuiseries[],31,FALSE),"")</f>
        <v/>
      </c>
      <c r="K181" s="83" t="str">
        <f>IFERROR(VLOOKUP('Calendrier de pose'!A181,menuiseries[],37,FALSE),"")</f>
        <v/>
      </c>
      <c r="L181" s="79" t="str">
        <f>IFERROR(VLOOKUP('Calendrier de pose'!A181,menuiseries[],42,FALSE),"")</f>
        <v/>
      </c>
      <c r="M181" s="83" t="str">
        <f>IFERROR(VLOOKUP('Calendrier de pose'!A181,menuiseries[],47,FALSE),"")</f>
        <v/>
      </c>
      <c r="N181" s="79" t="str">
        <f>IFERROR(VLOOKUP('Calendrier de pose'!A181,menuiseries[],53,FALSE),"")</f>
        <v/>
      </c>
    </row>
    <row r="182" spans="1:14">
      <c r="A182" s="76"/>
      <c r="B182" s="80" t="str">
        <f>IFERROR(VLOOKUP('Calendrier de pose'!A182,menuiseries[],19,FALSE),"")</f>
        <v/>
      </c>
      <c r="C182" s="77" t="str">
        <f>IFERROR(VLOOKUP('Calendrier de pose'!A182,menuiseries[],2,FALSE),"")</f>
        <v/>
      </c>
      <c r="D182" s="77" t="str">
        <f>IFERROR(VLOOKUP('Calendrier de pose'!A182,menuiseries[],4,FALSE),"")</f>
        <v/>
      </c>
      <c r="E182" s="77" t="str">
        <f>IFERROR(VLOOKUP('Calendrier de pose'!A182,menuiseries[],7,FALSE),"")</f>
        <v/>
      </c>
      <c r="F182" s="81" t="str">
        <f>IFERROR(VLOOKUP('Calendrier de pose'!A182,menuiseries[],14,FALSE),"")</f>
        <v/>
      </c>
      <c r="G182" s="81" t="str">
        <f>IFERROR(VLOOKUP('Calendrier de pose'!A182,menuiseries[],16,FALSE),"")</f>
        <v/>
      </c>
      <c r="H182" s="81" t="str">
        <f>IFERROR(VLOOKUP('Calendrier de pose'!A182,menuiseries[],61,FALSE),"")</f>
        <v/>
      </c>
      <c r="I182" s="83" t="str">
        <f>IFERROR(VLOOKUP('Calendrier de pose'!A182,menuiseries[],26,FALSE),"")</f>
        <v/>
      </c>
      <c r="J182" s="79" t="str">
        <f>IFERROR(VLOOKUP('Calendrier de pose'!A182,menuiseries[],31,FALSE),"")</f>
        <v/>
      </c>
      <c r="K182" s="83" t="str">
        <f>IFERROR(VLOOKUP('Calendrier de pose'!A182,menuiseries[],37,FALSE),"")</f>
        <v/>
      </c>
      <c r="L182" s="79" t="str">
        <f>IFERROR(VLOOKUP('Calendrier de pose'!A182,menuiseries[],42,FALSE),"")</f>
        <v/>
      </c>
      <c r="M182" s="83" t="str">
        <f>IFERROR(VLOOKUP('Calendrier de pose'!A182,menuiseries[],47,FALSE),"")</f>
        <v/>
      </c>
      <c r="N182" s="79" t="str">
        <f>IFERROR(VLOOKUP('Calendrier de pose'!A182,menuiseries[],53,FALSE),"")</f>
        <v/>
      </c>
    </row>
    <row r="183" spans="1:14">
      <c r="A183" s="76"/>
      <c r="B183" s="80" t="str">
        <f>IFERROR(VLOOKUP('Calendrier de pose'!A183,menuiseries[],19,FALSE),"")</f>
        <v/>
      </c>
      <c r="C183" s="77" t="str">
        <f>IFERROR(VLOOKUP('Calendrier de pose'!A183,menuiseries[],2,FALSE),"")</f>
        <v/>
      </c>
      <c r="D183" s="77" t="str">
        <f>IFERROR(VLOOKUP('Calendrier de pose'!A183,menuiseries[],4,FALSE),"")</f>
        <v/>
      </c>
      <c r="E183" s="77" t="str">
        <f>IFERROR(VLOOKUP('Calendrier de pose'!A183,menuiseries[],7,FALSE),"")</f>
        <v/>
      </c>
      <c r="F183" s="81" t="str">
        <f>IFERROR(VLOOKUP('Calendrier de pose'!A183,menuiseries[],14,FALSE),"")</f>
        <v/>
      </c>
      <c r="G183" s="81" t="str">
        <f>IFERROR(VLOOKUP('Calendrier de pose'!A183,menuiseries[],16,FALSE),"")</f>
        <v/>
      </c>
      <c r="H183" s="81" t="str">
        <f>IFERROR(VLOOKUP('Calendrier de pose'!A183,menuiseries[],61,FALSE),"")</f>
        <v/>
      </c>
      <c r="I183" s="83" t="str">
        <f>IFERROR(VLOOKUP('Calendrier de pose'!A183,menuiseries[],26,FALSE),"")</f>
        <v/>
      </c>
      <c r="J183" s="79" t="str">
        <f>IFERROR(VLOOKUP('Calendrier de pose'!A183,menuiseries[],31,FALSE),"")</f>
        <v/>
      </c>
      <c r="K183" s="83" t="str">
        <f>IFERROR(VLOOKUP('Calendrier de pose'!A183,menuiseries[],37,FALSE),"")</f>
        <v/>
      </c>
      <c r="L183" s="79" t="str">
        <f>IFERROR(VLOOKUP('Calendrier de pose'!A183,menuiseries[],42,FALSE),"")</f>
        <v/>
      </c>
      <c r="M183" s="83" t="str">
        <f>IFERROR(VLOOKUP('Calendrier de pose'!A183,menuiseries[],47,FALSE),"")</f>
        <v/>
      </c>
      <c r="N183" s="79" t="str">
        <f>IFERROR(VLOOKUP('Calendrier de pose'!A183,menuiseries[],53,FALSE),"")</f>
        <v/>
      </c>
    </row>
    <row r="184" spans="1:14">
      <c r="A184" s="76"/>
      <c r="B184" s="80" t="str">
        <f>IFERROR(VLOOKUP('Calendrier de pose'!A184,menuiseries[],19,FALSE),"")</f>
        <v/>
      </c>
      <c r="C184" s="77" t="str">
        <f>IFERROR(VLOOKUP('Calendrier de pose'!A184,menuiseries[],2,FALSE),"")</f>
        <v/>
      </c>
      <c r="D184" s="77" t="str">
        <f>IFERROR(VLOOKUP('Calendrier de pose'!A184,menuiseries[],4,FALSE),"")</f>
        <v/>
      </c>
      <c r="E184" s="77" t="str">
        <f>IFERROR(VLOOKUP('Calendrier de pose'!A184,menuiseries[],7,FALSE),"")</f>
        <v/>
      </c>
      <c r="F184" s="81" t="str">
        <f>IFERROR(VLOOKUP('Calendrier de pose'!A184,menuiseries[],14,FALSE),"")</f>
        <v/>
      </c>
      <c r="G184" s="81" t="str">
        <f>IFERROR(VLOOKUP('Calendrier de pose'!A184,menuiseries[],16,FALSE),"")</f>
        <v/>
      </c>
      <c r="H184" s="81" t="str">
        <f>IFERROR(VLOOKUP('Calendrier de pose'!A184,menuiseries[],61,FALSE),"")</f>
        <v/>
      </c>
      <c r="I184" s="83" t="str">
        <f>IFERROR(VLOOKUP('Calendrier de pose'!A184,menuiseries[],26,FALSE),"")</f>
        <v/>
      </c>
      <c r="J184" s="79" t="str">
        <f>IFERROR(VLOOKUP('Calendrier de pose'!A184,menuiseries[],31,FALSE),"")</f>
        <v/>
      </c>
      <c r="K184" s="83" t="str">
        <f>IFERROR(VLOOKUP('Calendrier de pose'!A184,menuiseries[],37,FALSE),"")</f>
        <v/>
      </c>
      <c r="L184" s="79" t="str">
        <f>IFERROR(VLOOKUP('Calendrier de pose'!A184,menuiseries[],42,FALSE),"")</f>
        <v/>
      </c>
      <c r="M184" s="83" t="str">
        <f>IFERROR(VLOOKUP('Calendrier de pose'!A184,menuiseries[],47,FALSE),"")</f>
        <v/>
      </c>
      <c r="N184" s="79" t="str">
        <f>IFERROR(VLOOKUP('Calendrier de pose'!A184,menuiseries[],53,FALSE),"")</f>
        <v/>
      </c>
    </row>
    <row r="185" spans="1:14">
      <c r="A185" s="76"/>
      <c r="B185" s="80" t="str">
        <f>IFERROR(VLOOKUP('Calendrier de pose'!A185,menuiseries[],19,FALSE),"")</f>
        <v/>
      </c>
      <c r="C185" s="77" t="str">
        <f>IFERROR(VLOOKUP('Calendrier de pose'!A185,menuiseries[],2,FALSE),"")</f>
        <v/>
      </c>
      <c r="D185" s="77" t="str">
        <f>IFERROR(VLOOKUP('Calendrier de pose'!A185,menuiseries[],4,FALSE),"")</f>
        <v/>
      </c>
      <c r="E185" s="77" t="str">
        <f>IFERROR(VLOOKUP('Calendrier de pose'!A185,menuiseries[],7,FALSE),"")</f>
        <v/>
      </c>
      <c r="F185" s="81" t="str">
        <f>IFERROR(VLOOKUP('Calendrier de pose'!A185,menuiseries[],14,FALSE),"")</f>
        <v/>
      </c>
      <c r="G185" s="81" t="str">
        <f>IFERROR(VLOOKUP('Calendrier de pose'!A185,menuiseries[],16,FALSE),"")</f>
        <v/>
      </c>
      <c r="H185" s="81" t="str">
        <f>IFERROR(VLOOKUP('Calendrier de pose'!A185,menuiseries[],61,FALSE),"")</f>
        <v/>
      </c>
      <c r="I185" s="83" t="str">
        <f>IFERROR(VLOOKUP('Calendrier de pose'!A185,menuiseries[],26,FALSE),"")</f>
        <v/>
      </c>
      <c r="J185" s="79" t="str">
        <f>IFERROR(VLOOKUP('Calendrier de pose'!A185,menuiseries[],31,FALSE),"")</f>
        <v/>
      </c>
      <c r="K185" s="83" t="str">
        <f>IFERROR(VLOOKUP('Calendrier de pose'!A185,menuiseries[],37,FALSE),"")</f>
        <v/>
      </c>
      <c r="L185" s="79" t="str">
        <f>IFERROR(VLOOKUP('Calendrier de pose'!A185,menuiseries[],42,FALSE),"")</f>
        <v/>
      </c>
      <c r="M185" s="83" t="str">
        <f>IFERROR(VLOOKUP('Calendrier de pose'!A185,menuiseries[],47,FALSE),"")</f>
        <v/>
      </c>
      <c r="N185" s="79" t="str">
        <f>IFERROR(VLOOKUP('Calendrier de pose'!A185,menuiseries[],53,FALSE),"")</f>
        <v/>
      </c>
    </row>
    <row r="186" spans="1:14">
      <c r="A186" s="76"/>
      <c r="B186" s="80" t="str">
        <f>IFERROR(VLOOKUP('Calendrier de pose'!A186,menuiseries[],19,FALSE),"")</f>
        <v/>
      </c>
      <c r="C186" s="77" t="str">
        <f>IFERROR(VLOOKUP('Calendrier de pose'!A186,menuiseries[],2,FALSE),"")</f>
        <v/>
      </c>
      <c r="D186" s="77" t="str">
        <f>IFERROR(VLOOKUP('Calendrier de pose'!A186,menuiseries[],4,FALSE),"")</f>
        <v/>
      </c>
      <c r="E186" s="77" t="str">
        <f>IFERROR(VLOOKUP('Calendrier de pose'!A186,menuiseries[],7,FALSE),"")</f>
        <v/>
      </c>
      <c r="F186" s="81" t="str">
        <f>IFERROR(VLOOKUP('Calendrier de pose'!A186,menuiseries[],14,FALSE),"")</f>
        <v/>
      </c>
      <c r="G186" s="81" t="str">
        <f>IFERROR(VLOOKUP('Calendrier de pose'!A186,menuiseries[],16,FALSE),"")</f>
        <v/>
      </c>
      <c r="H186" s="81" t="str">
        <f>IFERROR(VLOOKUP('Calendrier de pose'!A186,menuiseries[],61,FALSE),"")</f>
        <v/>
      </c>
      <c r="I186" s="83" t="str">
        <f>IFERROR(VLOOKUP('Calendrier de pose'!A186,menuiseries[],26,FALSE),"")</f>
        <v/>
      </c>
      <c r="J186" s="79" t="str">
        <f>IFERROR(VLOOKUP('Calendrier de pose'!A186,menuiseries[],31,FALSE),"")</f>
        <v/>
      </c>
      <c r="K186" s="83" t="str">
        <f>IFERROR(VLOOKUP('Calendrier de pose'!A186,menuiseries[],37,FALSE),"")</f>
        <v/>
      </c>
      <c r="L186" s="79" t="str">
        <f>IFERROR(VLOOKUP('Calendrier de pose'!A186,menuiseries[],42,FALSE),"")</f>
        <v/>
      </c>
      <c r="M186" s="83" t="str">
        <f>IFERROR(VLOOKUP('Calendrier de pose'!A186,menuiseries[],47,FALSE),"")</f>
        <v/>
      </c>
      <c r="N186" s="79" t="str">
        <f>IFERROR(VLOOKUP('Calendrier de pose'!A186,menuiseries[],53,FALSE),"")</f>
        <v/>
      </c>
    </row>
    <row r="187" spans="1:14">
      <c r="A187" s="76"/>
      <c r="B187" s="80" t="str">
        <f>IFERROR(VLOOKUP('Calendrier de pose'!A187,menuiseries[],19,FALSE),"")</f>
        <v/>
      </c>
      <c r="C187" s="77" t="str">
        <f>IFERROR(VLOOKUP('Calendrier de pose'!A187,menuiseries[],2,FALSE),"")</f>
        <v/>
      </c>
      <c r="D187" s="77" t="str">
        <f>IFERROR(VLOOKUP('Calendrier de pose'!A187,menuiseries[],4,FALSE),"")</f>
        <v/>
      </c>
      <c r="E187" s="77" t="str">
        <f>IFERROR(VLOOKUP('Calendrier de pose'!A187,menuiseries[],7,FALSE),"")</f>
        <v/>
      </c>
      <c r="F187" s="81" t="str">
        <f>IFERROR(VLOOKUP('Calendrier de pose'!A187,menuiseries[],14,FALSE),"")</f>
        <v/>
      </c>
      <c r="G187" s="81" t="str">
        <f>IFERROR(VLOOKUP('Calendrier de pose'!A187,menuiseries[],16,FALSE),"")</f>
        <v/>
      </c>
      <c r="H187" s="81" t="str">
        <f>IFERROR(VLOOKUP('Calendrier de pose'!A187,menuiseries[],61,FALSE),"")</f>
        <v/>
      </c>
      <c r="I187" s="83" t="str">
        <f>IFERROR(VLOOKUP('Calendrier de pose'!A187,menuiseries[],26,FALSE),"")</f>
        <v/>
      </c>
      <c r="J187" s="79" t="str">
        <f>IFERROR(VLOOKUP('Calendrier de pose'!A187,menuiseries[],31,FALSE),"")</f>
        <v/>
      </c>
      <c r="K187" s="83" t="str">
        <f>IFERROR(VLOOKUP('Calendrier de pose'!A187,menuiseries[],37,FALSE),"")</f>
        <v/>
      </c>
      <c r="L187" s="79" t="str">
        <f>IFERROR(VLOOKUP('Calendrier de pose'!A187,menuiseries[],42,FALSE),"")</f>
        <v/>
      </c>
      <c r="M187" s="83" t="str">
        <f>IFERROR(VLOOKUP('Calendrier de pose'!A187,menuiseries[],47,FALSE),"")</f>
        <v/>
      </c>
      <c r="N187" s="79" t="str">
        <f>IFERROR(VLOOKUP('Calendrier de pose'!A187,menuiseries[],53,FALSE),"")</f>
        <v/>
      </c>
    </row>
    <row r="188" spans="1:14">
      <c r="A188" s="76"/>
      <c r="B188" s="80" t="str">
        <f>IFERROR(VLOOKUP('Calendrier de pose'!A188,menuiseries[],19,FALSE),"")</f>
        <v/>
      </c>
      <c r="C188" s="77" t="str">
        <f>IFERROR(VLOOKUP('Calendrier de pose'!A188,menuiseries[],2,FALSE),"")</f>
        <v/>
      </c>
      <c r="D188" s="77" t="str">
        <f>IFERROR(VLOOKUP('Calendrier de pose'!A188,menuiseries[],4,FALSE),"")</f>
        <v/>
      </c>
      <c r="E188" s="77" t="str">
        <f>IFERROR(VLOOKUP('Calendrier de pose'!A188,menuiseries[],7,FALSE),"")</f>
        <v/>
      </c>
      <c r="F188" s="81" t="str">
        <f>IFERROR(VLOOKUP('Calendrier de pose'!A188,menuiseries[],14,FALSE),"")</f>
        <v/>
      </c>
      <c r="G188" s="81" t="str">
        <f>IFERROR(VLOOKUP('Calendrier de pose'!A188,menuiseries[],16,FALSE),"")</f>
        <v/>
      </c>
      <c r="H188" s="81" t="str">
        <f>IFERROR(VLOOKUP('Calendrier de pose'!A188,menuiseries[],61,FALSE),"")</f>
        <v/>
      </c>
      <c r="I188" s="83" t="str">
        <f>IFERROR(VLOOKUP('Calendrier de pose'!A188,menuiseries[],26,FALSE),"")</f>
        <v/>
      </c>
      <c r="J188" s="79" t="str">
        <f>IFERROR(VLOOKUP('Calendrier de pose'!A188,menuiseries[],31,FALSE),"")</f>
        <v/>
      </c>
      <c r="K188" s="83" t="str">
        <f>IFERROR(VLOOKUP('Calendrier de pose'!A188,menuiseries[],37,FALSE),"")</f>
        <v/>
      </c>
      <c r="L188" s="79" t="str">
        <f>IFERROR(VLOOKUP('Calendrier de pose'!A188,menuiseries[],42,FALSE),"")</f>
        <v/>
      </c>
      <c r="M188" s="83" t="str">
        <f>IFERROR(VLOOKUP('Calendrier de pose'!A188,menuiseries[],47,FALSE),"")</f>
        <v/>
      </c>
      <c r="N188" s="79" t="str">
        <f>IFERROR(VLOOKUP('Calendrier de pose'!A188,menuiseries[],53,FALSE),"")</f>
        <v/>
      </c>
    </row>
    <row r="189" spans="1:14">
      <c r="A189" s="76"/>
      <c r="B189" s="80" t="str">
        <f>IFERROR(VLOOKUP('Calendrier de pose'!A189,menuiseries[],19,FALSE),"")</f>
        <v/>
      </c>
      <c r="C189" s="77" t="str">
        <f>IFERROR(VLOOKUP('Calendrier de pose'!A189,menuiseries[],2,FALSE),"")</f>
        <v/>
      </c>
      <c r="D189" s="77" t="str">
        <f>IFERROR(VLOOKUP('Calendrier de pose'!A189,menuiseries[],4,FALSE),"")</f>
        <v/>
      </c>
      <c r="E189" s="77" t="str">
        <f>IFERROR(VLOOKUP('Calendrier de pose'!A189,menuiseries[],7,FALSE),"")</f>
        <v/>
      </c>
      <c r="F189" s="81" t="str">
        <f>IFERROR(VLOOKUP('Calendrier de pose'!A189,menuiseries[],14,FALSE),"")</f>
        <v/>
      </c>
      <c r="G189" s="81" t="str">
        <f>IFERROR(VLOOKUP('Calendrier de pose'!A189,menuiseries[],16,FALSE),"")</f>
        <v/>
      </c>
      <c r="H189" s="81" t="str">
        <f>IFERROR(VLOOKUP('Calendrier de pose'!A189,menuiseries[],61,FALSE),"")</f>
        <v/>
      </c>
      <c r="I189" s="83" t="str">
        <f>IFERROR(VLOOKUP('Calendrier de pose'!A189,menuiseries[],26,FALSE),"")</f>
        <v/>
      </c>
      <c r="J189" s="79" t="str">
        <f>IFERROR(VLOOKUP('Calendrier de pose'!A189,menuiseries[],31,FALSE),"")</f>
        <v/>
      </c>
      <c r="K189" s="83" t="str">
        <f>IFERROR(VLOOKUP('Calendrier de pose'!A189,menuiseries[],37,FALSE),"")</f>
        <v/>
      </c>
      <c r="L189" s="79" t="str">
        <f>IFERROR(VLOOKUP('Calendrier de pose'!A189,menuiseries[],42,FALSE),"")</f>
        <v/>
      </c>
      <c r="M189" s="83" t="str">
        <f>IFERROR(VLOOKUP('Calendrier de pose'!A189,menuiseries[],47,FALSE),"")</f>
        <v/>
      </c>
      <c r="N189" s="79" t="str">
        <f>IFERROR(VLOOKUP('Calendrier de pose'!A189,menuiseries[],53,FALSE),"")</f>
        <v/>
      </c>
    </row>
    <row r="190" spans="1:14">
      <c r="A190" s="76"/>
      <c r="B190" s="80" t="str">
        <f>IFERROR(VLOOKUP('Calendrier de pose'!A190,menuiseries[],19,FALSE),"")</f>
        <v/>
      </c>
      <c r="C190" s="77" t="str">
        <f>IFERROR(VLOOKUP('Calendrier de pose'!A190,menuiseries[],2,FALSE),"")</f>
        <v/>
      </c>
      <c r="D190" s="77" t="str">
        <f>IFERROR(VLOOKUP('Calendrier de pose'!A190,menuiseries[],4,FALSE),"")</f>
        <v/>
      </c>
      <c r="E190" s="77" t="str">
        <f>IFERROR(VLOOKUP('Calendrier de pose'!A190,menuiseries[],7,FALSE),"")</f>
        <v/>
      </c>
      <c r="F190" s="81" t="str">
        <f>IFERROR(VLOOKUP('Calendrier de pose'!A190,menuiseries[],14,FALSE),"")</f>
        <v/>
      </c>
      <c r="G190" s="81" t="str">
        <f>IFERROR(VLOOKUP('Calendrier de pose'!A190,menuiseries[],16,FALSE),"")</f>
        <v/>
      </c>
      <c r="H190" s="81" t="str">
        <f>IFERROR(VLOOKUP('Calendrier de pose'!A190,menuiseries[],61,FALSE),"")</f>
        <v/>
      </c>
      <c r="I190" s="83" t="str">
        <f>IFERROR(VLOOKUP('Calendrier de pose'!A190,menuiseries[],26,FALSE),"")</f>
        <v/>
      </c>
      <c r="J190" s="79" t="str">
        <f>IFERROR(VLOOKUP('Calendrier de pose'!A190,menuiseries[],31,FALSE),"")</f>
        <v/>
      </c>
      <c r="K190" s="83" t="str">
        <f>IFERROR(VLOOKUP('Calendrier de pose'!A190,menuiseries[],37,FALSE),"")</f>
        <v/>
      </c>
      <c r="L190" s="79" t="str">
        <f>IFERROR(VLOOKUP('Calendrier de pose'!A190,menuiseries[],42,FALSE),"")</f>
        <v/>
      </c>
      <c r="M190" s="83" t="str">
        <f>IFERROR(VLOOKUP('Calendrier de pose'!A190,menuiseries[],47,FALSE),"")</f>
        <v/>
      </c>
      <c r="N190" s="79" t="str">
        <f>IFERROR(VLOOKUP('Calendrier de pose'!A190,menuiseries[],53,FALSE),"")</f>
        <v/>
      </c>
    </row>
    <row r="191" spans="1:14">
      <c r="A191" s="76"/>
      <c r="B191" s="80" t="str">
        <f>IFERROR(VLOOKUP('Calendrier de pose'!A191,menuiseries[],19,FALSE),"")</f>
        <v/>
      </c>
      <c r="C191" s="77" t="str">
        <f>IFERROR(VLOOKUP('Calendrier de pose'!A191,menuiseries[],2,FALSE),"")</f>
        <v/>
      </c>
      <c r="D191" s="77" t="str">
        <f>IFERROR(VLOOKUP('Calendrier de pose'!A191,menuiseries[],4,FALSE),"")</f>
        <v/>
      </c>
      <c r="E191" s="77" t="str">
        <f>IFERROR(VLOOKUP('Calendrier de pose'!A191,menuiseries[],7,FALSE),"")</f>
        <v/>
      </c>
      <c r="F191" s="81" t="str">
        <f>IFERROR(VLOOKUP('Calendrier de pose'!A191,menuiseries[],14,FALSE),"")</f>
        <v/>
      </c>
      <c r="G191" s="81" t="str">
        <f>IFERROR(VLOOKUP('Calendrier de pose'!A191,menuiseries[],16,FALSE),"")</f>
        <v/>
      </c>
      <c r="H191" s="81" t="str">
        <f>IFERROR(VLOOKUP('Calendrier de pose'!A191,menuiseries[],61,FALSE),"")</f>
        <v/>
      </c>
      <c r="I191" s="83" t="str">
        <f>IFERROR(VLOOKUP('Calendrier de pose'!A191,menuiseries[],26,FALSE),"")</f>
        <v/>
      </c>
      <c r="J191" s="79" t="str">
        <f>IFERROR(VLOOKUP('Calendrier de pose'!A191,menuiseries[],31,FALSE),"")</f>
        <v/>
      </c>
      <c r="K191" s="83" t="str">
        <f>IFERROR(VLOOKUP('Calendrier de pose'!A191,menuiseries[],37,FALSE),"")</f>
        <v/>
      </c>
      <c r="L191" s="79" t="str">
        <f>IFERROR(VLOOKUP('Calendrier de pose'!A191,menuiseries[],42,FALSE),"")</f>
        <v/>
      </c>
      <c r="M191" s="83" t="str">
        <f>IFERROR(VLOOKUP('Calendrier de pose'!A191,menuiseries[],47,FALSE),"")</f>
        <v/>
      </c>
      <c r="N191" s="79" t="str">
        <f>IFERROR(VLOOKUP('Calendrier de pose'!A191,menuiseries[],53,FALSE),"")</f>
        <v/>
      </c>
    </row>
    <row r="192" spans="1:14">
      <c r="A192" s="76"/>
      <c r="B192" s="80" t="str">
        <f>IFERROR(VLOOKUP('Calendrier de pose'!A192,menuiseries[],19,FALSE),"")</f>
        <v/>
      </c>
      <c r="C192" s="77" t="str">
        <f>IFERROR(VLOOKUP('Calendrier de pose'!A192,menuiseries[],2,FALSE),"")</f>
        <v/>
      </c>
      <c r="D192" s="77" t="str">
        <f>IFERROR(VLOOKUP('Calendrier de pose'!A192,menuiseries[],4,FALSE),"")</f>
        <v/>
      </c>
      <c r="E192" s="77" t="str">
        <f>IFERROR(VLOOKUP('Calendrier de pose'!A192,menuiseries[],7,FALSE),"")</f>
        <v/>
      </c>
      <c r="F192" s="81" t="str">
        <f>IFERROR(VLOOKUP('Calendrier de pose'!A192,menuiseries[],14,FALSE),"")</f>
        <v/>
      </c>
      <c r="G192" s="81" t="str">
        <f>IFERROR(VLOOKUP('Calendrier de pose'!A192,menuiseries[],16,FALSE),"")</f>
        <v/>
      </c>
      <c r="H192" s="81" t="str">
        <f>IFERROR(VLOOKUP('Calendrier de pose'!A192,menuiseries[],61,FALSE),"")</f>
        <v/>
      </c>
      <c r="I192" s="83" t="str">
        <f>IFERROR(VLOOKUP('Calendrier de pose'!A192,menuiseries[],26,FALSE),"")</f>
        <v/>
      </c>
      <c r="J192" s="79" t="str">
        <f>IFERROR(VLOOKUP('Calendrier de pose'!A192,menuiseries[],31,FALSE),"")</f>
        <v/>
      </c>
      <c r="K192" s="83" t="str">
        <f>IFERROR(VLOOKUP('Calendrier de pose'!A192,menuiseries[],37,FALSE),"")</f>
        <v/>
      </c>
      <c r="L192" s="79" t="str">
        <f>IFERROR(VLOOKUP('Calendrier de pose'!A192,menuiseries[],42,FALSE),"")</f>
        <v/>
      </c>
      <c r="M192" s="83" t="str">
        <f>IFERROR(VLOOKUP('Calendrier de pose'!A192,menuiseries[],47,FALSE),"")</f>
        <v/>
      </c>
      <c r="N192" s="79" t="str">
        <f>IFERROR(VLOOKUP('Calendrier de pose'!A192,menuiseries[],53,FALSE),"")</f>
        <v/>
      </c>
    </row>
    <row r="193" spans="1:14">
      <c r="A193" s="76"/>
      <c r="B193" s="80" t="str">
        <f>IFERROR(VLOOKUP('Calendrier de pose'!A193,menuiseries[],19,FALSE),"")</f>
        <v/>
      </c>
      <c r="C193" s="77" t="str">
        <f>IFERROR(VLOOKUP('Calendrier de pose'!A193,menuiseries[],2,FALSE),"")</f>
        <v/>
      </c>
      <c r="D193" s="77" t="str">
        <f>IFERROR(VLOOKUP('Calendrier de pose'!A193,menuiseries[],4,FALSE),"")</f>
        <v/>
      </c>
      <c r="E193" s="77" t="str">
        <f>IFERROR(VLOOKUP('Calendrier de pose'!A193,menuiseries[],7,FALSE),"")</f>
        <v/>
      </c>
      <c r="F193" s="81" t="str">
        <f>IFERROR(VLOOKUP('Calendrier de pose'!A193,menuiseries[],14,FALSE),"")</f>
        <v/>
      </c>
      <c r="G193" s="81" t="str">
        <f>IFERROR(VLOOKUP('Calendrier de pose'!A193,menuiseries[],16,FALSE),"")</f>
        <v/>
      </c>
      <c r="H193" s="81" t="str">
        <f>IFERROR(VLOOKUP('Calendrier de pose'!A193,menuiseries[],61,FALSE),"")</f>
        <v/>
      </c>
      <c r="I193" s="83" t="str">
        <f>IFERROR(VLOOKUP('Calendrier de pose'!A193,menuiseries[],26,FALSE),"")</f>
        <v/>
      </c>
      <c r="J193" s="79" t="str">
        <f>IFERROR(VLOOKUP('Calendrier de pose'!A193,menuiseries[],31,FALSE),"")</f>
        <v/>
      </c>
      <c r="K193" s="83" t="str">
        <f>IFERROR(VLOOKUP('Calendrier de pose'!A193,menuiseries[],37,FALSE),"")</f>
        <v/>
      </c>
      <c r="L193" s="79" t="str">
        <f>IFERROR(VLOOKUP('Calendrier de pose'!A193,menuiseries[],42,FALSE),"")</f>
        <v/>
      </c>
      <c r="M193" s="83" t="str">
        <f>IFERROR(VLOOKUP('Calendrier de pose'!A193,menuiseries[],47,FALSE),"")</f>
        <v/>
      </c>
      <c r="N193" s="79" t="str">
        <f>IFERROR(VLOOKUP('Calendrier de pose'!A193,menuiseries[],53,FALSE),"")</f>
        <v/>
      </c>
    </row>
    <row r="194" spans="1:14">
      <c r="A194" s="76"/>
      <c r="B194" s="80" t="str">
        <f>IFERROR(VLOOKUP('Calendrier de pose'!A194,menuiseries[],19,FALSE),"")</f>
        <v/>
      </c>
      <c r="C194" s="77" t="str">
        <f>IFERROR(VLOOKUP('Calendrier de pose'!A194,menuiseries[],2,FALSE),"")</f>
        <v/>
      </c>
      <c r="D194" s="77" t="str">
        <f>IFERROR(VLOOKUP('Calendrier de pose'!A194,menuiseries[],4,FALSE),"")</f>
        <v/>
      </c>
      <c r="E194" s="77" t="str">
        <f>IFERROR(VLOOKUP('Calendrier de pose'!A194,menuiseries[],7,FALSE),"")</f>
        <v/>
      </c>
      <c r="F194" s="81" t="str">
        <f>IFERROR(VLOOKUP('Calendrier de pose'!A194,menuiseries[],14,FALSE),"")</f>
        <v/>
      </c>
      <c r="G194" s="81" t="str">
        <f>IFERROR(VLOOKUP('Calendrier de pose'!A194,menuiseries[],16,FALSE),"")</f>
        <v/>
      </c>
      <c r="H194" s="81" t="str">
        <f>IFERROR(VLOOKUP('Calendrier de pose'!A194,menuiseries[],61,FALSE),"")</f>
        <v/>
      </c>
      <c r="I194" s="83" t="str">
        <f>IFERROR(VLOOKUP('Calendrier de pose'!A194,menuiseries[],26,FALSE),"")</f>
        <v/>
      </c>
      <c r="J194" s="79" t="str">
        <f>IFERROR(VLOOKUP('Calendrier de pose'!A194,menuiseries[],31,FALSE),"")</f>
        <v/>
      </c>
      <c r="K194" s="83" t="str">
        <f>IFERROR(VLOOKUP('Calendrier de pose'!A194,menuiseries[],37,FALSE),"")</f>
        <v/>
      </c>
      <c r="L194" s="79" t="str">
        <f>IFERROR(VLOOKUP('Calendrier de pose'!A194,menuiseries[],42,FALSE),"")</f>
        <v/>
      </c>
      <c r="M194" s="83" t="str">
        <f>IFERROR(VLOOKUP('Calendrier de pose'!A194,menuiseries[],47,FALSE),"")</f>
        <v/>
      </c>
      <c r="N194" s="79" t="str">
        <f>IFERROR(VLOOKUP('Calendrier de pose'!A194,menuiseries[],53,FALSE),"")</f>
        <v/>
      </c>
    </row>
    <row r="195" spans="1:14">
      <c r="A195" s="76"/>
      <c r="B195" s="80" t="str">
        <f>IFERROR(VLOOKUP('Calendrier de pose'!A195,menuiseries[],19,FALSE),"")</f>
        <v/>
      </c>
      <c r="C195" s="77" t="str">
        <f>IFERROR(VLOOKUP('Calendrier de pose'!A195,menuiseries[],2,FALSE),"")</f>
        <v/>
      </c>
      <c r="D195" s="77" t="str">
        <f>IFERROR(VLOOKUP('Calendrier de pose'!A195,menuiseries[],4,FALSE),"")</f>
        <v/>
      </c>
      <c r="E195" s="77" t="str">
        <f>IFERROR(VLOOKUP('Calendrier de pose'!A195,menuiseries[],7,FALSE),"")</f>
        <v/>
      </c>
      <c r="F195" s="81" t="str">
        <f>IFERROR(VLOOKUP('Calendrier de pose'!A195,menuiseries[],14,FALSE),"")</f>
        <v/>
      </c>
      <c r="G195" s="81" t="str">
        <f>IFERROR(VLOOKUP('Calendrier de pose'!A195,menuiseries[],16,FALSE),"")</f>
        <v/>
      </c>
      <c r="H195" s="81" t="str">
        <f>IFERROR(VLOOKUP('Calendrier de pose'!A195,menuiseries[],61,FALSE),"")</f>
        <v/>
      </c>
      <c r="I195" s="83" t="str">
        <f>IFERROR(VLOOKUP('Calendrier de pose'!A195,menuiseries[],26,FALSE),"")</f>
        <v/>
      </c>
      <c r="J195" s="79" t="str">
        <f>IFERROR(VLOOKUP('Calendrier de pose'!A195,menuiseries[],31,FALSE),"")</f>
        <v/>
      </c>
      <c r="K195" s="83" t="str">
        <f>IFERROR(VLOOKUP('Calendrier de pose'!A195,menuiseries[],37,FALSE),"")</f>
        <v/>
      </c>
      <c r="L195" s="79" t="str">
        <f>IFERROR(VLOOKUP('Calendrier de pose'!A195,menuiseries[],42,FALSE),"")</f>
        <v/>
      </c>
      <c r="M195" s="83" t="str">
        <f>IFERROR(VLOOKUP('Calendrier de pose'!A195,menuiseries[],47,FALSE),"")</f>
        <v/>
      </c>
      <c r="N195" s="79" t="str">
        <f>IFERROR(VLOOKUP('Calendrier de pose'!A195,menuiseries[],53,FALSE),"")</f>
        <v/>
      </c>
    </row>
    <row r="196" spans="1:14">
      <c r="A196" s="76"/>
      <c r="B196" s="80" t="str">
        <f>IFERROR(VLOOKUP('Calendrier de pose'!A196,menuiseries[],19,FALSE),"")</f>
        <v/>
      </c>
      <c r="C196" s="77" t="str">
        <f>IFERROR(VLOOKUP('Calendrier de pose'!A196,menuiseries[],2,FALSE),"")</f>
        <v/>
      </c>
      <c r="D196" s="77" t="str">
        <f>IFERROR(VLOOKUP('Calendrier de pose'!A196,menuiseries[],4,FALSE),"")</f>
        <v/>
      </c>
      <c r="E196" s="77" t="str">
        <f>IFERROR(VLOOKUP('Calendrier de pose'!A196,menuiseries[],7,FALSE),"")</f>
        <v/>
      </c>
      <c r="F196" s="81" t="str">
        <f>IFERROR(VLOOKUP('Calendrier de pose'!A196,menuiseries[],14,FALSE),"")</f>
        <v/>
      </c>
      <c r="G196" s="81" t="str">
        <f>IFERROR(VLOOKUP('Calendrier de pose'!A196,menuiseries[],16,FALSE),"")</f>
        <v/>
      </c>
      <c r="H196" s="81" t="str">
        <f>IFERROR(VLOOKUP('Calendrier de pose'!A196,menuiseries[],61,FALSE),"")</f>
        <v/>
      </c>
      <c r="I196" s="83" t="str">
        <f>IFERROR(VLOOKUP('Calendrier de pose'!A196,menuiseries[],26,FALSE),"")</f>
        <v/>
      </c>
      <c r="J196" s="79" t="str">
        <f>IFERROR(VLOOKUP('Calendrier de pose'!A196,menuiseries[],31,FALSE),"")</f>
        <v/>
      </c>
      <c r="K196" s="83" t="str">
        <f>IFERROR(VLOOKUP('Calendrier de pose'!A196,menuiseries[],37,FALSE),"")</f>
        <v/>
      </c>
      <c r="L196" s="79" t="str">
        <f>IFERROR(VLOOKUP('Calendrier de pose'!A196,menuiseries[],42,FALSE),"")</f>
        <v/>
      </c>
      <c r="M196" s="83" t="str">
        <f>IFERROR(VLOOKUP('Calendrier de pose'!A196,menuiseries[],47,FALSE),"")</f>
        <v/>
      </c>
      <c r="N196" s="79" t="str">
        <f>IFERROR(VLOOKUP('Calendrier de pose'!A196,menuiseries[],53,FALSE),"")</f>
        <v/>
      </c>
    </row>
    <row r="197" spans="1:14">
      <c r="A197" s="76"/>
      <c r="B197" s="80" t="str">
        <f>IFERROR(VLOOKUP('Calendrier de pose'!A197,menuiseries[],19,FALSE),"")</f>
        <v/>
      </c>
      <c r="C197" s="77" t="str">
        <f>IFERROR(VLOOKUP('Calendrier de pose'!A197,menuiseries[],2,FALSE),"")</f>
        <v/>
      </c>
      <c r="D197" s="77" t="str">
        <f>IFERROR(VLOOKUP('Calendrier de pose'!A197,menuiseries[],4,FALSE),"")</f>
        <v/>
      </c>
      <c r="E197" s="77" t="str">
        <f>IFERROR(VLOOKUP('Calendrier de pose'!A197,menuiseries[],7,FALSE),"")</f>
        <v/>
      </c>
      <c r="F197" s="81" t="str">
        <f>IFERROR(VLOOKUP('Calendrier de pose'!A197,menuiseries[],14,FALSE),"")</f>
        <v/>
      </c>
      <c r="G197" s="81" t="str">
        <f>IFERROR(VLOOKUP('Calendrier de pose'!A197,menuiseries[],16,FALSE),"")</f>
        <v/>
      </c>
      <c r="H197" s="81" t="str">
        <f>IFERROR(VLOOKUP('Calendrier de pose'!A197,menuiseries[],61,FALSE),"")</f>
        <v/>
      </c>
      <c r="I197" s="83" t="str">
        <f>IFERROR(VLOOKUP('Calendrier de pose'!A197,menuiseries[],26,FALSE),"")</f>
        <v/>
      </c>
      <c r="J197" s="79" t="str">
        <f>IFERROR(VLOOKUP('Calendrier de pose'!A197,menuiseries[],31,FALSE),"")</f>
        <v/>
      </c>
      <c r="K197" s="83" t="str">
        <f>IFERROR(VLOOKUP('Calendrier de pose'!A197,menuiseries[],37,FALSE),"")</f>
        <v/>
      </c>
      <c r="L197" s="79" t="str">
        <f>IFERROR(VLOOKUP('Calendrier de pose'!A197,menuiseries[],42,FALSE),"")</f>
        <v/>
      </c>
      <c r="M197" s="83" t="str">
        <f>IFERROR(VLOOKUP('Calendrier de pose'!A197,menuiseries[],47,FALSE),"")</f>
        <v/>
      </c>
      <c r="N197" s="79" t="str">
        <f>IFERROR(VLOOKUP('Calendrier de pose'!A197,menuiseries[],53,FALSE),"")</f>
        <v/>
      </c>
    </row>
    <row r="198" spans="1:14">
      <c r="A198" s="76"/>
      <c r="B198" s="80" t="str">
        <f>IFERROR(VLOOKUP('Calendrier de pose'!A198,menuiseries[],19,FALSE),"")</f>
        <v/>
      </c>
      <c r="C198" s="77" t="str">
        <f>IFERROR(VLOOKUP('Calendrier de pose'!A198,menuiseries[],2,FALSE),"")</f>
        <v/>
      </c>
      <c r="D198" s="77" t="str">
        <f>IFERROR(VLOOKUP('Calendrier de pose'!A198,menuiseries[],4,FALSE),"")</f>
        <v/>
      </c>
      <c r="E198" s="77" t="str">
        <f>IFERROR(VLOOKUP('Calendrier de pose'!A198,menuiseries[],7,FALSE),"")</f>
        <v/>
      </c>
      <c r="F198" s="81" t="str">
        <f>IFERROR(VLOOKUP('Calendrier de pose'!A198,menuiseries[],14,FALSE),"")</f>
        <v/>
      </c>
      <c r="G198" s="81" t="str">
        <f>IFERROR(VLOOKUP('Calendrier de pose'!A198,menuiseries[],16,FALSE),"")</f>
        <v/>
      </c>
      <c r="H198" s="81" t="str">
        <f>IFERROR(VLOOKUP('Calendrier de pose'!A198,menuiseries[],61,FALSE),"")</f>
        <v/>
      </c>
      <c r="I198" s="83" t="str">
        <f>IFERROR(VLOOKUP('Calendrier de pose'!A198,menuiseries[],26,FALSE),"")</f>
        <v/>
      </c>
      <c r="J198" s="79" t="str">
        <f>IFERROR(VLOOKUP('Calendrier de pose'!A198,menuiseries[],31,FALSE),"")</f>
        <v/>
      </c>
      <c r="K198" s="83" t="str">
        <f>IFERROR(VLOOKUP('Calendrier de pose'!A198,menuiseries[],37,FALSE),"")</f>
        <v/>
      </c>
      <c r="L198" s="79" t="str">
        <f>IFERROR(VLOOKUP('Calendrier de pose'!A198,menuiseries[],42,FALSE),"")</f>
        <v/>
      </c>
      <c r="M198" s="83" t="str">
        <f>IFERROR(VLOOKUP('Calendrier de pose'!A198,menuiseries[],47,FALSE),"")</f>
        <v/>
      </c>
      <c r="N198" s="79" t="str">
        <f>IFERROR(VLOOKUP('Calendrier de pose'!A198,menuiseries[],53,FALSE),"")</f>
        <v/>
      </c>
    </row>
    <row r="199" spans="1:14">
      <c r="A199" s="76"/>
      <c r="B199" s="80" t="str">
        <f>IFERROR(VLOOKUP('Calendrier de pose'!A199,menuiseries[],19,FALSE),"")</f>
        <v/>
      </c>
      <c r="C199" s="77" t="str">
        <f>IFERROR(VLOOKUP('Calendrier de pose'!A199,menuiseries[],2,FALSE),"")</f>
        <v/>
      </c>
      <c r="D199" s="77" t="str">
        <f>IFERROR(VLOOKUP('Calendrier de pose'!A199,menuiseries[],4,FALSE),"")</f>
        <v/>
      </c>
      <c r="E199" s="77" t="str">
        <f>IFERROR(VLOOKUP('Calendrier de pose'!A199,menuiseries[],7,FALSE),"")</f>
        <v/>
      </c>
      <c r="F199" s="81" t="str">
        <f>IFERROR(VLOOKUP('Calendrier de pose'!A199,menuiseries[],14,FALSE),"")</f>
        <v/>
      </c>
      <c r="G199" s="81" t="str">
        <f>IFERROR(VLOOKUP('Calendrier de pose'!A199,menuiseries[],16,FALSE),"")</f>
        <v/>
      </c>
      <c r="H199" s="81" t="str">
        <f>IFERROR(VLOOKUP('Calendrier de pose'!A199,menuiseries[],61,FALSE),"")</f>
        <v/>
      </c>
      <c r="I199" s="83" t="str">
        <f>IFERROR(VLOOKUP('Calendrier de pose'!A199,menuiseries[],26,FALSE),"")</f>
        <v/>
      </c>
      <c r="J199" s="79" t="str">
        <f>IFERROR(VLOOKUP('Calendrier de pose'!A199,menuiseries[],31,FALSE),"")</f>
        <v/>
      </c>
      <c r="K199" s="83" t="str">
        <f>IFERROR(VLOOKUP('Calendrier de pose'!A199,menuiseries[],37,FALSE),"")</f>
        <v/>
      </c>
      <c r="L199" s="79" t="str">
        <f>IFERROR(VLOOKUP('Calendrier de pose'!A199,menuiseries[],42,FALSE),"")</f>
        <v/>
      </c>
      <c r="M199" s="83" t="str">
        <f>IFERROR(VLOOKUP('Calendrier de pose'!A199,menuiseries[],47,FALSE),"")</f>
        <v/>
      </c>
      <c r="N199" s="79" t="str">
        <f>IFERROR(VLOOKUP('Calendrier de pose'!A199,menuiseries[],53,FALSE),"")</f>
        <v/>
      </c>
    </row>
    <row r="200" spans="1:14">
      <c r="A200" s="76"/>
      <c r="B200" s="80" t="str">
        <f>IFERROR(VLOOKUP('Calendrier de pose'!A200,menuiseries[],19,FALSE),"")</f>
        <v/>
      </c>
      <c r="C200" s="77" t="str">
        <f>IFERROR(VLOOKUP('Calendrier de pose'!A200,menuiseries[],2,FALSE),"")</f>
        <v/>
      </c>
      <c r="D200" s="77" t="str">
        <f>IFERROR(VLOOKUP('Calendrier de pose'!A200,menuiseries[],4,FALSE),"")</f>
        <v/>
      </c>
      <c r="E200" s="77" t="str">
        <f>IFERROR(VLOOKUP('Calendrier de pose'!A200,menuiseries[],7,FALSE),"")</f>
        <v/>
      </c>
      <c r="F200" s="81" t="str">
        <f>IFERROR(VLOOKUP('Calendrier de pose'!A200,menuiseries[],14,FALSE),"")</f>
        <v/>
      </c>
      <c r="G200" s="81" t="str">
        <f>IFERROR(VLOOKUP('Calendrier de pose'!A200,menuiseries[],16,FALSE),"")</f>
        <v/>
      </c>
      <c r="H200" s="81" t="str">
        <f>IFERROR(VLOOKUP('Calendrier de pose'!A200,menuiseries[],61,FALSE),"")</f>
        <v/>
      </c>
      <c r="I200" s="83" t="str">
        <f>IFERROR(VLOOKUP('Calendrier de pose'!A200,menuiseries[],26,FALSE),"")</f>
        <v/>
      </c>
      <c r="J200" s="79" t="str">
        <f>IFERROR(VLOOKUP('Calendrier de pose'!A200,menuiseries[],31,FALSE),"")</f>
        <v/>
      </c>
      <c r="K200" s="83" t="str">
        <f>IFERROR(VLOOKUP('Calendrier de pose'!A200,menuiseries[],37,FALSE),"")</f>
        <v/>
      </c>
      <c r="L200" s="79" t="str">
        <f>IFERROR(VLOOKUP('Calendrier de pose'!A200,menuiseries[],42,FALSE),"")</f>
        <v/>
      </c>
      <c r="M200" s="83" t="str">
        <f>IFERROR(VLOOKUP('Calendrier de pose'!A200,menuiseries[],47,FALSE),"")</f>
        <v/>
      </c>
      <c r="N200" s="79" t="str">
        <f>IFERROR(VLOOKUP('Calendrier de pose'!A200,menuiseries[],53,FALSE),"")</f>
        <v/>
      </c>
    </row>
    <row r="201" spans="1:14">
      <c r="A201" s="76"/>
      <c r="B201" s="80" t="str">
        <f>IFERROR(VLOOKUP('Calendrier de pose'!A201,menuiseries[],19,FALSE),"")</f>
        <v/>
      </c>
      <c r="C201" s="77" t="str">
        <f>IFERROR(VLOOKUP('Calendrier de pose'!A201,menuiseries[],2,FALSE),"")</f>
        <v/>
      </c>
      <c r="D201" s="77" t="str">
        <f>IFERROR(VLOOKUP('Calendrier de pose'!A201,menuiseries[],4,FALSE),"")</f>
        <v/>
      </c>
      <c r="E201" s="77" t="str">
        <f>IFERROR(VLOOKUP('Calendrier de pose'!A201,menuiseries[],7,FALSE),"")</f>
        <v/>
      </c>
      <c r="F201" s="81" t="str">
        <f>IFERROR(VLOOKUP('Calendrier de pose'!A201,menuiseries[],14,FALSE),"")</f>
        <v/>
      </c>
      <c r="G201" s="81" t="str">
        <f>IFERROR(VLOOKUP('Calendrier de pose'!A201,menuiseries[],16,FALSE),"")</f>
        <v/>
      </c>
      <c r="H201" s="81" t="str">
        <f>IFERROR(VLOOKUP('Calendrier de pose'!A201,menuiseries[],61,FALSE),"")</f>
        <v/>
      </c>
      <c r="I201" s="83" t="str">
        <f>IFERROR(VLOOKUP('Calendrier de pose'!A201,menuiseries[],26,FALSE),"")</f>
        <v/>
      </c>
      <c r="J201" s="79" t="str">
        <f>IFERROR(VLOOKUP('Calendrier de pose'!A201,menuiseries[],31,FALSE),"")</f>
        <v/>
      </c>
      <c r="K201" s="83" t="str">
        <f>IFERROR(VLOOKUP('Calendrier de pose'!A201,menuiseries[],37,FALSE),"")</f>
        <v/>
      </c>
      <c r="L201" s="79" t="str">
        <f>IFERROR(VLOOKUP('Calendrier de pose'!A201,menuiseries[],42,FALSE),"")</f>
        <v/>
      </c>
      <c r="M201" s="83" t="str">
        <f>IFERROR(VLOOKUP('Calendrier de pose'!A201,menuiseries[],47,FALSE),"")</f>
        <v/>
      </c>
      <c r="N201" s="79" t="str">
        <f>IFERROR(VLOOKUP('Calendrier de pose'!A201,menuiseries[],53,FALSE),"")</f>
        <v/>
      </c>
    </row>
    <row r="202" spans="1:14">
      <c r="A202" s="76"/>
      <c r="B202" s="80" t="str">
        <f>IFERROR(VLOOKUP('Calendrier de pose'!A202,menuiseries[],19,FALSE),"")</f>
        <v/>
      </c>
      <c r="C202" s="77" t="str">
        <f>IFERROR(VLOOKUP('Calendrier de pose'!A202,menuiseries[],2,FALSE),"")</f>
        <v/>
      </c>
      <c r="D202" s="77" t="str">
        <f>IFERROR(VLOOKUP('Calendrier de pose'!A202,menuiseries[],4,FALSE),"")</f>
        <v/>
      </c>
      <c r="E202" s="77" t="str">
        <f>IFERROR(VLOOKUP('Calendrier de pose'!A202,menuiseries[],7,FALSE),"")</f>
        <v/>
      </c>
      <c r="F202" s="81" t="str">
        <f>IFERROR(VLOOKUP('Calendrier de pose'!A202,menuiseries[],14,FALSE),"")</f>
        <v/>
      </c>
      <c r="G202" s="81" t="str">
        <f>IFERROR(VLOOKUP('Calendrier de pose'!A202,menuiseries[],16,FALSE),"")</f>
        <v/>
      </c>
      <c r="H202" s="81" t="str">
        <f>IFERROR(VLOOKUP('Calendrier de pose'!A202,menuiseries[],61,FALSE),"")</f>
        <v/>
      </c>
      <c r="I202" s="83" t="str">
        <f>IFERROR(VLOOKUP('Calendrier de pose'!A202,menuiseries[],26,FALSE),"")</f>
        <v/>
      </c>
      <c r="J202" s="79" t="str">
        <f>IFERROR(VLOOKUP('Calendrier de pose'!A202,menuiseries[],31,FALSE),"")</f>
        <v/>
      </c>
      <c r="K202" s="83" t="str">
        <f>IFERROR(VLOOKUP('Calendrier de pose'!A202,menuiseries[],37,FALSE),"")</f>
        <v/>
      </c>
      <c r="L202" s="79" t="str">
        <f>IFERROR(VLOOKUP('Calendrier de pose'!A202,menuiseries[],42,FALSE),"")</f>
        <v/>
      </c>
      <c r="M202" s="83" t="str">
        <f>IFERROR(VLOOKUP('Calendrier de pose'!A202,menuiseries[],47,FALSE),"")</f>
        <v/>
      </c>
      <c r="N202" s="79" t="str">
        <f>IFERROR(VLOOKUP('Calendrier de pose'!A202,menuiseries[],53,FALSE),"")</f>
        <v/>
      </c>
    </row>
    <row r="203" spans="1:14">
      <c r="A203" s="76"/>
      <c r="B203" s="80" t="str">
        <f>IFERROR(VLOOKUP('Calendrier de pose'!A203,menuiseries[],19,FALSE),"")</f>
        <v/>
      </c>
      <c r="C203" s="77" t="str">
        <f>IFERROR(VLOOKUP('Calendrier de pose'!A203,menuiseries[],2,FALSE),"")</f>
        <v/>
      </c>
      <c r="D203" s="77" t="str">
        <f>IFERROR(VLOOKUP('Calendrier de pose'!A203,menuiseries[],4,FALSE),"")</f>
        <v/>
      </c>
      <c r="E203" s="77" t="str">
        <f>IFERROR(VLOOKUP('Calendrier de pose'!A203,menuiseries[],7,FALSE),"")</f>
        <v/>
      </c>
      <c r="F203" s="81" t="str">
        <f>IFERROR(VLOOKUP('Calendrier de pose'!A203,menuiseries[],14,FALSE),"")</f>
        <v/>
      </c>
      <c r="G203" s="81" t="str">
        <f>IFERROR(VLOOKUP('Calendrier de pose'!A203,menuiseries[],16,FALSE),"")</f>
        <v/>
      </c>
      <c r="H203" s="81" t="str">
        <f>IFERROR(VLOOKUP('Calendrier de pose'!A203,menuiseries[],61,FALSE),"")</f>
        <v/>
      </c>
      <c r="I203" s="83" t="str">
        <f>IFERROR(VLOOKUP('Calendrier de pose'!A203,menuiseries[],26,FALSE),"")</f>
        <v/>
      </c>
      <c r="J203" s="79" t="str">
        <f>IFERROR(VLOOKUP('Calendrier de pose'!A203,menuiseries[],31,FALSE),"")</f>
        <v/>
      </c>
      <c r="K203" s="83" t="str">
        <f>IFERROR(VLOOKUP('Calendrier de pose'!A203,menuiseries[],37,FALSE),"")</f>
        <v/>
      </c>
      <c r="L203" s="79" t="str">
        <f>IFERROR(VLOOKUP('Calendrier de pose'!A203,menuiseries[],42,FALSE),"")</f>
        <v/>
      </c>
      <c r="M203" s="83" t="str">
        <f>IFERROR(VLOOKUP('Calendrier de pose'!A203,menuiseries[],47,FALSE),"")</f>
        <v/>
      </c>
      <c r="N203" s="79" t="str">
        <f>IFERROR(VLOOKUP('Calendrier de pose'!A203,menuiseries[],53,FALSE),"")</f>
        <v/>
      </c>
    </row>
    <row r="204" spans="1:14">
      <c r="A204" s="76"/>
      <c r="B204" s="80" t="str">
        <f>IFERROR(VLOOKUP('Calendrier de pose'!A204,menuiseries[],19,FALSE),"")</f>
        <v/>
      </c>
      <c r="C204" s="77" t="str">
        <f>IFERROR(VLOOKUP('Calendrier de pose'!A204,menuiseries[],2,FALSE),"")</f>
        <v/>
      </c>
      <c r="D204" s="77" t="str">
        <f>IFERROR(VLOOKUP('Calendrier de pose'!A204,menuiseries[],4,FALSE),"")</f>
        <v/>
      </c>
      <c r="E204" s="77" t="str">
        <f>IFERROR(VLOOKUP('Calendrier de pose'!A204,menuiseries[],7,FALSE),"")</f>
        <v/>
      </c>
      <c r="F204" s="81" t="str">
        <f>IFERROR(VLOOKUP('Calendrier de pose'!A204,menuiseries[],14,FALSE),"")</f>
        <v/>
      </c>
      <c r="G204" s="81" t="str">
        <f>IFERROR(VLOOKUP('Calendrier de pose'!A204,menuiseries[],16,FALSE),"")</f>
        <v/>
      </c>
      <c r="H204" s="81" t="str">
        <f>IFERROR(VLOOKUP('Calendrier de pose'!A204,menuiseries[],61,FALSE),"")</f>
        <v/>
      </c>
      <c r="I204" s="83" t="str">
        <f>IFERROR(VLOOKUP('Calendrier de pose'!A204,menuiseries[],26,FALSE),"")</f>
        <v/>
      </c>
      <c r="J204" s="79" t="str">
        <f>IFERROR(VLOOKUP('Calendrier de pose'!A204,menuiseries[],31,FALSE),"")</f>
        <v/>
      </c>
      <c r="K204" s="83" t="str">
        <f>IFERROR(VLOOKUP('Calendrier de pose'!A204,menuiseries[],37,FALSE),"")</f>
        <v/>
      </c>
      <c r="L204" s="79" t="str">
        <f>IFERROR(VLOOKUP('Calendrier de pose'!A204,menuiseries[],42,FALSE),"")</f>
        <v/>
      </c>
      <c r="M204" s="83" t="str">
        <f>IFERROR(VLOOKUP('Calendrier de pose'!A204,menuiseries[],47,FALSE),"")</f>
        <v/>
      </c>
      <c r="N204" s="79" t="str">
        <f>IFERROR(VLOOKUP('Calendrier de pose'!A204,menuiseries[],53,FALSE),"")</f>
        <v/>
      </c>
    </row>
    <row r="205" spans="1:14">
      <c r="A205" s="76"/>
      <c r="B205" s="80" t="str">
        <f>IFERROR(VLOOKUP('Calendrier de pose'!A205,menuiseries[],19,FALSE),"")</f>
        <v/>
      </c>
      <c r="C205" s="77" t="str">
        <f>IFERROR(VLOOKUP('Calendrier de pose'!A205,menuiseries[],2,FALSE),"")</f>
        <v/>
      </c>
      <c r="D205" s="77" t="str">
        <f>IFERROR(VLOOKUP('Calendrier de pose'!A205,menuiseries[],4,FALSE),"")</f>
        <v/>
      </c>
      <c r="E205" s="77" t="str">
        <f>IFERROR(VLOOKUP('Calendrier de pose'!A205,menuiseries[],7,FALSE),"")</f>
        <v/>
      </c>
      <c r="F205" s="81" t="str">
        <f>IFERROR(VLOOKUP('Calendrier de pose'!A205,menuiseries[],14,FALSE),"")</f>
        <v/>
      </c>
      <c r="G205" s="81" t="str">
        <f>IFERROR(VLOOKUP('Calendrier de pose'!A205,menuiseries[],16,FALSE),"")</f>
        <v/>
      </c>
      <c r="H205" s="81" t="str">
        <f>IFERROR(VLOOKUP('Calendrier de pose'!A205,menuiseries[],61,FALSE),"")</f>
        <v/>
      </c>
      <c r="I205" s="83" t="str">
        <f>IFERROR(VLOOKUP('Calendrier de pose'!A205,menuiseries[],26,FALSE),"")</f>
        <v/>
      </c>
      <c r="J205" s="79" t="str">
        <f>IFERROR(VLOOKUP('Calendrier de pose'!A205,menuiseries[],31,FALSE),"")</f>
        <v/>
      </c>
      <c r="K205" s="83" t="str">
        <f>IFERROR(VLOOKUP('Calendrier de pose'!A205,menuiseries[],37,FALSE),"")</f>
        <v/>
      </c>
      <c r="L205" s="79" t="str">
        <f>IFERROR(VLOOKUP('Calendrier de pose'!A205,menuiseries[],42,FALSE),"")</f>
        <v/>
      </c>
      <c r="M205" s="83" t="str">
        <f>IFERROR(VLOOKUP('Calendrier de pose'!A205,menuiseries[],47,FALSE),"")</f>
        <v/>
      </c>
      <c r="N205" s="79" t="str">
        <f>IFERROR(VLOOKUP('Calendrier de pose'!A205,menuiseries[],53,FALSE),"")</f>
        <v/>
      </c>
    </row>
    <row r="206" spans="1:14">
      <c r="A206" s="76"/>
      <c r="B206" s="80" t="str">
        <f>IFERROR(VLOOKUP('Calendrier de pose'!A206,menuiseries[],19,FALSE),"")</f>
        <v/>
      </c>
      <c r="C206" s="77" t="str">
        <f>IFERROR(VLOOKUP('Calendrier de pose'!A206,menuiseries[],2,FALSE),"")</f>
        <v/>
      </c>
      <c r="D206" s="77" t="str">
        <f>IFERROR(VLOOKUP('Calendrier de pose'!A206,menuiseries[],4,FALSE),"")</f>
        <v/>
      </c>
      <c r="E206" s="77" t="str">
        <f>IFERROR(VLOOKUP('Calendrier de pose'!A206,menuiseries[],7,FALSE),"")</f>
        <v/>
      </c>
      <c r="F206" s="81" t="str">
        <f>IFERROR(VLOOKUP('Calendrier de pose'!A206,menuiseries[],14,FALSE),"")</f>
        <v/>
      </c>
      <c r="G206" s="81" t="str">
        <f>IFERROR(VLOOKUP('Calendrier de pose'!A206,menuiseries[],16,FALSE),"")</f>
        <v/>
      </c>
      <c r="H206" s="81" t="str">
        <f>IFERROR(VLOOKUP('Calendrier de pose'!A206,menuiseries[],61,FALSE),"")</f>
        <v/>
      </c>
      <c r="I206" s="83" t="str">
        <f>IFERROR(VLOOKUP('Calendrier de pose'!A206,menuiseries[],26,FALSE),"")</f>
        <v/>
      </c>
      <c r="J206" s="79" t="str">
        <f>IFERROR(VLOOKUP('Calendrier de pose'!A206,menuiseries[],31,FALSE),"")</f>
        <v/>
      </c>
      <c r="K206" s="83" t="str">
        <f>IFERROR(VLOOKUP('Calendrier de pose'!A206,menuiseries[],37,FALSE),"")</f>
        <v/>
      </c>
      <c r="L206" s="79" t="str">
        <f>IFERROR(VLOOKUP('Calendrier de pose'!A206,menuiseries[],42,FALSE),"")</f>
        <v/>
      </c>
      <c r="M206" s="83" t="str">
        <f>IFERROR(VLOOKUP('Calendrier de pose'!A206,menuiseries[],47,FALSE),"")</f>
        <v/>
      </c>
      <c r="N206" s="79" t="str">
        <f>IFERROR(VLOOKUP('Calendrier de pose'!A206,menuiseries[],53,FALSE),"")</f>
        <v/>
      </c>
    </row>
    <row r="207" spans="1:14">
      <c r="A207" s="76"/>
      <c r="B207" s="80" t="str">
        <f>IFERROR(VLOOKUP('Calendrier de pose'!A207,menuiseries[],19,FALSE),"")</f>
        <v/>
      </c>
      <c r="C207" s="77" t="str">
        <f>IFERROR(VLOOKUP('Calendrier de pose'!A207,menuiseries[],2,FALSE),"")</f>
        <v/>
      </c>
      <c r="D207" s="77" t="str">
        <f>IFERROR(VLOOKUP('Calendrier de pose'!A207,menuiseries[],4,FALSE),"")</f>
        <v/>
      </c>
      <c r="E207" s="77" t="str">
        <f>IFERROR(VLOOKUP('Calendrier de pose'!A207,menuiseries[],7,FALSE),"")</f>
        <v/>
      </c>
      <c r="F207" s="81" t="str">
        <f>IFERROR(VLOOKUP('Calendrier de pose'!A207,menuiseries[],14,FALSE),"")</f>
        <v/>
      </c>
      <c r="G207" s="81" t="str">
        <f>IFERROR(VLOOKUP('Calendrier de pose'!A207,menuiseries[],16,FALSE),"")</f>
        <v/>
      </c>
      <c r="H207" s="81" t="str">
        <f>IFERROR(VLOOKUP('Calendrier de pose'!A207,menuiseries[],61,FALSE),"")</f>
        <v/>
      </c>
      <c r="I207" s="83" t="str">
        <f>IFERROR(VLOOKUP('Calendrier de pose'!A207,menuiseries[],26,FALSE),"")</f>
        <v/>
      </c>
      <c r="J207" s="79" t="str">
        <f>IFERROR(VLOOKUP('Calendrier de pose'!A207,menuiseries[],31,FALSE),"")</f>
        <v/>
      </c>
      <c r="K207" s="83" t="str">
        <f>IFERROR(VLOOKUP('Calendrier de pose'!A207,menuiseries[],37,FALSE),"")</f>
        <v/>
      </c>
      <c r="L207" s="79" t="str">
        <f>IFERROR(VLOOKUP('Calendrier de pose'!A207,menuiseries[],42,FALSE),"")</f>
        <v/>
      </c>
      <c r="M207" s="83" t="str">
        <f>IFERROR(VLOOKUP('Calendrier de pose'!A207,menuiseries[],47,FALSE),"")</f>
        <v/>
      </c>
      <c r="N207" s="79" t="str">
        <f>IFERROR(VLOOKUP('Calendrier de pose'!A207,menuiseries[],53,FALSE),"")</f>
        <v/>
      </c>
    </row>
    <row r="208" spans="1:14">
      <c r="A208" s="76"/>
      <c r="B208" s="80" t="str">
        <f>IFERROR(VLOOKUP('Calendrier de pose'!A208,menuiseries[],19,FALSE),"")</f>
        <v/>
      </c>
      <c r="C208" s="77" t="str">
        <f>IFERROR(VLOOKUP('Calendrier de pose'!A208,menuiseries[],2,FALSE),"")</f>
        <v/>
      </c>
      <c r="D208" s="77" t="str">
        <f>IFERROR(VLOOKUP('Calendrier de pose'!A208,menuiseries[],4,FALSE),"")</f>
        <v/>
      </c>
      <c r="E208" s="77" t="str">
        <f>IFERROR(VLOOKUP('Calendrier de pose'!A208,menuiseries[],7,FALSE),"")</f>
        <v/>
      </c>
      <c r="F208" s="81" t="str">
        <f>IFERROR(VLOOKUP('Calendrier de pose'!A208,menuiseries[],14,FALSE),"")</f>
        <v/>
      </c>
      <c r="G208" s="81" t="str">
        <f>IFERROR(VLOOKUP('Calendrier de pose'!A208,menuiseries[],16,FALSE),"")</f>
        <v/>
      </c>
      <c r="H208" s="81" t="str">
        <f>IFERROR(VLOOKUP('Calendrier de pose'!A208,menuiseries[],61,FALSE),"")</f>
        <v/>
      </c>
      <c r="I208" s="83" t="str">
        <f>IFERROR(VLOOKUP('Calendrier de pose'!A208,menuiseries[],26,FALSE),"")</f>
        <v/>
      </c>
      <c r="J208" s="79" t="str">
        <f>IFERROR(VLOOKUP('Calendrier de pose'!A208,menuiseries[],31,FALSE),"")</f>
        <v/>
      </c>
      <c r="K208" s="83" t="str">
        <f>IFERROR(VLOOKUP('Calendrier de pose'!A208,menuiseries[],37,FALSE),"")</f>
        <v/>
      </c>
      <c r="L208" s="79" t="str">
        <f>IFERROR(VLOOKUP('Calendrier de pose'!A208,menuiseries[],42,FALSE),"")</f>
        <v/>
      </c>
      <c r="M208" s="83" t="str">
        <f>IFERROR(VLOOKUP('Calendrier de pose'!A208,menuiseries[],47,FALSE),"")</f>
        <v/>
      </c>
      <c r="N208" s="79" t="str">
        <f>IFERROR(VLOOKUP('Calendrier de pose'!A208,menuiseries[],53,FALSE),"")</f>
        <v/>
      </c>
    </row>
    <row r="209" spans="1:14">
      <c r="A209" s="76"/>
      <c r="B209" s="80" t="str">
        <f>IFERROR(VLOOKUP('Calendrier de pose'!A209,menuiseries[],19,FALSE),"")</f>
        <v/>
      </c>
      <c r="C209" s="77" t="str">
        <f>IFERROR(VLOOKUP('Calendrier de pose'!A209,menuiseries[],2,FALSE),"")</f>
        <v/>
      </c>
      <c r="D209" s="77" t="str">
        <f>IFERROR(VLOOKUP('Calendrier de pose'!A209,menuiseries[],4,FALSE),"")</f>
        <v/>
      </c>
      <c r="E209" s="77" t="str">
        <f>IFERROR(VLOOKUP('Calendrier de pose'!A209,menuiseries[],7,FALSE),"")</f>
        <v/>
      </c>
      <c r="F209" s="81" t="str">
        <f>IFERROR(VLOOKUP('Calendrier de pose'!A209,menuiseries[],14,FALSE),"")</f>
        <v/>
      </c>
      <c r="G209" s="81" t="str">
        <f>IFERROR(VLOOKUP('Calendrier de pose'!A209,menuiseries[],16,FALSE),"")</f>
        <v/>
      </c>
      <c r="H209" s="81" t="str">
        <f>IFERROR(VLOOKUP('Calendrier de pose'!A209,menuiseries[],61,FALSE),"")</f>
        <v/>
      </c>
      <c r="I209" s="83" t="str">
        <f>IFERROR(VLOOKUP('Calendrier de pose'!A209,menuiseries[],26,FALSE),"")</f>
        <v/>
      </c>
      <c r="J209" s="79" t="str">
        <f>IFERROR(VLOOKUP('Calendrier de pose'!A209,menuiseries[],31,FALSE),"")</f>
        <v/>
      </c>
      <c r="K209" s="83" t="str">
        <f>IFERROR(VLOOKUP('Calendrier de pose'!A209,menuiseries[],37,FALSE),"")</f>
        <v/>
      </c>
      <c r="L209" s="79" t="str">
        <f>IFERROR(VLOOKUP('Calendrier de pose'!A209,menuiseries[],42,FALSE),"")</f>
        <v/>
      </c>
      <c r="M209" s="83" t="str">
        <f>IFERROR(VLOOKUP('Calendrier de pose'!A209,menuiseries[],47,FALSE),"")</f>
        <v/>
      </c>
      <c r="N209" s="79" t="str">
        <f>IFERROR(VLOOKUP('Calendrier de pose'!A209,menuiseries[],53,FALSE),"")</f>
        <v/>
      </c>
    </row>
    <row r="210" spans="1:14">
      <c r="A210" s="76"/>
      <c r="B210" s="80" t="str">
        <f>IFERROR(VLOOKUP('Calendrier de pose'!A210,menuiseries[],19,FALSE),"")</f>
        <v/>
      </c>
      <c r="C210" s="77" t="str">
        <f>IFERROR(VLOOKUP('Calendrier de pose'!A210,menuiseries[],2,FALSE),"")</f>
        <v/>
      </c>
      <c r="D210" s="77" t="str">
        <f>IFERROR(VLOOKUP('Calendrier de pose'!A210,menuiseries[],4,FALSE),"")</f>
        <v/>
      </c>
      <c r="E210" s="77" t="str">
        <f>IFERROR(VLOOKUP('Calendrier de pose'!A210,menuiseries[],7,FALSE),"")</f>
        <v/>
      </c>
      <c r="F210" s="81" t="str">
        <f>IFERROR(VLOOKUP('Calendrier de pose'!A210,menuiseries[],14,FALSE),"")</f>
        <v/>
      </c>
      <c r="G210" s="81" t="str">
        <f>IFERROR(VLOOKUP('Calendrier de pose'!A210,menuiseries[],16,FALSE),"")</f>
        <v/>
      </c>
      <c r="H210" s="81" t="str">
        <f>IFERROR(VLOOKUP('Calendrier de pose'!A210,menuiseries[],61,FALSE),"")</f>
        <v/>
      </c>
      <c r="I210" s="83" t="str">
        <f>IFERROR(VLOOKUP('Calendrier de pose'!A210,menuiseries[],26,FALSE),"")</f>
        <v/>
      </c>
      <c r="J210" s="79" t="str">
        <f>IFERROR(VLOOKUP('Calendrier de pose'!A210,menuiseries[],31,FALSE),"")</f>
        <v/>
      </c>
      <c r="K210" s="83" t="str">
        <f>IFERROR(VLOOKUP('Calendrier de pose'!A210,menuiseries[],37,FALSE),"")</f>
        <v/>
      </c>
      <c r="L210" s="79" t="str">
        <f>IFERROR(VLOOKUP('Calendrier de pose'!A210,menuiseries[],42,FALSE),"")</f>
        <v/>
      </c>
      <c r="M210" s="83" t="str">
        <f>IFERROR(VLOOKUP('Calendrier de pose'!A210,menuiseries[],47,FALSE),"")</f>
        <v/>
      </c>
      <c r="N210" s="79" t="str">
        <f>IFERROR(VLOOKUP('Calendrier de pose'!A210,menuiseries[],53,FALSE),"")</f>
        <v/>
      </c>
    </row>
    <row r="211" spans="1:14">
      <c r="A211" s="76"/>
      <c r="B211" s="80" t="str">
        <f>IFERROR(VLOOKUP('Calendrier de pose'!A211,menuiseries[],19,FALSE),"")</f>
        <v/>
      </c>
      <c r="C211" s="77" t="str">
        <f>IFERROR(VLOOKUP('Calendrier de pose'!A211,menuiseries[],2,FALSE),"")</f>
        <v/>
      </c>
      <c r="D211" s="77" t="str">
        <f>IFERROR(VLOOKUP('Calendrier de pose'!A211,menuiseries[],4,FALSE),"")</f>
        <v/>
      </c>
      <c r="E211" s="77" t="str">
        <f>IFERROR(VLOOKUP('Calendrier de pose'!A211,menuiseries[],7,FALSE),"")</f>
        <v/>
      </c>
      <c r="F211" s="81" t="str">
        <f>IFERROR(VLOOKUP('Calendrier de pose'!A211,menuiseries[],14,FALSE),"")</f>
        <v/>
      </c>
      <c r="G211" s="81" t="str">
        <f>IFERROR(VLOOKUP('Calendrier de pose'!A211,menuiseries[],16,FALSE),"")</f>
        <v/>
      </c>
      <c r="H211" s="81" t="str">
        <f>IFERROR(VLOOKUP('Calendrier de pose'!A211,menuiseries[],61,FALSE),"")</f>
        <v/>
      </c>
      <c r="I211" s="83" t="str">
        <f>IFERROR(VLOOKUP('Calendrier de pose'!A211,menuiseries[],26,FALSE),"")</f>
        <v/>
      </c>
      <c r="J211" s="79" t="str">
        <f>IFERROR(VLOOKUP('Calendrier de pose'!A211,menuiseries[],31,FALSE),"")</f>
        <v/>
      </c>
      <c r="K211" s="83" t="str">
        <f>IFERROR(VLOOKUP('Calendrier de pose'!A211,menuiseries[],37,FALSE),"")</f>
        <v/>
      </c>
      <c r="L211" s="79" t="str">
        <f>IFERROR(VLOOKUP('Calendrier de pose'!A211,menuiseries[],42,FALSE),"")</f>
        <v/>
      </c>
      <c r="M211" s="83" t="str">
        <f>IFERROR(VLOOKUP('Calendrier de pose'!A211,menuiseries[],47,FALSE),"")</f>
        <v/>
      </c>
      <c r="N211" s="79" t="str">
        <f>IFERROR(VLOOKUP('Calendrier de pose'!A211,menuiseries[],53,FALSE),"")</f>
        <v/>
      </c>
    </row>
    <row r="212" spans="1:14">
      <c r="A212" s="76"/>
      <c r="B212" s="80" t="str">
        <f>IFERROR(VLOOKUP('Calendrier de pose'!A212,menuiseries[],19,FALSE),"")</f>
        <v/>
      </c>
      <c r="C212" s="77" t="str">
        <f>IFERROR(VLOOKUP('Calendrier de pose'!A212,menuiseries[],2,FALSE),"")</f>
        <v/>
      </c>
      <c r="D212" s="77" t="str">
        <f>IFERROR(VLOOKUP('Calendrier de pose'!A212,menuiseries[],4,FALSE),"")</f>
        <v/>
      </c>
      <c r="E212" s="77" t="str">
        <f>IFERROR(VLOOKUP('Calendrier de pose'!A212,menuiseries[],7,FALSE),"")</f>
        <v/>
      </c>
      <c r="F212" s="81" t="str">
        <f>IFERROR(VLOOKUP('Calendrier de pose'!A212,menuiseries[],14,FALSE),"")</f>
        <v/>
      </c>
      <c r="G212" s="81" t="str">
        <f>IFERROR(VLOOKUP('Calendrier de pose'!A212,menuiseries[],16,FALSE),"")</f>
        <v/>
      </c>
      <c r="H212" s="81" t="str">
        <f>IFERROR(VLOOKUP('Calendrier de pose'!A212,menuiseries[],61,FALSE),"")</f>
        <v/>
      </c>
      <c r="I212" s="83" t="str">
        <f>IFERROR(VLOOKUP('Calendrier de pose'!A212,menuiseries[],26,FALSE),"")</f>
        <v/>
      </c>
      <c r="J212" s="79" t="str">
        <f>IFERROR(VLOOKUP('Calendrier de pose'!A212,menuiseries[],31,FALSE),"")</f>
        <v/>
      </c>
      <c r="K212" s="83" t="str">
        <f>IFERROR(VLOOKUP('Calendrier de pose'!A212,menuiseries[],37,FALSE),"")</f>
        <v/>
      </c>
      <c r="L212" s="79" t="str">
        <f>IFERROR(VLOOKUP('Calendrier de pose'!A212,menuiseries[],42,FALSE),"")</f>
        <v/>
      </c>
      <c r="M212" s="83" t="str">
        <f>IFERROR(VLOOKUP('Calendrier de pose'!A212,menuiseries[],47,FALSE),"")</f>
        <v/>
      </c>
      <c r="N212" s="79" t="str">
        <f>IFERROR(VLOOKUP('Calendrier de pose'!A212,menuiseries[],53,FALSE),"")</f>
        <v/>
      </c>
    </row>
    <row r="213" spans="1:14">
      <c r="A213" s="76"/>
      <c r="B213" s="80" t="str">
        <f>IFERROR(VLOOKUP('Calendrier de pose'!A213,menuiseries[],19,FALSE),"")</f>
        <v/>
      </c>
      <c r="C213" s="77" t="str">
        <f>IFERROR(VLOOKUP('Calendrier de pose'!A213,menuiseries[],2,FALSE),"")</f>
        <v/>
      </c>
      <c r="D213" s="77" t="str">
        <f>IFERROR(VLOOKUP('Calendrier de pose'!A213,menuiseries[],4,FALSE),"")</f>
        <v/>
      </c>
      <c r="E213" s="77" t="str">
        <f>IFERROR(VLOOKUP('Calendrier de pose'!A213,menuiseries[],7,FALSE),"")</f>
        <v/>
      </c>
      <c r="F213" s="81" t="str">
        <f>IFERROR(VLOOKUP('Calendrier de pose'!A213,menuiseries[],14,FALSE),"")</f>
        <v/>
      </c>
      <c r="G213" s="81" t="str">
        <f>IFERROR(VLOOKUP('Calendrier de pose'!A213,menuiseries[],16,FALSE),"")</f>
        <v/>
      </c>
      <c r="H213" s="81" t="str">
        <f>IFERROR(VLOOKUP('Calendrier de pose'!A213,menuiseries[],61,FALSE),"")</f>
        <v/>
      </c>
      <c r="I213" s="83" t="str">
        <f>IFERROR(VLOOKUP('Calendrier de pose'!A213,menuiseries[],26,FALSE),"")</f>
        <v/>
      </c>
      <c r="J213" s="79" t="str">
        <f>IFERROR(VLOOKUP('Calendrier de pose'!A213,menuiseries[],31,FALSE),"")</f>
        <v/>
      </c>
      <c r="K213" s="83" t="str">
        <f>IFERROR(VLOOKUP('Calendrier de pose'!A213,menuiseries[],37,FALSE),"")</f>
        <v/>
      </c>
      <c r="L213" s="79" t="str">
        <f>IFERROR(VLOOKUP('Calendrier de pose'!A213,menuiseries[],42,FALSE),"")</f>
        <v/>
      </c>
      <c r="M213" s="83" t="str">
        <f>IFERROR(VLOOKUP('Calendrier de pose'!A213,menuiseries[],47,FALSE),"")</f>
        <v/>
      </c>
      <c r="N213" s="79" t="str">
        <f>IFERROR(VLOOKUP('Calendrier de pose'!A213,menuiseries[],53,FALSE),"")</f>
        <v/>
      </c>
    </row>
    <row r="214" spans="1:14">
      <c r="A214" s="76"/>
      <c r="B214" s="80" t="str">
        <f>IFERROR(VLOOKUP('Calendrier de pose'!A214,menuiseries[],19,FALSE),"")</f>
        <v/>
      </c>
      <c r="C214" s="77" t="str">
        <f>IFERROR(VLOOKUP('Calendrier de pose'!A214,menuiseries[],2,FALSE),"")</f>
        <v/>
      </c>
      <c r="D214" s="77" t="str">
        <f>IFERROR(VLOOKUP('Calendrier de pose'!A214,menuiseries[],4,FALSE),"")</f>
        <v/>
      </c>
      <c r="E214" s="77" t="str">
        <f>IFERROR(VLOOKUP('Calendrier de pose'!A214,menuiseries[],7,FALSE),"")</f>
        <v/>
      </c>
      <c r="F214" s="81" t="str">
        <f>IFERROR(VLOOKUP('Calendrier de pose'!A214,menuiseries[],14,FALSE),"")</f>
        <v/>
      </c>
      <c r="G214" s="81" t="str">
        <f>IFERROR(VLOOKUP('Calendrier de pose'!A214,menuiseries[],16,FALSE),"")</f>
        <v/>
      </c>
      <c r="H214" s="81" t="str">
        <f>IFERROR(VLOOKUP('Calendrier de pose'!A214,menuiseries[],61,FALSE),"")</f>
        <v/>
      </c>
      <c r="I214" s="83" t="str">
        <f>IFERROR(VLOOKUP('Calendrier de pose'!A214,menuiseries[],26,FALSE),"")</f>
        <v/>
      </c>
      <c r="J214" s="79" t="str">
        <f>IFERROR(VLOOKUP('Calendrier de pose'!A214,menuiseries[],31,FALSE),"")</f>
        <v/>
      </c>
      <c r="K214" s="83" t="str">
        <f>IFERROR(VLOOKUP('Calendrier de pose'!A214,menuiseries[],37,FALSE),"")</f>
        <v/>
      </c>
      <c r="L214" s="79" t="str">
        <f>IFERROR(VLOOKUP('Calendrier de pose'!A214,menuiseries[],42,FALSE),"")</f>
        <v/>
      </c>
      <c r="M214" s="83" t="str">
        <f>IFERROR(VLOOKUP('Calendrier de pose'!A214,menuiseries[],47,FALSE),"")</f>
        <v/>
      </c>
      <c r="N214" s="79" t="str">
        <f>IFERROR(VLOOKUP('Calendrier de pose'!A214,menuiseries[],53,FALSE),"")</f>
        <v/>
      </c>
    </row>
    <row r="215" spans="1:14">
      <c r="A215" s="76"/>
      <c r="B215" s="80" t="str">
        <f>IFERROR(VLOOKUP('Calendrier de pose'!A215,menuiseries[],19,FALSE),"")</f>
        <v/>
      </c>
      <c r="C215" s="77" t="str">
        <f>IFERROR(VLOOKUP('Calendrier de pose'!A215,menuiseries[],2,FALSE),"")</f>
        <v/>
      </c>
      <c r="D215" s="77" t="str">
        <f>IFERROR(VLOOKUP('Calendrier de pose'!A215,menuiseries[],4,FALSE),"")</f>
        <v/>
      </c>
      <c r="E215" s="77" t="str">
        <f>IFERROR(VLOOKUP('Calendrier de pose'!A215,menuiseries[],7,FALSE),"")</f>
        <v/>
      </c>
      <c r="F215" s="81" t="str">
        <f>IFERROR(VLOOKUP('Calendrier de pose'!A215,menuiseries[],14,FALSE),"")</f>
        <v/>
      </c>
      <c r="G215" s="81" t="str">
        <f>IFERROR(VLOOKUP('Calendrier de pose'!A215,menuiseries[],16,FALSE),"")</f>
        <v/>
      </c>
      <c r="H215" s="81" t="str">
        <f>IFERROR(VLOOKUP('Calendrier de pose'!A215,menuiseries[],61,FALSE),"")</f>
        <v/>
      </c>
      <c r="I215" s="83" t="str">
        <f>IFERROR(VLOOKUP('Calendrier de pose'!A215,menuiseries[],26,FALSE),"")</f>
        <v/>
      </c>
      <c r="J215" s="79" t="str">
        <f>IFERROR(VLOOKUP('Calendrier de pose'!A215,menuiseries[],31,FALSE),"")</f>
        <v/>
      </c>
      <c r="K215" s="83" t="str">
        <f>IFERROR(VLOOKUP('Calendrier de pose'!A215,menuiseries[],37,FALSE),"")</f>
        <v/>
      </c>
      <c r="L215" s="79" t="str">
        <f>IFERROR(VLOOKUP('Calendrier de pose'!A215,menuiseries[],42,FALSE),"")</f>
        <v/>
      </c>
      <c r="M215" s="83" t="str">
        <f>IFERROR(VLOOKUP('Calendrier de pose'!A215,menuiseries[],47,FALSE),"")</f>
        <v/>
      </c>
      <c r="N215" s="79" t="str">
        <f>IFERROR(VLOOKUP('Calendrier de pose'!A215,menuiseries[],53,FALSE),"")</f>
        <v/>
      </c>
    </row>
    <row r="216" spans="1:14">
      <c r="A216" s="76"/>
      <c r="B216" s="80" t="str">
        <f>IFERROR(VLOOKUP('Calendrier de pose'!A216,menuiseries[],19,FALSE),"")</f>
        <v/>
      </c>
      <c r="C216" s="77" t="str">
        <f>IFERROR(VLOOKUP('Calendrier de pose'!A216,menuiseries[],2,FALSE),"")</f>
        <v/>
      </c>
      <c r="D216" s="77" t="str">
        <f>IFERROR(VLOOKUP('Calendrier de pose'!A216,menuiseries[],4,FALSE),"")</f>
        <v/>
      </c>
      <c r="E216" s="77" t="str">
        <f>IFERROR(VLOOKUP('Calendrier de pose'!A216,menuiseries[],7,FALSE),"")</f>
        <v/>
      </c>
      <c r="F216" s="81" t="str">
        <f>IFERROR(VLOOKUP('Calendrier de pose'!A216,menuiseries[],14,FALSE),"")</f>
        <v/>
      </c>
      <c r="G216" s="81" t="str">
        <f>IFERROR(VLOOKUP('Calendrier de pose'!A216,menuiseries[],16,FALSE),"")</f>
        <v/>
      </c>
      <c r="H216" s="81" t="str">
        <f>IFERROR(VLOOKUP('Calendrier de pose'!A216,menuiseries[],61,FALSE),"")</f>
        <v/>
      </c>
      <c r="I216" s="83" t="str">
        <f>IFERROR(VLOOKUP('Calendrier de pose'!A216,menuiseries[],26,FALSE),"")</f>
        <v/>
      </c>
      <c r="J216" s="79" t="str">
        <f>IFERROR(VLOOKUP('Calendrier de pose'!A216,menuiseries[],31,FALSE),"")</f>
        <v/>
      </c>
      <c r="K216" s="83" t="str">
        <f>IFERROR(VLOOKUP('Calendrier de pose'!A216,menuiseries[],37,FALSE),"")</f>
        <v/>
      </c>
      <c r="L216" s="79" t="str">
        <f>IFERROR(VLOOKUP('Calendrier de pose'!A216,menuiseries[],42,FALSE),"")</f>
        <v/>
      </c>
      <c r="M216" s="83" t="str">
        <f>IFERROR(VLOOKUP('Calendrier de pose'!A216,menuiseries[],47,FALSE),"")</f>
        <v/>
      </c>
      <c r="N216" s="79" t="str">
        <f>IFERROR(VLOOKUP('Calendrier de pose'!A216,menuiseries[],53,FALSE),"")</f>
        <v/>
      </c>
    </row>
    <row r="217" spans="1:14">
      <c r="A217" s="76"/>
      <c r="B217" s="80" t="str">
        <f>IFERROR(VLOOKUP('Calendrier de pose'!A217,menuiseries[],19,FALSE),"")</f>
        <v/>
      </c>
      <c r="C217" s="77" t="str">
        <f>IFERROR(VLOOKUP('Calendrier de pose'!A217,menuiseries[],2,FALSE),"")</f>
        <v/>
      </c>
      <c r="D217" s="77" t="str">
        <f>IFERROR(VLOOKUP('Calendrier de pose'!A217,menuiseries[],4,FALSE),"")</f>
        <v/>
      </c>
      <c r="E217" s="77" t="str">
        <f>IFERROR(VLOOKUP('Calendrier de pose'!A217,menuiseries[],7,FALSE),"")</f>
        <v/>
      </c>
      <c r="F217" s="81" t="str">
        <f>IFERROR(VLOOKUP('Calendrier de pose'!A217,menuiseries[],14,FALSE),"")</f>
        <v/>
      </c>
      <c r="G217" s="81" t="str">
        <f>IFERROR(VLOOKUP('Calendrier de pose'!A217,menuiseries[],16,FALSE),"")</f>
        <v/>
      </c>
      <c r="H217" s="81" t="str">
        <f>IFERROR(VLOOKUP('Calendrier de pose'!A217,menuiseries[],61,FALSE),"")</f>
        <v/>
      </c>
      <c r="I217" s="83" t="str">
        <f>IFERROR(VLOOKUP('Calendrier de pose'!A217,menuiseries[],26,FALSE),"")</f>
        <v/>
      </c>
      <c r="J217" s="79" t="str">
        <f>IFERROR(VLOOKUP('Calendrier de pose'!A217,menuiseries[],31,FALSE),"")</f>
        <v/>
      </c>
      <c r="K217" s="83" t="str">
        <f>IFERROR(VLOOKUP('Calendrier de pose'!A217,menuiseries[],37,FALSE),"")</f>
        <v/>
      </c>
      <c r="L217" s="79" t="str">
        <f>IFERROR(VLOOKUP('Calendrier de pose'!A217,menuiseries[],42,FALSE),"")</f>
        <v/>
      </c>
      <c r="M217" s="83" t="str">
        <f>IFERROR(VLOOKUP('Calendrier de pose'!A217,menuiseries[],47,FALSE),"")</f>
        <v/>
      </c>
      <c r="N217" s="79" t="str">
        <f>IFERROR(VLOOKUP('Calendrier de pose'!A217,menuiseries[],53,FALSE),"")</f>
        <v/>
      </c>
    </row>
    <row r="218" spans="1:14">
      <c r="A218" s="76"/>
      <c r="B218" s="80" t="str">
        <f>IFERROR(VLOOKUP('Calendrier de pose'!A218,menuiseries[],19,FALSE),"")</f>
        <v/>
      </c>
      <c r="C218" s="77" t="str">
        <f>IFERROR(VLOOKUP('Calendrier de pose'!A218,menuiseries[],2,FALSE),"")</f>
        <v/>
      </c>
      <c r="D218" s="77" t="str">
        <f>IFERROR(VLOOKUP('Calendrier de pose'!A218,menuiseries[],4,FALSE),"")</f>
        <v/>
      </c>
      <c r="E218" s="77" t="str">
        <f>IFERROR(VLOOKUP('Calendrier de pose'!A218,menuiseries[],7,FALSE),"")</f>
        <v/>
      </c>
      <c r="F218" s="81" t="str">
        <f>IFERROR(VLOOKUP('Calendrier de pose'!A218,menuiseries[],14,FALSE),"")</f>
        <v/>
      </c>
      <c r="G218" s="81" t="str">
        <f>IFERROR(VLOOKUP('Calendrier de pose'!A218,menuiseries[],16,FALSE),"")</f>
        <v/>
      </c>
      <c r="H218" s="81" t="str">
        <f>IFERROR(VLOOKUP('Calendrier de pose'!A218,menuiseries[],61,FALSE),"")</f>
        <v/>
      </c>
      <c r="I218" s="83" t="str">
        <f>IFERROR(VLOOKUP('Calendrier de pose'!A218,menuiseries[],26,FALSE),"")</f>
        <v/>
      </c>
      <c r="J218" s="79" t="str">
        <f>IFERROR(VLOOKUP('Calendrier de pose'!A218,menuiseries[],31,FALSE),"")</f>
        <v/>
      </c>
      <c r="K218" s="83" t="str">
        <f>IFERROR(VLOOKUP('Calendrier de pose'!A218,menuiseries[],37,FALSE),"")</f>
        <v/>
      </c>
      <c r="L218" s="79" t="str">
        <f>IFERROR(VLOOKUP('Calendrier de pose'!A218,menuiseries[],42,FALSE),"")</f>
        <v/>
      </c>
      <c r="M218" s="83" t="str">
        <f>IFERROR(VLOOKUP('Calendrier de pose'!A218,menuiseries[],47,FALSE),"")</f>
        <v/>
      </c>
      <c r="N218" s="79" t="str">
        <f>IFERROR(VLOOKUP('Calendrier de pose'!A218,menuiseries[],53,FALSE),"")</f>
        <v/>
      </c>
    </row>
    <row r="219" spans="1:14">
      <c r="A219" s="76"/>
      <c r="B219" s="80" t="str">
        <f>IFERROR(VLOOKUP('Calendrier de pose'!A219,menuiseries[],19,FALSE),"")</f>
        <v/>
      </c>
      <c r="C219" s="77" t="str">
        <f>IFERROR(VLOOKUP('Calendrier de pose'!A219,menuiseries[],2,FALSE),"")</f>
        <v/>
      </c>
      <c r="D219" s="77" t="str">
        <f>IFERROR(VLOOKUP('Calendrier de pose'!A219,menuiseries[],4,FALSE),"")</f>
        <v/>
      </c>
      <c r="E219" s="77" t="str">
        <f>IFERROR(VLOOKUP('Calendrier de pose'!A219,menuiseries[],7,FALSE),"")</f>
        <v/>
      </c>
      <c r="F219" s="81" t="str">
        <f>IFERROR(VLOOKUP('Calendrier de pose'!A219,menuiseries[],14,FALSE),"")</f>
        <v/>
      </c>
      <c r="G219" s="81" t="str">
        <f>IFERROR(VLOOKUP('Calendrier de pose'!A219,menuiseries[],16,FALSE),"")</f>
        <v/>
      </c>
      <c r="H219" s="81" t="str">
        <f>IFERROR(VLOOKUP('Calendrier de pose'!A219,menuiseries[],61,FALSE),"")</f>
        <v/>
      </c>
      <c r="I219" s="83" t="str">
        <f>IFERROR(VLOOKUP('Calendrier de pose'!A219,menuiseries[],26,FALSE),"")</f>
        <v/>
      </c>
      <c r="J219" s="79" t="str">
        <f>IFERROR(VLOOKUP('Calendrier de pose'!A219,menuiseries[],31,FALSE),"")</f>
        <v/>
      </c>
      <c r="K219" s="83" t="str">
        <f>IFERROR(VLOOKUP('Calendrier de pose'!A219,menuiseries[],37,FALSE),"")</f>
        <v/>
      </c>
      <c r="L219" s="79" t="str">
        <f>IFERROR(VLOOKUP('Calendrier de pose'!A219,menuiseries[],42,FALSE),"")</f>
        <v/>
      </c>
      <c r="M219" s="83" t="str">
        <f>IFERROR(VLOOKUP('Calendrier de pose'!A219,menuiseries[],47,FALSE),"")</f>
        <v/>
      </c>
      <c r="N219" s="79" t="str">
        <f>IFERROR(VLOOKUP('Calendrier de pose'!A219,menuiseries[],53,FALSE),"")</f>
        <v/>
      </c>
    </row>
    <row r="220" spans="1:14">
      <c r="A220" s="76"/>
      <c r="B220" s="80" t="str">
        <f>IFERROR(VLOOKUP('Calendrier de pose'!A220,menuiseries[],19,FALSE),"")</f>
        <v/>
      </c>
      <c r="C220" s="77" t="str">
        <f>IFERROR(VLOOKUP('Calendrier de pose'!A220,menuiseries[],2,FALSE),"")</f>
        <v/>
      </c>
      <c r="D220" s="77" t="str">
        <f>IFERROR(VLOOKUP('Calendrier de pose'!A220,menuiseries[],4,FALSE),"")</f>
        <v/>
      </c>
      <c r="E220" s="77" t="str">
        <f>IFERROR(VLOOKUP('Calendrier de pose'!A220,menuiseries[],7,FALSE),"")</f>
        <v/>
      </c>
      <c r="F220" s="81" t="str">
        <f>IFERROR(VLOOKUP('Calendrier de pose'!A220,menuiseries[],14,FALSE),"")</f>
        <v/>
      </c>
      <c r="G220" s="81" t="str">
        <f>IFERROR(VLOOKUP('Calendrier de pose'!A220,menuiseries[],16,FALSE),"")</f>
        <v/>
      </c>
      <c r="H220" s="81" t="str">
        <f>IFERROR(VLOOKUP('Calendrier de pose'!A220,menuiseries[],61,FALSE),"")</f>
        <v/>
      </c>
      <c r="I220" s="83" t="str">
        <f>IFERROR(VLOOKUP('Calendrier de pose'!A220,menuiseries[],26,FALSE),"")</f>
        <v/>
      </c>
      <c r="J220" s="79" t="str">
        <f>IFERROR(VLOOKUP('Calendrier de pose'!A220,menuiseries[],31,FALSE),"")</f>
        <v/>
      </c>
      <c r="K220" s="83" t="str">
        <f>IFERROR(VLOOKUP('Calendrier de pose'!A220,menuiseries[],37,FALSE),"")</f>
        <v/>
      </c>
      <c r="L220" s="79" t="str">
        <f>IFERROR(VLOOKUP('Calendrier de pose'!A220,menuiseries[],42,FALSE),"")</f>
        <v/>
      </c>
      <c r="M220" s="83" t="str">
        <f>IFERROR(VLOOKUP('Calendrier de pose'!A220,menuiseries[],47,FALSE),"")</f>
        <v/>
      </c>
      <c r="N220" s="79" t="str">
        <f>IFERROR(VLOOKUP('Calendrier de pose'!A220,menuiseries[],53,FALSE),"")</f>
        <v/>
      </c>
    </row>
    <row r="221" spans="1:14">
      <c r="A221" s="76"/>
      <c r="B221" s="80" t="str">
        <f>IFERROR(VLOOKUP('Calendrier de pose'!A221,menuiseries[],19,FALSE),"")</f>
        <v/>
      </c>
      <c r="C221" s="77" t="str">
        <f>IFERROR(VLOOKUP('Calendrier de pose'!A221,menuiseries[],2,FALSE),"")</f>
        <v/>
      </c>
      <c r="D221" s="77" t="str">
        <f>IFERROR(VLOOKUP('Calendrier de pose'!A221,menuiseries[],4,FALSE),"")</f>
        <v/>
      </c>
      <c r="E221" s="77" t="str">
        <f>IFERROR(VLOOKUP('Calendrier de pose'!A221,menuiseries[],7,FALSE),"")</f>
        <v/>
      </c>
      <c r="F221" s="81" t="str">
        <f>IFERROR(VLOOKUP('Calendrier de pose'!A221,menuiseries[],14,FALSE),"")</f>
        <v/>
      </c>
      <c r="G221" s="81" t="str">
        <f>IFERROR(VLOOKUP('Calendrier de pose'!A221,menuiseries[],16,FALSE),"")</f>
        <v/>
      </c>
      <c r="H221" s="81" t="str">
        <f>IFERROR(VLOOKUP('Calendrier de pose'!A221,menuiseries[],61,FALSE),"")</f>
        <v/>
      </c>
      <c r="I221" s="83" t="str">
        <f>IFERROR(VLOOKUP('Calendrier de pose'!A221,menuiseries[],26,FALSE),"")</f>
        <v/>
      </c>
      <c r="J221" s="79" t="str">
        <f>IFERROR(VLOOKUP('Calendrier de pose'!A221,menuiseries[],31,FALSE),"")</f>
        <v/>
      </c>
      <c r="K221" s="83" t="str">
        <f>IFERROR(VLOOKUP('Calendrier de pose'!A221,menuiseries[],37,FALSE),"")</f>
        <v/>
      </c>
      <c r="L221" s="79" t="str">
        <f>IFERROR(VLOOKUP('Calendrier de pose'!A221,menuiseries[],42,FALSE),"")</f>
        <v/>
      </c>
      <c r="M221" s="83" t="str">
        <f>IFERROR(VLOOKUP('Calendrier de pose'!A221,menuiseries[],47,FALSE),"")</f>
        <v/>
      </c>
      <c r="N221" s="79" t="str">
        <f>IFERROR(VLOOKUP('Calendrier de pose'!A221,menuiseries[],53,FALSE),"")</f>
        <v/>
      </c>
    </row>
    <row r="222" spans="1:14">
      <c r="A222" s="76"/>
      <c r="B222" s="80" t="str">
        <f>IFERROR(VLOOKUP('Calendrier de pose'!A222,menuiseries[],19,FALSE),"")</f>
        <v/>
      </c>
      <c r="C222" s="77" t="str">
        <f>IFERROR(VLOOKUP('Calendrier de pose'!A222,menuiseries[],2,FALSE),"")</f>
        <v/>
      </c>
      <c r="D222" s="77" t="str">
        <f>IFERROR(VLOOKUP('Calendrier de pose'!A222,menuiseries[],4,FALSE),"")</f>
        <v/>
      </c>
      <c r="E222" s="77" t="str">
        <f>IFERROR(VLOOKUP('Calendrier de pose'!A222,menuiseries[],7,FALSE),"")</f>
        <v/>
      </c>
      <c r="F222" s="81" t="str">
        <f>IFERROR(VLOOKUP('Calendrier de pose'!A222,menuiseries[],14,FALSE),"")</f>
        <v/>
      </c>
      <c r="G222" s="81" t="str">
        <f>IFERROR(VLOOKUP('Calendrier de pose'!A222,menuiseries[],16,FALSE),"")</f>
        <v/>
      </c>
      <c r="H222" s="81" t="str">
        <f>IFERROR(VLOOKUP('Calendrier de pose'!A222,menuiseries[],61,FALSE),"")</f>
        <v/>
      </c>
      <c r="I222" s="83" t="str">
        <f>IFERROR(VLOOKUP('Calendrier de pose'!A222,menuiseries[],26,FALSE),"")</f>
        <v/>
      </c>
      <c r="J222" s="79" t="str">
        <f>IFERROR(VLOOKUP('Calendrier de pose'!A222,menuiseries[],31,FALSE),"")</f>
        <v/>
      </c>
      <c r="K222" s="83" t="str">
        <f>IFERROR(VLOOKUP('Calendrier de pose'!A222,menuiseries[],37,FALSE),"")</f>
        <v/>
      </c>
      <c r="L222" s="79" t="str">
        <f>IFERROR(VLOOKUP('Calendrier de pose'!A222,menuiseries[],42,FALSE),"")</f>
        <v/>
      </c>
      <c r="M222" s="83" t="str">
        <f>IFERROR(VLOOKUP('Calendrier de pose'!A222,menuiseries[],47,FALSE),"")</f>
        <v/>
      </c>
      <c r="N222" s="79" t="str">
        <f>IFERROR(VLOOKUP('Calendrier de pose'!A222,menuiseries[],53,FALSE),"")</f>
        <v/>
      </c>
    </row>
    <row r="223" spans="1:14">
      <c r="A223" s="76"/>
      <c r="B223" s="80" t="str">
        <f>IFERROR(VLOOKUP('Calendrier de pose'!A223,menuiseries[],19,FALSE),"")</f>
        <v/>
      </c>
      <c r="C223" s="77" t="str">
        <f>IFERROR(VLOOKUP('Calendrier de pose'!A223,menuiseries[],2,FALSE),"")</f>
        <v/>
      </c>
      <c r="D223" s="77" t="str">
        <f>IFERROR(VLOOKUP('Calendrier de pose'!A223,menuiseries[],4,FALSE),"")</f>
        <v/>
      </c>
      <c r="E223" s="77" t="str">
        <f>IFERROR(VLOOKUP('Calendrier de pose'!A223,menuiseries[],7,FALSE),"")</f>
        <v/>
      </c>
      <c r="F223" s="81" t="str">
        <f>IFERROR(VLOOKUP('Calendrier de pose'!A223,menuiseries[],14,FALSE),"")</f>
        <v/>
      </c>
      <c r="G223" s="81" t="str">
        <f>IFERROR(VLOOKUP('Calendrier de pose'!A223,menuiseries[],16,FALSE),"")</f>
        <v/>
      </c>
      <c r="H223" s="81" t="str">
        <f>IFERROR(VLOOKUP('Calendrier de pose'!A223,menuiseries[],61,FALSE),"")</f>
        <v/>
      </c>
      <c r="I223" s="83" t="str">
        <f>IFERROR(VLOOKUP('Calendrier de pose'!A223,menuiseries[],26,FALSE),"")</f>
        <v/>
      </c>
      <c r="J223" s="79" t="str">
        <f>IFERROR(VLOOKUP('Calendrier de pose'!A223,menuiseries[],31,FALSE),"")</f>
        <v/>
      </c>
      <c r="K223" s="83" t="str">
        <f>IFERROR(VLOOKUP('Calendrier de pose'!A223,menuiseries[],37,FALSE),"")</f>
        <v/>
      </c>
      <c r="L223" s="79" t="str">
        <f>IFERROR(VLOOKUP('Calendrier de pose'!A223,menuiseries[],42,FALSE),"")</f>
        <v/>
      </c>
      <c r="M223" s="83" t="str">
        <f>IFERROR(VLOOKUP('Calendrier de pose'!A223,menuiseries[],47,FALSE),"")</f>
        <v/>
      </c>
      <c r="N223" s="79" t="str">
        <f>IFERROR(VLOOKUP('Calendrier de pose'!A223,menuiseries[],53,FALSE),"")</f>
        <v/>
      </c>
    </row>
    <row r="224" spans="1:14">
      <c r="A224" s="76"/>
      <c r="B224" s="80" t="str">
        <f>IFERROR(VLOOKUP('Calendrier de pose'!A224,menuiseries[],19,FALSE),"")</f>
        <v/>
      </c>
      <c r="C224" s="77" t="str">
        <f>IFERROR(VLOOKUP('Calendrier de pose'!A224,menuiseries[],2,FALSE),"")</f>
        <v/>
      </c>
      <c r="D224" s="77" t="str">
        <f>IFERROR(VLOOKUP('Calendrier de pose'!A224,menuiseries[],4,FALSE),"")</f>
        <v/>
      </c>
      <c r="E224" s="77" t="str">
        <f>IFERROR(VLOOKUP('Calendrier de pose'!A224,menuiseries[],7,FALSE),"")</f>
        <v/>
      </c>
      <c r="F224" s="81" t="str">
        <f>IFERROR(VLOOKUP('Calendrier de pose'!A224,menuiseries[],14,FALSE),"")</f>
        <v/>
      </c>
      <c r="G224" s="81" t="str">
        <f>IFERROR(VLOOKUP('Calendrier de pose'!A224,menuiseries[],16,FALSE),"")</f>
        <v/>
      </c>
      <c r="H224" s="81" t="str">
        <f>IFERROR(VLOOKUP('Calendrier de pose'!A224,menuiseries[],61,FALSE),"")</f>
        <v/>
      </c>
      <c r="I224" s="83" t="str">
        <f>IFERROR(VLOOKUP('Calendrier de pose'!A224,menuiseries[],26,FALSE),"")</f>
        <v/>
      </c>
      <c r="J224" s="79" t="str">
        <f>IFERROR(VLOOKUP('Calendrier de pose'!A224,menuiseries[],31,FALSE),"")</f>
        <v/>
      </c>
      <c r="K224" s="83" t="str">
        <f>IFERROR(VLOOKUP('Calendrier de pose'!A224,menuiseries[],37,FALSE),"")</f>
        <v/>
      </c>
      <c r="L224" s="79" t="str">
        <f>IFERROR(VLOOKUP('Calendrier de pose'!A224,menuiseries[],42,FALSE),"")</f>
        <v/>
      </c>
      <c r="M224" s="83" t="str">
        <f>IFERROR(VLOOKUP('Calendrier de pose'!A224,menuiseries[],47,FALSE),"")</f>
        <v/>
      </c>
      <c r="N224" s="79" t="str">
        <f>IFERROR(VLOOKUP('Calendrier de pose'!A224,menuiseries[],53,FALSE),"")</f>
        <v/>
      </c>
    </row>
    <row r="225" spans="1:14">
      <c r="A225" s="76"/>
      <c r="B225" s="80" t="str">
        <f>IFERROR(VLOOKUP('Calendrier de pose'!A225,menuiseries[],19,FALSE),"")</f>
        <v/>
      </c>
      <c r="C225" s="77" t="str">
        <f>IFERROR(VLOOKUP('Calendrier de pose'!A225,menuiseries[],2,FALSE),"")</f>
        <v/>
      </c>
      <c r="D225" s="77" t="str">
        <f>IFERROR(VLOOKUP('Calendrier de pose'!A225,menuiseries[],4,FALSE),"")</f>
        <v/>
      </c>
      <c r="E225" s="77" t="str">
        <f>IFERROR(VLOOKUP('Calendrier de pose'!A225,menuiseries[],7,FALSE),"")</f>
        <v/>
      </c>
      <c r="F225" s="81" t="str">
        <f>IFERROR(VLOOKUP('Calendrier de pose'!A225,menuiseries[],14,FALSE),"")</f>
        <v/>
      </c>
      <c r="G225" s="81" t="str">
        <f>IFERROR(VLOOKUP('Calendrier de pose'!A225,menuiseries[],16,FALSE),"")</f>
        <v/>
      </c>
      <c r="H225" s="81" t="str">
        <f>IFERROR(VLOOKUP('Calendrier de pose'!A225,menuiseries[],61,FALSE),"")</f>
        <v/>
      </c>
      <c r="I225" s="83" t="str">
        <f>IFERROR(VLOOKUP('Calendrier de pose'!A225,menuiseries[],26,FALSE),"")</f>
        <v/>
      </c>
      <c r="J225" s="79" t="str">
        <f>IFERROR(VLOOKUP('Calendrier de pose'!A225,menuiseries[],31,FALSE),"")</f>
        <v/>
      </c>
      <c r="K225" s="83" t="str">
        <f>IFERROR(VLOOKUP('Calendrier de pose'!A225,menuiseries[],37,FALSE),"")</f>
        <v/>
      </c>
      <c r="L225" s="79" t="str">
        <f>IFERROR(VLOOKUP('Calendrier de pose'!A225,menuiseries[],42,FALSE),"")</f>
        <v/>
      </c>
      <c r="M225" s="83" t="str">
        <f>IFERROR(VLOOKUP('Calendrier de pose'!A225,menuiseries[],47,FALSE),"")</f>
        <v/>
      </c>
      <c r="N225" s="79" t="str">
        <f>IFERROR(VLOOKUP('Calendrier de pose'!A225,menuiseries[],53,FALSE),"")</f>
        <v/>
      </c>
    </row>
    <row r="226" spans="1:14">
      <c r="A226" s="76"/>
      <c r="B226" s="80" t="str">
        <f>IFERROR(VLOOKUP('Calendrier de pose'!A226,menuiseries[],19,FALSE),"")</f>
        <v/>
      </c>
      <c r="C226" s="77" t="str">
        <f>IFERROR(VLOOKUP('Calendrier de pose'!A226,menuiseries[],2,FALSE),"")</f>
        <v/>
      </c>
      <c r="D226" s="77" t="str">
        <f>IFERROR(VLOOKUP('Calendrier de pose'!A226,menuiseries[],4,FALSE),"")</f>
        <v/>
      </c>
      <c r="E226" s="77" t="str">
        <f>IFERROR(VLOOKUP('Calendrier de pose'!A226,menuiseries[],7,FALSE),"")</f>
        <v/>
      </c>
      <c r="F226" s="81" t="str">
        <f>IFERROR(VLOOKUP('Calendrier de pose'!A226,menuiseries[],14,FALSE),"")</f>
        <v/>
      </c>
      <c r="G226" s="81" t="str">
        <f>IFERROR(VLOOKUP('Calendrier de pose'!A226,menuiseries[],16,FALSE),"")</f>
        <v/>
      </c>
      <c r="H226" s="81" t="str">
        <f>IFERROR(VLOOKUP('Calendrier de pose'!A226,menuiseries[],61,FALSE),"")</f>
        <v/>
      </c>
      <c r="I226" s="83" t="str">
        <f>IFERROR(VLOOKUP('Calendrier de pose'!A226,menuiseries[],26,FALSE),"")</f>
        <v/>
      </c>
      <c r="J226" s="79" t="str">
        <f>IFERROR(VLOOKUP('Calendrier de pose'!A226,menuiseries[],31,FALSE),"")</f>
        <v/>
      </c>
      <c r="K226" s="83" t="str">
        <f>IFERROR(VLOOKUP('Calendrier de pose'!A226,menuiseries[],37,FALSE),"")</f>
        <v/>
      </c>
      <c r="L226" s="79" t="str">
        <f>IFERROR(VLOOKUP('Calendrier de pose'!A226,menuiseries[],42,FALSE),"")</f>
        <v/>
      </c>
      <c r="M226" s="83" t="str">
        <f>IFERROR(VLOOKUP('Calendrier de pose'!A226,menuiseries[],47,FALSE),"")</f>
        <v/>
      </c>
      <c r="N226" s="79" t="str">
        <f>IFERROR(VLOOKUP('Calendrier de pose'!A226,menuiseries[],53,FALSE),"")</f>
        <v/>
      </c>
    </row>
    <row r="227" spans="1:14">
      <c r="A227" s="76"/>
      <c r="B227" s="80" t="str">
        <f>IFERROR(VLOOKUP('Calendrier de pose'!A227,menuiseries[],19,FALSE),"")</f>
        <v/>
      </c>
      <c r="C227" s="77" t="str">
        <f>IFERROR(VLOOKUP('Calendrier de pose'!A227,menuiseries[],2,FALSE),"")</f>
        <v/>
      </c>
      <c r="D227" s="77" t="str">
        <f>IFERROR(VLOOKUP('Calendrier de pose'!A227,menuiseries[],4,FALSE),"")</f>
        <v/>
      </c>
      <c r="E227" s="77" t="str">
        <f>IFERROR(VLOOKUP('Calendrier de pose'!A227,menuiseries[],7,FALSE),"")</f>
        <v/>
      </c>
      <c r="F227" s="81" t="str">
        <f>IFERROR(VLOOKUP('Calendrier de pose'!A227,menuiseries[],14,FALSE),"")</f>
        <v/>
      </c>
      <c r="G227" s="81" t="str">
        <f>IFERROR(VLOOKUP('Calendrier de pose'!A227,menuiseries[],16,FALSE),"")</f>
        <v/>
      </c>
      <c r="H227" s="81" t="str">
        <f>IFERROR(VLOOKUP('Calendrier de pose'!A227,menuiseries[],61,FALSE),"")</f>
        <v/>
      </c>
      <c r="I227" s="83" t="str">
        <f>IFERROR(VLOOKUP('Calendrier de pose'!A227,menuiseries[],26,FALSE),"")</f>
        <v/>
      </c>
      <c r="J227" s="79" t="str">
        <f>IFERROR(VLOOKUP('Calendrier de pose'!A227,menuiseries[],31,FALSE),"")</f>
        <v/>
      </c>
      <c r="K227" s="83" t="str">
        <f>IFERROR(VLOOKUP('Calendrier de pose'!A227,menuiseries[],37,FALSE),"")</f>
        <v/>
      </c>
      <c r="L227" s="79" t="str">
        <f>IFERROR(VLOOKUP('Calendrier de pose'!A227,menuiseries[],42,FALSE),"")</f>
        <v/>
      </c>
      <c r="M227" s="83" t="str">
        <f>IFERROR(VLOOKUP('Calendrier de pose'!A227,menuiseries[],47,FALSE),"")</f>
        <v/>
      </c>
      <c r="N227" s="79" t="str">
        <f>IFERROR(VLOOKUP('Calendrier de pose'!A227,menuiseries[],53,FALSE),"")</f>
        <v/>
      </c>
    </row>
    <row r="228" spans="1:14">
      <c r="A228" s="76"/>
      <c r="B228" s="80" t="str">
        <f>IFERROR(VLOOKUP('Calendrier de pose'!A228,menuiseries[],19,FALSE),"")</f>
        <v/>
      </c>
      <c r="C228" s="77" t="str">
        <f>IFERROR(VLOOKUP('Calendrier de pose'!A228,menuiseries[],2,FALSE),"")</f>
        <v/>
      </c>
      <c r="D228" s="77" t="str">
        <f>IFERROR(VLOOKUP('Calendrier de pose'!A228,menuiseries[],4,FALSE),"")</f>
        <v/>
      </c>
      <c r="E228" s="77" t="str">
        <f>IFERROR(VLOOKUP('Calendrier de pose'!A228,menuiseries[],7,FALSE),"")</f>
        <v/>
      </c>
      <c r="F228" s="81" t="str">
        <f>IFERROR(VLOOKUP('Calendrier de pose'!A228,menuiseries[],14,FALSE),"")</f>
        <v/>
      </c>
      <c r="G228" s="81" t="str">
        <f>IFERROR(VLOOKUP('Calendrier de pose'!A228,menuiseries[],16,FALSE),"")</f>
        <v/>
      </c>
      <c r="H228" s="81" t="str">
        <f>IFERROR(VLOOKUP('Calendrier de pose'!A228,menuiseries[],61,FALSE),"")</f>
        <v/>
      </c>
      <c r="I228" s="83" t="str">
        <f>IFERROR(VLOOKUP('Calendrier de pose'!A228,menuiseries[],26,FALSE),"")</f>
        <v/>
      </c>
      <c r="J228" s="79" t="str">
        <f>IFERROR(VLOOKUP('Calendrier de pose'!A228,menuiseries[],31,FALSE),"")</f>
        <v/>
      </c>
      <c r="K228" s="83" t="str">
        <f>IFERROR(VLOOKUP('Calendrier de pose'!A228,menuiseries[],37,FALSE),"")</f>
        <v/>
      </c>
      <c r="L228" s="79" t="str">
        <f>IFERROR(VLOOKUP('Calendrier de pose'!A228,menuiseries[],42,FALSE),"")</f>
        <v/>
      </c>
      <c r="M228" s="83" t="str">
        <f>IFERROR(VLOOKUP('Calendrier de pose'!A228,menuiseries[],47,FALSE),"")</f>
        <v/>
      </c>
      <c r="N228" s="79" t="str">
        <f>IFERROR(VLOOKUP('Calendrier de pose'!A228,menuiseries[],53,FALSE),"")</f>
        <v/>
      </c>
    </row>
    <row r="229" spans="1:14">
      <c r="A229" s="76"/>
      <c r="B229" s="80" t="str">
        <f>IFERROR(VLOOKUP('Calendrier de pose'!A229,menuiseries[],19,FALSE),"")</f>
        <v/>
      </c>
      <c r="C229" s="77" t="str">
        <f>IFERROR(VLOOKUP('Calendrier de pose'!A229,menuiseries[],2,FALSE),"")</f>
        <v/>
      </c>
      <c r="D229" s="77" t="str">
        <f>IFERROR(VLOOKUP('Calendrier de pose'!A229,menuiseries[],4,FALSE),"")</f>
        <v/>
      </c>
      <c r="E229" s="77" t="str">
        <f>IFERROR(VLOOKUP('Calendrier de pose'!A229,menuiseries[],7,FALSE),"")</f>
        <v/>
      </c>
      <c r="F229" s="81" t="str">
        <f>IFERROR(VLOOKUP('Calendrier de pose'!A229,menuiseries[],14,FALSE),"")</f>
        <v/>
      </c>
      <c r="G229" s="81" t="str">
        <f>IFERROR(VLOOKUP('Calendrier de pose'!A229,menuiseries[],16,FALSE),"")</f>
        <v/>
      </c>
      <c r="H229" s="81" t="str">
        <f>IFERROR(VLOOKUP('Calendrier de pose'!A229,menuiseries[],61,FALSE),"")</f>
        <v/>
      </c>
      <c r="I229" s="83" t="str">
        <f>IFERROR(VLOOKUP('Calendrier de pose'!A229,menuiseries[],26,FALSE),"")</f>
        <v/>
      </c>
      <c r="J229" s="79" t="str">
        <f>IFERROR(VLOOKUP('Calendrier de pose'!A229,menuiseries[],31,FALSE),"")</f>
        <v/>
      </c>
      <c r="K229" s="83" t="str">
        <f>IFERROR(VLOOKUP('Calendrier de pose'!A229,menuiseries[],37,FALSE),"")</f>
        <v/>
      </c>
      <c r="L229" s="79" t="str">
        <f>IFERROR(VLOOKUP('Calendrier de pose'!A229,menuiseries[],42,FALSE),"")</f>
        <v/>
      </c>
      <c r="M229" s="83" t="str">
        <f>IFERROR(VLOOKUP('Calendrier de pose'!A229,menuiseries[],47,FALSE),"")</f>
        <v/>
      </c>
      <c r="N229" s="79" t="str">
        <f>IFERROR(VLOOKUP('Calendrier de pose'!A229,menuiseries[],53,FALSE),"")</f>
        <v/>
      </c>
    </row>
    <row r="230" spans="1:14">
      <c r="A230" s="76"/>
      <c r="B230" s="80" t="str">
        <f>IFERROR(VLOOKUP('Calendrier de pose'!A230,menuiseries[],19,FALSE),"")</f>
        <v/>
      </c>
      <c r="C230" s="77" t="str">
        <f>IFERROR(VLOOKUP('Calendrier de pose'!A230,menuiseries[],2,FALSE),"")</f>
        <v/>
      </c>
      <c r="D230" s="77" t="str">
        <f>IFERROR(VLOOKUP('Calendrier de pose'!A230,menuiseries[],4,FALSE),"")</f>
        <v/>
      </c>
      <c r="E230" s="77" t="str">
        <f>IFERROR(VLOOKUP('Calendrier de pose'!A230,menuiseries[],7,FALSE),"")</f>
        <v/>
      </c>
      <c r="F230" s="81" t="str">
        <f>IFERROR(VLOOKUP('Calendrier de pose'!A230,menuiseries[],14,FALSE),"")</f>
        <v/>
      </c>
      <c r="G230" s="81" t="str">
        <f>IFERROR(VLOOKUP('Calendrier de pose'!A230,menuiseries[],16,FALSE),"")</f>
        <v/>
      </c>
      <c r="H230" s="81" t="str">
        <f>IFERROR(VLOOKUP('Calendrier de pose'!A230,menuiseries[],61,FALSE),"")</f>
        <v/>
      </c>
      <c r="I230" s="83" t="str">
        <f>IFERROR(VLOOKUP('Calendrier de pose'!A230,menuiseries[],26,FALSE),"")</f>
        <v/>
      </c>
      <c r="J230" s="79" t="str">
        <f>IFERROR(VLOOKUP('Calendrier de pose'!A230,menuiseries[],31,FALSE),"")</f>
        <v/>
      </c>
      <c r="K230" s="83" t="str">
        <f>IFERROR(VLOOKUP('Calendrier de pose'!A230,menuiseries[],37,FALSE),"")</f>
        <v/>
      </c>
      <c r="L230" s="79" t="str">
        <f>IFERROR(VLOOKUP('Calendrier de pose'!A230,menuiseries[],42,FALSE),"")</f>
        <v/>
      </c>
      <c r="M230" s="83" t="str">
        <f>IFERROR(VLOOKUP('Calendrier de pose'!A230,menuiseries[],47,FALSE),"")</f>
        <v/>
      </c>
      <c r="N230" s="79" t="str">
        <f>IFERROR(VLOOKUP('Calendrier de pose'!A230,menuiseries[],53,FALSE),"")</f>
        <v/>
      </c>
    </row>
    <row r="231" spans="1:14">
      <c r="A231" s="76"/>
      <c r="B231" s="80" t="str">
        <f>IFERROR(VLOOKUP('Calendrier de pose'!A231,menuiseries[],19,FALSE),"")</f>
        <v/>
      </c>
      <c r="C231" s="77" t="str">
        <f>IFERROR(VLOOKUP('Calendrier de pose'!A231,menuiseries[],2,FALSE),"")</f>
        <v/>
      </c>
      <c r="D231" s="77" t="str">
        <f>IFERROR(VLOOKUP('Calendrier de pose'!A231,menuiseries[],4,FALSE),"")</f>
        <v/>
      </c>
      <c r="E231" s="77" t="str">
        <f>IFERROR(VLOOKUP('Calendrier de pose'!A231,menuiseries[],7,FALSE),"")</f>
        <v/>
      </c>
      <c r="F231" s="81" t="str">
        <f>IFERROR(VLOOKUP('Calendrier de pose'!A231,menuiseries[],14,FALSE),"")</f>
        <v/>
      </c>
      <c r="G231" s="81" t="str">
        <f>IFERROR(VLOOKUP('Calendrier de pose'!A231,menuiseries[],16,FALSE),"")</f>
        <v/>
      </c>
      <c r="H231" s="81" t="str">
        <f>IFERROR(VLOOKUP('Calendrier de pose'!A231,menuiseries[],61,FALSE),"")</f>
        <v/>
      </c>
      <c r="I231" s="83" t="str">
        <f>IFERROR(VLOOKUP('Calendrier de pose'!A231,menuiseries[],26,FALSE),"")</f>
        <v/>
      </c>
      <c r="J231" s="79" t="str">
        <f>IFERROR(VLOOKUP('Calendrier de pose'!A231,menuiseries[],31,FALSE),"")</f>
        <v/>
      </c>
      <c r="K231" s="83" t="str">
        <f>IFERROR(VLOOKUP('Calendrier de pose'!A231,menuiseries[],37,FALSE),"")</f>
        <v/>
      </c>
      <c r="L231" s="79" t="str">
        <f>IFERROR(VLOOKUP('Calendrier de pose'!A231,menuiseries[],42,FALSE),"")</f>
        <v/>
      </c>
      <c r="M231" s="83" t="str">
        <f>IFERROR(VLOOKUP('Calendrier de pose'!A231,menuiseries[],47,FALSE),"")</f>
        <v/>
      </c>
      <c r="N231" s="79" t="str">
        <f>IFERROR(VLOOKUP('Calendrier de pose'!A231,menuiseries[],53,FALSE),"")</f>
        <v/>
      </c>
    </row>
    <row r="232" spans="1:14">
      <c r="A232" s="76"/>
      <c r="B232" s="80" t="str">
        <f>IFERROR(VLOOKUP('Calendrier de pose'!A232,menuiseries[],19,FALSE),"")</f>
        <v/>
      </c>
      <c r="C232" s="77" t="str">
        <f>IFERROR(VLOOKUP('Calendrier de pose'!A232,menuiseries[],2,FALSE),"")</f>
        <v/>
      </c>
      <c r="D232" s="77" t="str">
        <f>IFERROR(VLOOKUP('Calendrier de pose'!A232,menuiseries[],4,FALSE),"")</f>
        <v/>
      </c>
      <c r="E232" s="77" t="str">
        <f>IFERROR(VLOOKUP('Calendrier de pose'!A232,menuiseries[],7,FALSE),"")</f>
        <v/>
      </c>
      <c r="F232" s="81" t="str">
        <f>IFERROR(VLOOKUP('Calendrier de pose'!A232,menuiseries[],14,FALSE),"")</f>
        <v/>
      </c>
      <c r="G232" s="81" t="str">
        <f>IFERROR(VLOOKUP('Calendrier de pose'!A232,menuiseries[],16,FALSE),"")</f>
        <v/>
      </c>
      <c r="H232" s="81" t="str">
        <f>IFERROR(VLOOKUP('Calendrier de pose'!A232,menuiseries[],61,FALSE),"")</f>
        <v/>
      </c>
      <c r="I232" s="83" t="str">
        <f>IFERROR(VLOOKUP('Calendrier de pose'!A232,menuiseries[],26,FALSE),"")</f>
        <v/>
      </c>
      <c r="J232" s="79" t="str">
        <f>IFERROR(VLOOKUP('Calendrier de pose'!A232,menuiseries[],31,FALSE),"")</f>
        <v/>
      </c>
      <c r="K232" s="83" t="str">
        <f>IFERROR(VLOOKUP('Calendrier de pose'!A232,menuiseries[],37,FALSE),"")</f>
        <v/>
      </c>
      <c r="L232" s="79" t="str">
        <f>IFERROR(VLOOKUP('Calendrier de pose'!A232,menuiseries[],42,FALSE),"")</f>
        <v/>
      </c>
      <c r="M232" s="83" t="str">
        <f>IFERROR(VLOOKUP('Calendrier de pose'!A232,menuiseries[],47,FALSE),"")</f>
        <v/>
      </c>
      <c r="N232" s="79" t="str">
        <f>IFERROR(VLOOKUP('Calendrier de pose'!A232,menuiseries[],53,FALSE),"")</f>
        <v/>
      </c>
    </row>
    <row r="233" spans="1:14">
      <c r="A233" s="76"/>
      <c r="B233" s="80" t="str">
        <f>IFERROR(VLOOKUP('Calendrier de pose'!A233,menuiseries[],19,FALSE),"")</f>
        <v/>
      </c>
      <c r="C233" s="77" t="str">
        <f>IFERROR(VLOOKUP('Calendrier de pose'!A233,menuiseries[],2,FALSE),"")</f>
        <v/>
      </c>
      <c r="D233" s="77" t="str">
        <f>IFERROR(VLOOKUP('Calendrier de pose'!A233,menuiseries[],4,FALSE),"")</f>
        <v/>
      </c>
      <c r="E233" s="77" t="str">
        <f>IFERROR(VLOOKUP('Calendrier de pose'!A233,menuiseries[],7,FALSE),"")</f>
        <v/>
      </c>
      <c r="F233" s="81" t="str">
        <f>IFERROR(VLOOKUP('Calendrier de pose'!A233,menuiseries[],14,FALSE),"")</f>
        <v/>
      </c>
      <c r="G233" s="81" t="str">
        <f>IFERROR(VLOOKUP('Calendrier de pose'!A233,menuiseries[],16,FALSE),"")</f>
        <v/>
      </c>
      <c r="H233" s="81" t="str">
        <f>IFERROR(VLOOKUP('Calendrier de pose'!A233,menuiseries[],61,FALSE),"")</f>
        <v/>
      </c>
      <c r="I233" s="83" t="str">
        <f>IFERROR(VLOOKUP('Calendrier de pose'!A233,menuiseries[],26,FALSE),"")</f>
        <v/>
      </c>
      <c r="J233" s="79" t="str">
        <f>IFERROR(VLOOKUP('Calendrier de pose'!A233,menuiseries[],31,FALSE),"")</f>
        <v/>
      </c>
      <c r="K233" s="83" t="str">
        <f>IFERROR(VLOOKUP('Calendrier de pose'!A233,menuiseries[],37,FALSE),"")</f>
        <v/>
      </c>
      <c r="L233" s="79" t="str">
        <f>IFERROR(VLOOKUP('Calendrier de pose'!A233,menuiseries[],42,FALSE),"")</f>
        <v/>
      </c>
      <c r="M233" s="83" t="str">
        <f>IFERROR(VLOOKUP('Calendrier de pose'!A233,menuiseries[],47,FALSE),"")</f>
        <v/>
      </c>
      <c r="N233" s="79" t="str">
        <f>IFERROR(VLOOKUP('Calendrier de pose'!A233,menuiseries[],53,FALSE),"")</f>
        <v/>
      </c>
    </row>
    <row r="234" spans="1:14">
      <c r="A234" s="76"/>
      <c r="B234" s="80" t="str">
        <f>IFERROR(VLOOKUP('Calendrier de pose'!A234,menuiseries[],19,FALSE),"")</f>
        <v/>
      </c>
      <c r="C234" s="77" t="str">
        <f>IFERROR(VLOOKUP('Calendrier de pose'!A234,menuiseries[],2,FALSE),"")</f>
        <v/>
      </c>
      <c r="D234" s="77" t="str">
        <f>IFERROR(VLOOKUP('Calendrier de pose'!A234,menuiseries[],4,FALSE),"")</f>
        <v/>
      </c>
      <c r="E234" s="77" t="str">
        <f>IFERROR(VLOOKUP('Calendrier de pose'!A234,menuiseries[],7,FALSE),"")</f>
        <v/>
      </c>
      <c r="F234" s="81" t="str">
        <f>IFERROR(VLOOKUP('Calendrier de pose'!A234,menuiseries[],14,FALSE),"")</f>
        <v/>
      </c>
      <c r="G234" s="81" t="str">
        <f>IFERROR(VLOOKUP('Calendrier de pose'!A234,menuiseries[],16,FALSE),"")</f>
        <v/>
      </c>
      <c r="H234" s="81" t="str">
        <f>IFERROR(VLOOKUP('Calendrier de pose'!A234,menuiseries[],61,FALSE),"")</f>
        <v/>
      </c>
      <c r="I234" s="83" t="str">
        <f>IFERROR(VLOOKUP('Calendrier de pose'!A234,menuiseries[],26,FALSE),"")</f>
        <v/>
      </c>
      <c r="J234" s="79" t="str">
        <f>IFERROR(VLOOKUP('Calendrier de pose'!A234,menuiseries[],31,FALSE),"")</f>
        <v/>
      </c>
      <c r="K234" s="83" t="str">
        <f>IFERROR(VLOOKUP('Calendrier de pose'!A234,menuiseries[],37,FALSE),"")</f>
        <v/>
      </c>
      <c r="L234" s="79" t="str">
        <f>IFERROR(VLOOKUP('Calendrier de pose'!A234,menuiseries[],42,FALSE),"")</f>
        <v/>
      </c>
      <c r="M234" s="83" t="str">
        <f>IFERROR(VLOOKUP('Calendrier de pose'!A234,menuiseries[],47,FALSE),"")</f>
        <v/>
      </c>
      <c r="N234" s="79" t="str">
        <f>IFERROR(VLOOKUP('Calendrier de pose'!A234,menuiseries[],53,FALSE),"")</f>
        <v/>
      </c>
    </row>
    <row r="235" spans="1:14">
      <c r="A235" s="76"/>
      <c r="B235" s="80" t="str">
        <f>IFERROR(VLOOKUP('Calendrier de pose'!A235,menuiseries[],19,FALSE),"")</f>
        <v/>
      </c>
      <c r="C235" s="77" t="str">
        <f>IFERROR(VLOOKUP('Calendrier de pose'!A235,menuiseries[],2,FALSE),"")</f>
        <v/>
      </c>
      <c r="D235" s="77" t="str">
        <f>IFERROR(VLOOKUP('Calendrier de pose'!A235,menuiseries[],4,FALSE),"")</f>
        <v/>
      </c>
      <c r="E235" s="77" t="str">
        <f>IFERROR(VLOOKUP('Calendrier de pose'!A235,menuiseries[],7,FALSE),"")</f>
        <v/>
      </c>
      <c r="F235" s="81" t="str">
        <f>IFERROR(VLOOKUP('Calendrier de pose'!A235,menuiseries[],14,FALSE),"")</f>
        <v/>
      </c>
      <c r="G235" s="81" t="str">
        <f>IFERROR(VLOOKUP('Calendrier de pose'!A235,menuiseries[],16,FALSE),"")</f>
        <v/>
      </c>
      <c r="H235" s="81" t="str">
        <f>IFERROR(VLOOKUP('Calendrier de pose'!A235,menuiseries[],61,FALSE),"")</f>
        <v/>
      </c>
      <c r="I235" s="83" t="str">
        <f>IFERROR(VLOOKUP('Calendrier de pose'!A235,menuiseries[],26,FALSE),"")</f>
        <v/>
      </c>
      <c r="J235" s="79" t="str">
        <f>IFERROR(VLOOKUP('Calendrier de pose'!A235,menuiseries[],31,FALSE),"")</f>
        <v/>
      </c>
      <c r="K235" s="83" t="str">
        <f>IFERROR(VLOOKUP('Calendrier de pose'!A235,menuiseries[],37,FALSE),"")</f>
        <v/>
      </c>
      <c r="L235" s="79" t="str">
        <f>IFERROR(VLOOKUP('Calendrier de pose'!A235,menuiseries[],42,FALSE),"")</f>
        <v/>
      </c>
      <c r="M235" s="83" t="str">
        <f>IFERROR(VLOOKUP('Calendrier de pose'!A235,menuiseries[],47,FALSE),"")</f>
        <v/>
      </c>
      <c r="N235" s="79" t="str">
        <f>IFERROR(VLOOKUP('Calendrier de pose'!A235,menuiseries[],53,FALSE),"")</f>
        <v/>
      </c>
    </row>
    <row r="236" spans="1:14">
      <c r="A236" s="76"/>
      <c r="B236" s="80" t="str">
        <f>IFERROR(VLOOKUP('Calendrier de pose'!A236,menuiseries[],19,FALSE),"")</f>
        <v/>
      </c>
      <c r="C236" s="77" t="str">
        <f>IFERROR(VLOOKUP('Calendrier de pose'!A236,menuiseries[],2,FALSE),"")</f>
        <v/>
      </c>
      <c r="D236" s="77" t="str">
        <f>IFERROR(VLOOKUP('Calendrier de pose'!A236,menuiseries[],4,FALSE),"")</f>
        <v/>
      </c>
      <c r="E236" s="77" t="str">
        <f>IFERROR(VLOOKUP('Calendrier de pose'!A236,menuiseries[],7,FALSE),"")</f>
        <v/>
      </c>
      <c r="F236" s="81" t="str">
        <f>IFERROR(VLOOKUP('Calendrier de pose'!A236,menuiseries[],14,FALSE),"")</f>
        <v/>
      </c>
      <c r="G236" s="81" t="str">
        <f>IFERROR(VLOOKUP('Calendrier de pose'!A236,menuiseries[],16,FALSE),"")</f>
        <v/>
      </c>
      <c r="H236" s="81" t="str">
        <f>IFERROR(VLOOKUP('Calendrier de pose'!A236,menuiseries[],61,FALSE),"")</f>
        <v/>
      </c>
      <c r="I236" s="83" t="str">
        <f>IFERROR(VLOOKUP('Calendrier de pose'!A236,menuiseries[],26,FALSE),"")</f>
        <v/>
      </c>
      <c r="J236" s="79" t="str">
        <f>IFERROR(VLOOKUP('Calendrier de pose'!A236,menuiseries[],31,FALSE),"")</f>
        <v/>
      </c>
      <c r="K236" s="83" t="str">
        <f>IFERROR(VLOOKUP('Calendrier de pose'!A236,menuiseries[],37,FALSE),"")</f>
        <v/>
      </c>
      <c r="L236" s="79" t="str">
        <f>IFERROR(VLOOKUP('Calendrier de pose'!A236,menuiseries[],42,FALSE),"")</f>
        <v/>
      </c>
      <c r="M236" s="83" t="str">
        <f>IFERROR(VLOOKUP('Calendrier de pose'!A236,menuiseries[],47,FALSE),"")</f>
        <v/>
      </c>
      <c r="N236" s="79" t="str">
        <f>IFERROR(VLOOKUP('Calendrier de pose'!A236,menuiseries[],53,FALSE),"")</f>
        <v/>
      </c>
    </row>
    <row r="237" spans="1:14">
      <c r="A237" s="76"/>
      <c r="B237" s="80" t="str">
        <f>IFERROR(VLOOKUP('Calendrier de pose'!A237,menuiseries[],19,FALSE),"")</f>
        <v/>
      </c>
      <c r="C237" s="77" t="str">
        <f>IFERROR(VLOOKUP('Calendrier de pose'!A237,menuiseries[],2,FALSE),"")</f>
        <v/>
      </c>
      <c r="D237" s="77" t="str">
        <f>IFERROR(VLOOKUP('Calendrier de pose'!A237,menuiseries[],4,FALSE),"")</f>
        <v/>
      </c>
      <c r="E237" s="77" t="str">
        <f>IFERROR(VLOOKUP('Calendrier de pose'!A237,menuiseries[],7,FALSE),"")</f>
        <v/>
      </c>
      <c r="F237" s="81" t="str">
        <f>IFERROR(VLOOKUP('Calendrier de pose'!A237,menuiseries[],14,FALSE),"")</f>
        <v/>
      </c>
      <c r="G237" s="81" t="str">
        <f>IFERROR(VLOOKUP('Calendrier de pose'!A237,menuiseries[],16,FALSE),"")</f>
        <v/>
      </c>
      <c r="H237" s="81" t="str">
        <f>IFERROR(VLOOKUP('Calendrier de pose'!A237,menuiseries[],61,FALSE),"")</f>
        <v/>
      </c>
      <c r="I237" s="83" t="str">
        <f>IFERROR(VLOOKUP('Calendrier de pose'!A237,menuiseries[],26,FALSE),"")</f>
        <v/>
      </c>
      <c r="J237" s="79" t="str">
        <f>IFERROR(VLOOKUP('Calendrier de pose'!A237,menuiseries[],31,FALSE),"")</f>
        <v/>
      </c>
      <c r="K237" s="83" t="str">
        <f>IFERROR(VLOOKUP('Calendrier de pose'!A237,menuiseries[],37,FALSE),"")</f>
        <v/>
      </c>
      <c r="L237" s="79" t="str">
        <f>IFERROR(VLOOKUP('Calendrier de pose'!A237,menuiseries[],42,FALSE),"")</f>
        <v/>
      </c>
      <c r="M237" s="83" t="str">
        <f>IFERROR(VLOOKUP('Calendrier de pose'!A237,menuiseries[],47,FALSE),"")</f>
        <v/>
      </c>
      <c r="N237" s="79" t="str">
        <f>IFERROR(VLOOKUP('Calendrier de pose'!A237,menuiseries[],53,FALSE),"")</f>
        <v/>
      </c>
    </row>
    <row r="238" spans="1:14">
      <c r="A238" s="76"/>
      <c r="B238" s="80" t="str">
        <f>IFERROR(VLOOKUP('Calendrier de pose'!A238,menuiseries[],19,FALSE),"")</f>
        <v/>
      </c>
      <c r="C238" s="77" t="str">
        <f>IFERROR(VLOOKUP('Calendrier de pose'!A238,menuiseries[],2,FALSE),"")</f>
        <v/>
      </c>
      <c r="D238" s="77" t="str">
        <f>IFERROR(VLOOKUP('Calendrier de pose'!A238,menuiseries[],4,FALSE),"")</f>
        <v/>
      </c>
      <c r="E238" s="77" t="str">
        <f>IFERROR(VLOOKUP('Calendrier de pose'!A238,menuiseries[],7,FALSE),"")</f>
        <v/>
      </c>
      <c r="F238" s="81" t="str">
        <f>IFERROR(VLOOKUP('Calendrier de pose'!A238,menuiseries[],14,FALSE),"")</f>
        <v/>
      </c>
      <c r="G238" s="81" t="str">
        <f>IFERROR(VLOOKUP('Calendrier de pose'!A238,menuiseries[],16,FALSE),"")</f>
        <v/>
      </c>
      <c r="H238" s="81" t="str">
        <f>IFERROR(VLOOKUP('Calendrier de pose'!A238,menuiseries[],61,FALSE),"")</f>
        <v/>
      </c>
      <c r="I238" s="83" t="str">
        <f>IFERROR(VLOOKUP('Calendrier de pose'!A238,menuiseries[],26,FALSE),"")</f>
        <v/>
      </c>
      <c r="J238" s="79" t="str">
        <f>IFERROR(VLOOKUP('Calendrier de pose'!A238,menuiseries[],31,FALSE),"")</f>
        <v/>
      </c>
      <c r="K238" s="83" t="str">
        <f>IFERROR(VLOOKUP('Calendrier de pose'!A238,menuiseries[],37,FALSE),"")</f>
        <v/>
      </c>
      <c r="L238" s="79" t="str">
        <f>IFERROR(VLOOKUP('Calendrier de pose'!A238,menuiseries[],42,FALSE),"")</f>
        <v/>
      </c>
      <c r="M238" s="83" t="str">
        <f>IFERROR(VLOOKUP('Calendrier de pose'!A238,menuiseries[],47,FALSE),"")</f>
        <v/>
      </c>
      <c r="N238" s="79" t="str">
        <f>IFERROR(VLOOKUP('Calendrier de pose'!A238,menuiseries[],53,FALSE),"")</f>
        <v/>
      </c>
    </row>
    <row r="239" spans="1:14">
      <c r="A239" s="76"/>
      <c r="B239" s="80" t="str">
        <f>IFERROR(VLOOKUP('Calendrier de pose'!A239,menuiseries[],19,FALSE),"")</f>
        <v/>
      </c>
      <c r="C239" s="77" t="str">
        <f>IFERROR(VLOOKUP('Calendrier de pose'!A239,menuiseries[],2,FALSE),"")</f>
        <v/>
      </c>
      <c r="D239" s="77" t="str">
        <f>IFERROR(VLOOKUP('Calendrier de pose'!A239,menuiseries[],4,FALSE),"")</f>
        <v/>
      </c>
      <c r="E239" s="77" t="str">
        <f>IFERROR(VLOOKUP('Calendrier de pose'!A239,menuiseries[],7,FALSE),"")</f>
        <v/>
      </c>
      <c r="F239" s="81" t="str">
        <f>IFERROR(VLOOKUP('Calendrier de pose'!A239,menuiseries[],14,FALSE),"")</f>
        <v/>
      </c>
      <c r="G239" s="81" t="str">
        <f>IFERROR(VLOOKUP('Calendrier de pose'!A239,menuiseries[],16,FALSE),"")</f>
        <v/>
      </c>
      <c r="H239" s="81" t="str">
        <f>IFERROR(VLOOKUP('Calendrier de pose'!A239,menuiseries[],61,FALSE),"")</f>
        <v/>
      </c>
      <c r="I239" s="83" t="str">
        <f>IFERROR(VLOOKUP('Calendrier de pose'!A239,menuiseries[],26,FALSE),"")</f>
        <v/>
      </c>
      <c r="J239" s="79" t="str">
        <f>IFERROR(VLOOKUP('Calendrier de pose'!A239,menuiseries[],31,FALSE),"")</f>
        <v/>
      </c>
      <c r="K239" s="83" t="str">
        <f>IFERROR(VLOOKUP('Calendrier de pose'!A239,menuiseries[],37,FALSE),"")</f>
        <v/>
      </c>
      <c r="L239" s="79" t="str">
        <f>IFERROR(VLOOKUP('Calendrier de pose'!A239,menuiseries[],42,FALSE),"")</f>
        <v/>
      </c>
      <c r="M239" s="83" t="str">
        <f>IFERROR(VLOOKUP('Calendrier de pose'!A239,menuiseries[],47,FALSE),"")</f>
        <v/>
      </c>
      <c r="N239" s="79" t="str">
        <f>IFERROR(VLOOKUP('Calendrier de pose'!A239,menuiseries[],53,FALSE),"")</f>
        <v/>
      </c>
    </row>
    <row r="240" spans="1:14">
      <c r="A240" s="76"/>
      <c r="B240" s="80" t="str">
        <f>IFERROR(VLOOKUP('Calendrier de pose'!A240,menuiseries[],19,FALSE),"")</f>
        <v/>
      </c>
      <c r="C240" s="77" t="str">
        <f>IFERROR(VLOOKUP('Calendrier de pose'!A240,menuiseries[],2,FALSE),"")</f>
        <v/>
      </c>
      <c r="D240" s="77" t="str">
        <f>IFERROR(VLOOKUP('Calendrier de pose'!A240,menuiseries[],4,FALSE),"")</f>
        <v/>
      </c>
      <c r="E240" s="77" t="str">
        <f>IFERROR(VLOOKUP('Calendrier de pose'!A240,menuiseries[],7,FALSE),"")</f>
        <v/>
      </c>
      <c r="F240" s="81" t="str">
        <f>IFERROR(VLOOKUP('Calendrier de pose'!A240,menuiseries[],14,FALSE),"")</f>
        <v/>
      </c>
      <c r="G240" s="81" t="str">
        <f>IFERROR(VLOOKUP('Calendrier de pose'!A240,menuiseries[],16,FALSE),"")</f>
        <v/>
      </c>
      <c r="H240" s="81" t="str">
        <f>IFERROR(VLOOKUP('Calendrier de pose'!A240,menuiseries[],61,FALSE),"")</f>
        <v/>
      </c>
      <c r="I240" s="83" t="str">
        <f>IFERROR(VLOOKUP('Calendrier de pose'!A240,menuiseries[],26,FALSE),"")</f>
        <v/>
      </c>
      <c r="J240" s="79" t="str">
        <f>IFERROR(VLOOKUP('Calendrier de pose'!A240,menuiseries[],31,FALSE),"")</f>
        <v/>
      </c>
      <c r="K240" s="83" t="str">
        <f>IFERROR(VLOOKUP('Calendrier de pose'!A240,menuiseries[],37,FALSE),"")</f>
        <v/>
      </c>
      <c r="L240" s="79" t="str">
        <f>IFERROR(VLOOKUP('Calendrier de pose'!A240,menuiseries[],42,FALSE),"")</f>
        <v/>
      </c>
      <c r="M240" s="83" t="str">
        <f>IFERROR(VLOOKUP('Calendrier de pose'!A240,menuiseries[],47,FALSE),"")</f>
        <v/>
      </c>
      <c r="N240" s="79" t="str">
        <f>IFERROR(VLOOKUP('Calendrier de pose'!A240,menuiseries[],53,FALSE),"")</f>
        <v/>
      </c>
    </row>
    <row r="241" spans="1:14">
      <c r="A241" s="76"/>
      <c r="B241" s="80" t="str">
        <f>IFERROR(VLOOKUP('Calendrier de pose'!A241,menuiseries[],19,FALSE),"")</f>
        <v/>
      </c>
      <c r="C241" s="77" t="str">
        <f>IFERROR(VLOOKUP('Calendrier de pose'!A241,menuiseries[],2,FALSE),"")</f>
        <v/>
      </c>
      <c r="D241" s="77" t="str">
        <f>IFERROR(VLOOKUP('Calendrier de pose'!A241,menuiseries[],4,FALSE),"")</f>
        <v/>
      </c>
      <c r="E241" s="77" t="str">
        <f>IFERROR(VLOOKUP('Calendrier de pose'!A241,menuiseries[],7,FALSE),"")</f>
        <v/>
      </c>
      <c r="F241" s="81" t="str">
        <f>IFERROR(VLOOKUP('Calendrier de pose'!A241,menuiseries[],14,FALSE),"")</f>
        <v/>
      </c>
      <c r="G241" s="81" t="str">
        <f>IFERROR(VLOOKUP('Calendrier de pose'!A241,menuiseries[],16,FALSE),"")</f>
        <v/>
      </c>
      <c r="H241" s="81" t="str">
        <f>IFERROR(VLOOKUP('Calendrier de pose'!A241,menuiseries[],61,FALSE),"")</f>
        <v/>
      </c>
      <c r="I241" s="83" t="str">
        <f>IFERROR(VLOOKUP('Calendrier de pose'!A241,menuiseries[],26,FALSE),"")</f>
        <v/>
      </c>
      <c r="J241" s="79" t="str">
        <f>IFERROR(VLOOKUP('Calendrier de pose'!A241,menuiseries[],31,FALSE),"")</f>
        <v/>
      </c>
      <c r="K241" s="83" t="str">
        <f>IFERROR(VLOOKUP('Calendrier de pose'!A241,menuiseries[],37,FALSE),"")</f>
        <v/>
      </c>
      <c r="L241" s="79" t="str">
        <f>IFERROR(VLOOKUP('Calendrier de pose'!A241,menuiseries[],42,FALSE),"")</f>
        <v/>
      </c>
      <c r="M241" s="83" t="str">
        <f>IFERROR(VLOOKUP('Calendrier de pose'!A241,menuiseries[],47,FALSE),"")</f>
        <v/>
      </c>
      <c r="N241" s="79" t="str">
        <f>IFERROR(VLOOKUP('Calendrier de pose'!A241,menuiseries[],53,FALSE),"")</f>
        <v/>
      </c>
    </row>
    <row r="242" spans="1:14">
      <c r="A242" s="76"/>
      <c r="B242" s="80" t="str">
        <f>IFERROR(VLOOKUP('Calendrier de pose'!A242,menuiseries[],19,FALSE),"")</f>
        <v/>
      </c>
      <c r="C242" s="77" t="str">
        <f>IFERROR(VLOOKUP('Calendrier de pose'!A242,menuiseries[],2,FALSE),"")</f>
        <v/>
      </c>
      <c r="D242" s="77" t="str">
        <f>IFERROR(VLOOKUP('Calendrier de pose'!A242,menuiseries[],4,FALSE),"")</f>
        <v/>
      </c>
      <c r="E242" s="77" t="str">
        <f>IFERROR(VLOOKUP('Calendrier de pose'!A242,menuiseries[],7,FALSE),"")</f>
        <v/>
      </c>
      <c r="F242" s="81" t="str">
        <f>IFERROR(VLOOKUP('Calendrier de pose'!A242,menuiseries[],14,FALSE),"")</f>
        <v/>
      </c>
      <c r="G242" s="81" t="str">
        <f>IFERROR(VLOOKUP('Calendrier de pose'!A242,menuiseries[],16,FALSE),"")</f>
        <v/>
      </c>
      <c r="H242" s="81" t="str">
        <f>IFERROR(VLOOKUP('Calendrier de pose'!A242,menuiseries[],61,FALSE),"")</f>
        <v/>
      </c>
      <c r="I242" s="83" t="str">
        <f>IFERROR(VLOOKUP('Calendrier de pose'!A242,menuiseries[],26,FALSE),"")</f>
        <v/>
      </c>
      <c r="J242" s="79" t="str">
        <f>IFERROR(VLOOKUP('Calendrier de pose'!A242,menuiseries[],31,FALSE),"")</f>
        <v/>
      </c>
      <c r="K242" s="83" t="str">
        <f>IFERROR(VLOOKUP('Calendrier de pose'!A242,menuiseries[],37,FALSE),"")</f>
        <v/>
      </c>
      <c r="L242" s="79" t="str">
        <f>IFERROR(VLOOKUP('Calendrier de pose'!A242,menuiseries[],42,FALSE),"")</f>
        <v/>
      </c>
      <c r="M242" s="83" t="str">
        <f>IFERROR(VLOOKUP('Calendrier de pose'!A242,menuiseries[],47,FALSE),"")</f>
        <v/>
      </c>
      <c r="N242" s="79" t="str">
        <f>IFERROR(VLOOKUP('Calendrier de pose'!A242,menuiseries[],53,FALSE),"")</f>
        <v/>
      </c>
    </row>
    <row r="243" spans="1:14">
      <c r="A243" s="76"/>
      <c r="B243" s="80" t="str">
        <f>IFERROR(VLOOKUP('Calendrier de pose'!A243,menuiseries[],19,FALSE),"")</f>
        <v/>
      </c>
      <c r="C243" s="77" t="str">
        <f>IFERROR(VLOOKUP('Calendrier de pose'!A243,menuiseries[],2,FALSE),"")</f>
        <v/>
      </c>
      <c r="D243" s="77" t="str">
        <f>IFERROR(VLOOKUP('Calendrier de pose'!A243,menuiseries[],4,FALSE),"")</f>
        <v/>
      </c>
      <c r="E243" s="77" t="str">
        <f>IFERROR(VLOOKUP('Calendrier de pose'!A243,menuiseries[],7,FALSE),"")</f>
        <v/>
      </c>
      <c r="F243" s="81" t="str">
        <f>IFERROR(VLOOKUP('Calendrier de pose'!A243,menuiseries[],14,FALSE),"")</f>
        <v/>
      </c>
      <c r="G243" s="81" t="str">
        <f>IFERROR(VLOOKUP('Calendrier de pose'!A243,menuiseries[],16,FALSE),"")</f>
        <v/>
      </c>
      <c r="H243" s="81" t="str">
        <f>IFERROR(VLOOKUP('Calendrier de pose'!A243,menuiseries[],61,FALSE),"")</f>
        <v/>
      </c>
      <c r="I243" s="83" t="str">
        <f>IFERROR(VLOOKUP('Calendrier de pose'!A243,menuiseries[],26,FALSE),"")</f>
        <v/>
      </c>
      <c r="J243" s="79" t="str">
        <f>IFERROR(VLOOKUP('Calendrier de pose'!A243,menuiseries[],31,FALSE),"")</f>
        <v/>
      </c>
      <c r="K243" s="83" t="str">
        <f>IFERROR(VLOOKUP('Calendrier de pose'!A243,menuiseries[],37,FALSE),"")</f>
        <v/>
      </c>
      <c r="L243" s="79" t="str">
        <f>IFERROR(VLOOKUP('Calendrier de pose'!A243,menuiseries[],42,FALSE),"")</f>
        <v/>
      </c>
      <c r="M243" s="83" t="str">
        <f>IFERROR(VLOOKUP('Calendrier de pose'!A243,menuiseries[],47,FALSE),"")</f>
        <v/>
      </c>
      <c r="N243" s="79" t="str">
        <f>IFERROR(VLOOKUP('Calendrier de pose'!A243,menuiseries[],53,FALSE),"")</f>
        <v/>
      </c>
    </row>
    <row r="244" spans="1:14">
      <c r="A244" s="76"/>
      <c r="B244" s="80" t="str">
        <f>IFERROR(VLOOKUP('Calendrier de pose'!A244,menuiseries[],19,FALSE),"")</f>
        <v/>
      </c>
      <c r="C244" s="77" t="str">
        <f>IFERROR(VLOOKUP('Calendrier de pose'!A244,menuiseries[],2,FALSE),"")</f>
        <v/>
      </c>
      <c r="D244" s="77" t="str">
        <f>IFERROR(VLOOKUP('Calendrier de pose'!A244,menuiseries[],4,FALSE),"")</f>
        <v/>
      </c>
      <c r="E244" s="77" t="str">
        <f>IFERROR(VLOOKUP('Calendrier de pose'!A244,menuiseries[],7,FALSE),"")</f>
        <v/>
      </c>
      <c r="F244" s="81" t="str">
        <f>IFERROR(VLOOKUP('Calendrier de pose'!A244,menuiseries[],14,FALSE),"")</f>
        <v/>
      </c>
      <c r="G244" s="81" t="str">
        <f>IFERROR(VLOOKUP('Calendrier de pose'!A244,menuiseries[],16,FALSE),"")</f>
        <v/>
      </c>
      <c r="H244" s="81" t="str">
        <f>IFERROR(VLOOKUP('Calendrier de pose'!A244,menuiseries[],61,FALSE),"")</f>
        <v/>
      </c>
      <c r="I244" s="83" t="str">
        <f>IFERROR(VLOOKUP('Calendrier de pose'!A244,menuiseries[],26,FALSE),"")</f>
        <v/>
      </c>
      <c r="J244" s="79" t="str">
        <f>IFERROR(VLOOKUP('Calendrier de pose'!A244,menuiseries[],31,FALSE),"")</f>
        <v/>
      </c>
      <c r="K244" s="83" t="str">
        <f>IFERROR(VLOOKUP('Calendrier de pose'!A244,menuiseries[],37,FALSE),"")</f>
        <v/>
      </c>
      <c r="L244" s="79" t="str">
        <f>IFERROR(VLOOKUP('Calendrier de pose'!A244,menuiseries[],42,FALSE),"")</f>
        <v/>
      </c>
      <c r="M244" s="83" t="str">
        <f>IFERROR(VLOOKUP('Calendrier de pose'!A244,menuiseries[],47,FALSE),"")</f>
        <v/>
      </c>
      <c r="N244" s="79" t="str">
        <f>IFERROR(VLOOKUP('Calendrier de pose'!A244,menuiseries[],53,FALSE),"")</f>
        <v/>
      </c>
    </row>
    <row r="245" spans="1:14">
      <c r="A245" s="76"/>
      <c r="B245" s="80" t="str">
        <f>IFERROR(VLOOKUP('Calendrier de pose'!A245,menuiseries[],19,FALSE),"")</f>
        <v/>
      </c>
      <c r="C245" s="77" t="str">
        <f>IFERROR(VLOOKUP('Calendrier de pose'!A245,menuiseries[],2,FALSE),"")</f>
        <v/>
      </c>
      <c r="D245" s="77" t="str">
        <f>IFERROR(VLOOKUP('Calendrier de pose'!A245,menuiseries[],4,FALSE),"")</f>
        <v/>
      </c>
      <c r="E245" s="77" t="str">
        <f>IFERROR(VLOOKUP('Calendrier de pose'!A245,menuiseries[],7,FALSE),"")</f>
        <v/>
      </c>
      <c r="F245" s="81" t="str">
        <f>IFERROR(VLOOKUP('Calendrier de pose'!A245,menuiseries[],14,FALSE),"")</f>
        <v/>
      </c>
      <c r="G245" s="81" t="str">
        <f>IFERROR(VLOOKUP('Calendrier de pose'!A245,menuiseries[],16,FALSE),"")</f>
        <v/>
      </c>
      <c r="H245" s="81" t="str">
        <f>IFERROR(VLOOKUP('Calendrier de pose'!A245,menuiseries[],61,FALSE),"")</f>
        <v/>
      </c>
      <c r="I245" s="83" t="str">
        <f>IFERROR(VLOOKUP('Calendrier de pose'!A245,menuiseries[],26,FALSE),"")</f>
        <v/>
      </c>
      <c r="J245" s="79" t="str">
        <f>IFERROR(VLOOKUP('Calendrier de pose'!A245,menuiseries[],31,FALSE),"")</f>
        <v/>
      </c>
      <c r="K245" s="83" t="str">
        <f>IFERROR(VLOOKUP('Calendrier de pose'!A245,menuiseries[],37,FALSE),"")</f>
        <v/>
      </c>
      <c r="L245" s="79" t="str">
        <f>IFERROR(VLOOKUP('Calendrier de pose'!A245,menuiseries[],42,FALSE),"")</f>
        <v/>
      </c>
      <c r="M245" s="83" t="str">
        <f>IFERROR(VLOOKUP('Calendrier de pose'!A245,menuiseries[],47,FALSE),"")</f>
        <v/>
      </c>
      <c r="N245" s="79" t="str">
        <f>IFERROR(VLOOKUP('Calendrier de pose'!A245,menuiseries[],53,FALSE),"")</f>
        <v/>
      </c>
    </row>
    <row r="246" spans="1:14">
      <c r="A246" s="76"/>
      <c r="B246" s="80" t="str">
        <f>IFERROR(VLOOKUP('Calendrier de pose'!A246,menuiseries[],19,FALSE),"")</f>
        <v/>
      </c>
      <c r="C246" s="77" t="str">
        <f>IFERROR(VLOOKUP('Calendrier de pose'!A246,menuiseries[],2,FALSE),"")</f>
        <v/>
      </c>
      <c r="D246" s="77" t="str">
        <f>IFERROR(VLOOKUP('Calendrier de pose'!A246,menuiseries[],4,FALSE),"")</f>
        <v/>
      </c>
      <c r="E246" s="77" t="str">
        <f>IFERROR(VLOOKUP('Calendrier de pose'!A246,menuiseries[],7,FALSE),"")</f>
        <v/>
      </c>
      <c r="F246" s="81" t="str">
        <f>IFERROR(VLOOKUP('Calendrier de pose'!A246,menuiseries[],14,FALSE),"")</f>
        <v/>
      </c>
      <c r="G246" s="81" t="str">
        <f>IFERROR(VLOOKUP('Calendrier de pose'!A246,menuiseries[],16,FALSE),"")</f>
        <v/>
      </c>
      <c r="H246" s="81" t="str">
        <f>IFERROR(VLOOKUP('Calendrier de pose'!A246,menuiseries[],61,FALSE),"")</f>
        <v/>
      </c>
      <c r="I246" s="83" t="str">
        <f>IFERROR(VLOOKUP('Calendrier de pose'!A246,menuiseries[],26,FALSE),"")</f>
        <v/>
      </c>
      <c r="J246" s="79" t="str">
        <f>IFERROR(VLOOKUP('Calendrier de pose'!A246,menuiseries[],31,FALSE),"")</f>
        <v/>
      </c>
      <c r="K246" s="83" t="str">
        <f>IFERROR(VLOOKUP('Calendrier de pose'!A246,menuiseries[],37,FALSE),"")</f>
        <v/>
      </c>
      <c r="L246" s="79" t="str">
        <f>IFERROR(VLOOKUP('Calendrier de pose'!A246,menuiseries[],42,FALSE),"")</f>
        <v/>
      </c>
      <c r="M246" s="83" t="str">
        <f>IFERROR(VLOOKUP('Calendrier de pose'!A246,menuiseries[],47,FALSE),"")</f>
        <v/>
      </c>
      <c r="N246" s="79" t="str">
        <f>IFERROR(VLOOKUP('Calendrier de pose'!A246,menuiseries[],53,FALSE),"")</f>
        <v/>
      </c>
    </row>
    <row r="247" spans="1:14">
      <c r="A247" s="76"/>
      <c r="B247" s="80" t="str">
        <f>IFERROR(VLOOKUP('Calendrier de pose'!A247,menuiseries[],19,FALSE),"")</f>
        <v/>
      </c>
      <c r="C247" s="77" t="str">
        <f>IFERROR(VLOOKUP('Calendrier de pose'!A247,menuiseries[],2,FALSE),"")</f>
        <v/>
      </c>
      <c r="D247" s="77" t="str">
        <f>IFERROR(VLOOKUP('Calendrier de pose'!A247,menuiseries[],4,FALSE),"")</f>
        <v/>
      </c>
      <c r="E247" s="77" t="str">
        <f>IFERROR(VLOOKUP('Calendrier de pose'!A247,menuiseries[],7,FALSE),"")</f>
        <v/>
      </c>
      <c r="F247" s="81" t="str">
        <f>IFERROR(VLOOKUP('Calendrier de pose'!A247,menuiseries[],14,FALSE),"")</f>
        <v/>
      </c>
      <c r="G247" s="81" t="str">
        <f>IFERROR(VLOOKUP('Calendrier de pose'!A247,menuiseries[],16,FALSE),"")</f>
        <v/>
      </c>
      <c r="H247" s="81" t="str">
        <f>IFERROR(VLOOKUP('Calendrier de pose'!A247,menuiseries[],61,FALSE),"")</f>
        <v/>
      </c>
      <c r="I247" s="83" t="str">
        <f>IFERROR(VLOOKUP('Calendrier de pose'!A247,menuiseries[],26,FALSE),"")</f>
        <v/>
      </c>
      <c r="J247" s="79" t="str">
        <f>IFERROR(VLOOKUP('Calendrier de pose'!A247,menuiseries[],31,FALSE),"")</f>
        <v/>
      </c>
      <c r="K247" s="83" t="str">
        <f>IFERROR(VLOOKUP('Calendrier de pose'!A247,menuiseries[],37,FALSE),"")</f>
        <v/>
      </c>
      <c r="L247" s="79" t="str">
        <f>IFERROR(VLOOKUP('Calendrier de pose'!A247,menuiseries[],42,FALSE),"")</f>
        <v/>
      </c>
      <c r="M247" s="83" t="str">
        <f>IFERROR(VLOOKUP('Calendrier de pose'!A247,menuiseries[],47,FALSE),"")</f>
        <v/>
      </c>
      <c r="N247" s="79" t="str">
        <f>IFERROR(VLOOKUP('Calendrier de pose'!A247,menuiseries[],53,FALSE),"")</f>
        <v/>
      </c>
    </row>
    <row r="248" spans="1:14">
      <c r="A248" s="76"/>
      <c r="B248" s="80" t="str">
        <f>IFERROR(VLOOKUP('Calendrier de pose'!A248,menuiseries[],19,FALSE),"")</f>
        <v/>
      </c>
      <c r="C248" s="77" t="str">
        <f>IFERROR(VLOOKUP('Calendrier de pose'!A248,menuiseries[],2,FALSE),"")</f>
        <v/>
      </c>
      <c r="D248" s="77" t="str">
        <f>IFERROR(VLOOKUP('Calendrier de pose'!A248,menuiseries[],4,FALSE),"")</f>
        <v/>
      </c>
      <c r="E248" s="77" t="str">
        <f>IFERROR(VLOOKUP('Calendrier de pose'!A248,menuiseries[],7,FALSE),"")</f>
        <v/>
      </c>
      <c r="F248" s="81" t="str">
        <f>IFERROR(VLOOKUP('Calendrier de pose'!A248,menuiseries[],14,FALSE),"")</f>
        <v/>
      </c>
      <c r="G248" s="81" t="str">
        <f>IFERROR(VLOOKUP('Calendrier de pose'!A248,menuiseries[],16,FALSE),"")</f>
        <v/>
      </c>
      <c r="H248" s="81" t="str">
        <f>IFERROR(VLOOKUP('Calendrier de pose'!A248,menuiseries[],61,FALSE),"")</f>
        <v/>
      </c>
      <c r="I248" s="83" t="str">
        <f>IFERROR(VLOOKUP('Calendrier de pose'!A248,menuiseries[],26,FALSE),"")</f>
        <v/>
      </c>
      <c r="J248" s="79" t="str">
        <f>IFERROR(VLOOKUP('Calendrier de pose'!A248,menuiseries[],31,FALSE),"")</f>
        <v/>
      </c>
      <c r="K248" s="83" t="str">
        <f>IFERROR(VLOOKUP('Calendrier de pose'!A248,menuiseries[],37,FALSE),"")</f>
        <v/>
      </c>
      <c r="L248" s="79" t="str">
        <f>IFERROR(VLOOKUP('Calendrier de pose'!A248,menuiseries[],42,FALSE),"")</f>
        <v/>
      </c>
      <c r="M248" s="83" t="str">
        <f>IFERROR(VLOOKUP('Calendrier de pose'!A248,menuiseries[],47,FALSE),"")</f>
        <v/>
      </c>
      <c r="N248" s="79" t="str">
        <f>IFERROR(VLOOKUP('Calendrier de pose'!A248,menuiseries[],53,FALSE),"")</f>
        <v/>
      </c>
    </row>
    <row r="249" spans="1:14">
      <c r="A249" s="76"/>
      <c r="B249" s="80" t="str">
        <f>IFERROR(VLOOKUP('Calendrier de pose'!A249,menuiseries[],19,FALSE),"")</f>
        <v/>
      </c>
      <c r="C249" s="77" t="str">
        <f>IFERROR(VLOOKUP('Calendrier de pose'!A249,menuiseries[],2,FALSE),"")</f>
        <v/>
      </c>
      <c r="D249" s="77" t="str">
        <f>IFERROR(VLOOKUP('Calendrier de pose'!A249,menuiseries[],4,FALSE),"")</f>
        <v/>
      </c>
      <c r="E249" s="77" t="str">
        <f>IFERROR(VLOOKUP('Calendrier de pose'!A249,menuiseries[],7,FALSE),"")</f>
        <v/>
      </c>
      <c r="F249" s="81" t="str">
        <f>IFERROR(VLOOKUP('Calendrier de pose'!A249,menuiseries[],14,FALSE),"")</f>
        <v/>
      </c>
      <c r="G249" s="81" t="str">
        <f>IFERROR(VLOOKUP('Calendrier de pose'!A249,menuiseries[],16,FALSE),"")</f>
        <v/>
      </c>
      <c r="H249" s="81" t="str">
        <f>IFERROR(VLOOKUP('Calendrier de pose'!A249,menuiseries[],61,FALSE),"")</f>
        <v/>
      </c>
      <c r="I249" s="83" t="str">
        <f>IFERROR(VLOOKUP('Calendrier de pose'!A249,menuiseries[],26,FALSE),"")</f>
        <v/>
      </c>
      <c r="J249" s="79" t="str">
        <f>IFERROR(VLOOKUP('Calendrier de pose'!A249,menuiseries[],31,FALSE),"")</f>
        <v/>
      </c>
      <c r="K249" s="83" t="str">
        <f>IFERROR(VLOOKUP('Calendrier de pose'!A249,menuiseries[],37,FALSE),"")</f>
        <v/>
      </c>
      <c r="L249" s="79" t="str">
        <f>IFERROR(VLOOKUP('Calendrier de pose'!A249,menuiseries[],42,FALSE),"")</f>
        <v/>
      </c>
      <c r="M249" s="83" t="str">
        <f>IFERROR(VLOOKUP('Calendrier de pose'!A249,menuiseries[],47,FALSE),"")</f>
        <v/>
      </c>
      <c r="N249" s="79" t="str">
        <f>IFERROR(VLOOKUP('Calendrier de pose'!A249,menuiseries[],53,FALSE),"")</f>
        <v/>
      </c>
    </row>
    <row r="250" spans="1:14">
      <c r="A250" s="76"/>
      <c r="B250" s="80" t="str">
        <f>IFERROR(VLOOKUP('Calendrier de pose'!A250,menuiseries[],19,FALSE),"")</f>
        <v/>
      </c>
      <c r="C250" s="77" t="str">
        <f>IFERROR(VLOOKUP('Calendrier de pose'!A250,menuiseries[],2,FALSE),"")</f>
        <v/>
      </c>
      <c r="D250" s="77" t="str">
        <f>IFERROR(VLOOKUP('Calendrier de pose'!A250,menuiseries[],4,FALSE),"")</f>
        <v/>
      </c>
      <c r="E250" s="77" t="str">
        <f>IFERROR(VLOOKUP('Calendrier de pose'!A250,menuiseries[],7,FALSE),"")</f>
        <v/>
      </c>
      <c r="F250" s="81" t="str">
        <f>IFERROR(VLOOKUP('Calendrier de pose'!A250,menuiseries[],14,FALSE),"")</f>
        <v/>
      </c>
      <c r="G250" s="81" t="str">
        <f>IFERROR(VLOOKUP('Calendrier de pose'!A250,menuiseries[],16,FALSE),"")</f>
        <v/>
      </c>
      <c r="H250" s="81" t="str">
        <f>IFERROR(VLOOKUP('Calendrier de pose'!A250,menuiseries[],61,FALSE),"")</f>
        <v/>
      </c>
      <c r="I250" s="83" t="str">
        <f>IFERROR(VLOOKUP('Calendrier de pose'!A250,menuiseries[],26,FALSE),"")</f>
        <v/>
      </c>
      <c r="J250" s="79" t="str">
        <f>IFERROR(VLOOKUP('Calendrier de pose'!A250,menuiseries[],31,FALSE),"")</f>
        <v/>
      </c>
      <c r="K250" s="83" t="str">
        <f>IFERROR(VLOOKUP('Calendrier de pose'!A250,menuiseries[],37,FALSE),"")</f>
        <v/>
      </c>
      <c r="L250" s="79" t="str">
        <f>IFERROR(VLOOKUP('Calendrier de pose'!A250,menuiseries[],42,FALSE),"")</f>
        <v/>
      </c>
      <c r="M250" s="83" t="str">
        <f>IFERROR(VLOOKUP('Calendrier de pose'!A250,menuiseries[],47,FALSE),"")</f>
        <v/>
      </c>
      <c r="N250" s="79" t="str">
        <f>IFERROR(VLOOKUP('Calendrier de pose'!A250,menuiseries[],53,FALSE),"")</f>
        <v/>
      </c>
    </row>
    <row r="251" spans="1:14">
      <c r="A251" s="76"/>
      <c r="B251" s="80" t="str">
        <f>IFERROR(VLOOKUP('Calendrier de pose'!A251,menuiseries[],19,FALSE),"")</f>
        <v/>
      </c>
      <c r="C251" s="77" t="str">
        <f>IFERROR(VLOOKUP('Calendrier de pose'!A251,menuiseries[],2,FALSE),"")</f>
        <v/>
      </c>
      <c r="D251" s="77" t="str">
        <f>IFERROR(VLOOKUP('Calendrier de pose'!A251,menuiseries[],4,FALSE),"")</f>
        <v/>
      </c>
      <c r="E251" s="77" t="str">
        <f>IFERROR(VLOOKUP('Calendrier de pose'!A251,menuiseries[],7,FALSE),"")</f>
        <v/>
      </c>
      <c r="F251" s="81" t="str">
        <f>IFERROR(VLOOKUP('Calendrier de pose'!A251,menuiseries[],14,FALSE),"")</f>
        <v/>
      </c>
      <c r="G251" s="81" t="str">
        <f>IFERROR(VLOOKUP('Calendrier de pose'!A251,menuiseries[],16,FALSE),"")</f>
        <v/>
      </c>
      <c r="H251" s="81" t="str">
        <f>IFERROR(VLOOKUP('Calendrier de pose'!A251,menuiseries[],61,FALSE),"")</f>
        <v/>
      </c>
      <c r="I251" s="83" t="str">
        <f>IFERROR(VLOOKUP('Calendrier de pose'!A251,menuiseries[],26,FALSE),"")</f>
        <v/>
      </c>
      <c r="J251" s="79" t="str">
        <f>IFERROR(VLOOKUP('Calendrier de pose'!A251,menuiseries[],31,FALSE),"")</f>
        <v/>
      </c>
      <c r="K251" s="83" t="str">
        <f>IFERROR(VLOOKUP('Calendrier de pose'!A251,menuiseries[],37,FALSE),"")</f>
        <v/>
      </c>
      <c r="L251" s="79" t="str">
        <f>IFERROR(VLOOKUP('Calendrier de pose'!A251,menuiseries[],42,FALSE),"")</f>
        <v/>
      </c>
      <c r="M251" s="83" t="str">
        <f>IFERROR(VLOOKUP('Calendrier de pose'!A251,menuiseries[],47,FALSE),"")</f>
        <v/>
      </c>
      <c r="N251" s="79" t="str">
        <f>IFERROR(VLOOKUP('Calendrier de pose'!A251,menuiseries[],53,FALSE),"")</f>
        <v/>
      </c>
    </row>
    <row r="252" spans="1:14">
      <c r="A252" s="76"/>
      <c r="B252" s="80" t="str">
        <f>IFERROR(VLOOKUP('Calendrier de pose'!A252,menuiseries[],19,FALSE),"")</f>
        <v/>
      </c>
      <c r="C252" s="77" t="str">
        <f>IFERROR(VLOOKUP('Calendrier de pose'!A252,menuiseries[],2,FALSE),"")</f>
        <v/>
      </c>
      <c r="D252" s="77" t="str">
        <f>IFERROR(VLOOKUP('Calendrier de pose'!A252,menuiseries[],4,FALSE),"")</f>
        <v/>
      </c>
      <c r="E252" s="77" t="str">
        <f>IFERROR(VLOOKUP('Calendrier de pose'!A252,menuiseries[],7,FALSE),"")</f>
        <v/>
      </c>
      <c r="F252" s="81" t="str">
        <f>IFERROR(VLOOKUP('Calendrier de pose'!A252,menuiseries[],14,FALSE),"")</f>
        <v/>
      </c>
      <c r="G252" s="81" t="str">
        <f>IFERROR(VLOOKUP('Calendrier de pose'!A252,menuiseries[],16,FALSE),"")</f>
        <v/>
      </c>
      <c r="H252" s="81" t="str">
        <f>IFERROR(VLOOKUP('Calendrier de pose'!A252,menuiseries[],61,FALSE),"")</f>
        <v/>
      </c>
      <c r="I252" s="83" t="str">
        <f>IFERROR(VLOOKUP('Calendrier de pose'!A252,menuiseries[],26,FALSE),"")</f>
        <v/>
      </c>
      <c r="J252" s="79" t="str">
        <f>IFERROR(VLOOKUP('Calendrier de pose'!A252,menuiseries[],31,FALSE),"")</f>
        <v/>
      </c>
      <c r="K252" s="83" t="str">
        <f>IFERROR(VLOOKUP('Calendrier de pose'!A252,menuiseries[],37,FALSE),"")</f>
        <v/>
      </c>
      <c r="L252" s="79" t="str">
        <f>IFERROR(VLOOKUP('Calendrier de pose'!A252,menuiseries[],42,FALSE),"")</f>
        <v/>
      </c>
      <c r="M252" s="83" t="str">
        <f>IFERROR(VLOOKUP('Calendrier de pose'!A252,menuiseries[],47,FALSE),"")</f>
        <v/>
      </c>
      <c r="N252" s="79" t="str">
        <f>IFERROR(VLOOKUP('Calendrier de pose'!A252,menuiseries[],53,FALSE),"")</f>
        <v/>
      </c>
    </row>
    <row r="253" spans="1:14">
      <c r="A253" s="76"/>
      <c r="B253" s="80" t="str">
        <f>IFERROR(VLOOKUP('Calendrier de pose'!A253,menuiseries[],19,FALSE),"")</f>
        <v/>
      </c>
      <c r="C253" s="77" t="str">
        <f>IFERROR(VLOOKUP('Calendrier de pose'!A253,menuiseries[],2,FALSE),"")</f>
        <v/>
      </c>
      <c r="D253" s="77" t="str">
        <f>IFERROR(VLOOKUP('Calendrier de pose'!A253,menuiseries[],4,FALSE),"")</f>
        <v/>
      </c>
      <c r="E253" s="77" t="str">
        <f>IFERROR(VLOOKUP('Calendrier de pose'!A253,menuiseries[],7,FALSE),"")</f>
        <v/>
      </c>
      <c r="F253" s="81" t="str">
        <f>IFERROR(VLOOKUP('Calendrier de pose'!A253,menuiseries[],14,FALSE),"")</f>
        <v/>
      </c>
      <c r="G253" s="81" t="str">
        <f>IFERROR(VLOOKUP('Calendrier de pose'!A253,menuiseries[],16,FALSE),"")</f>
        <v/>
      </c>
      <c r="H253" s="81" t="str">
        <f>IFERROR(VLOOKUP('Calendrier de pose'!A253,menuiseries[],61,FALSE),"")</f>
        <v/>
      </c>
      <c r="I253" s="83" t="str">
        <f>IFERROR(VLOOKUP('Calendrier de pose'!A253,menuiseries[],26,FALSE),"")</f>
        <v/>
      </c>
      <c r="J253" s="79" t="str">
        <f>IFERROR(VLOOKUP('Calendrier de pose'!A253,menuiseries[],31,FALSE),"")</f>
        <v/>
      </c>
      <c r="K253" s="83" t="str">
        <f>IFERROR(VLOOKUP('Calendrier de pose'!A253,menuiseries[],37,FALSE),"")</f>
        <v/>
      </c>
      <c r="L253" s="79" t="str">
        <f>IFERROR(VLOOKUP('Calendrier de pose'!A253,menuiseries[],42,FALSE),"")</f>
        <v/>
      </c>
      <c r="M253" s="83" t="str">
        <f>IFERROR(VLOOKUP('Calendrier de pose'!A253,menuiseries[],47,FALSE),"")</f>
        <v/>
      </c>
      <c r="N253" s="79" t="str">
        <f>IFERROR(VLOOKUP('Calendrier de pose'!A253,menuiseries[],53,FALSE),"")</f>
        <v/>
      </c>
    </row>
    <row r="254" spans="1:14">
      <c r="A254" s="76"/>
      <c r="B254" s="80" t="str">
        <f>IFERROR(VLOOKUP('Calendrier de pose'!A254,menuiseries[],19,FALSE),"")</f>
        <v/>
      </c>
      <c r="C254" s="77" t="str">
        <f>IFERROR(VLOOKUP('Calendrier de pose'!A254,menuiseries[],2,FALSE),"")</f>
        <v/>
      </c>
      <c r="D254" s="77" t="str">
        <f>IFERROR(VLOOKUP('Calendrier de pose'!A254,menuiseries[],4,FALSE),"")</f>
        <v/>
      </c>
      <c r="E254" s="77" t="str">
        <f>IFERROR(VLOOKUP('Calendrier de pose'!A254,menuiseries[],7,FALSE),"")</f>
        <v/>
      </c>
      <c r="F254" s="81" t="str">
        <f>IFERROR(VLOOKUP('Calendrier de pose'!A254,menuiseries[],14,FALSE),"")</f>
        <v/>
      </c>
      <c r="G254" s="81" t="str">
        <f>IFERROR(VLOOKUP('Calendrier de pose'!A254,menuiseries[],16,FALSE),"")</f>
        <v/>
      </c>
      <c r="H254" s="81" t="str">
        <f>IFERROR(VLOOKUP('Calendrier de pose'!A254,menuiseries[],61,FALSE),"")</f>
        <v/>
      </c>
      <c r="I254" s="83" t="str">
        <f>IFERROR(VLOOKUP('Calendrier de pose'!A254,menuiseries[],26,FALSE),"")</f>
        <v/>
      </c>
      <c r="J254" s="79" t="str">
        <f>IFERROR(VLOOKUP('Calendrier de pose'!A254,menuiseries[],31,FALSE),"")</f>
        <v/>
      </c>
      <c r="K254" s="83" t="str">
        <f>IFERROR(VLOOKUP('Calendrier de pose'!A254,menuiseries[],37,FALSE),"")</f>
        <v/>
      </c>
      <c r="L254" s="79" t="str">
        <f>IFERROR(VLOOKUP('Calendrier de pose'!A254,menuiseries[],42,FALSE),"")</f>
        <v/>
      </c>
      <c r="M254" s="83" t="str">
        <f>IFERROR(VLOOKUP('Calendrier de pose'!A254,menuiseries[],47,FALSE),"")</f>
        <v/>
      </c>
      <c r="N254" s="79" t="str">
        <f>IFERROR(VLOOKUP('Calendrier de pose'!A254,menuiseries[],53,FALSE),"")</f>
        <v/>
      </c>
    </row>
    <row r="255" spans="1:14">
      <c r="A255" s="76"/>
      <c r="B255" s="80" t="str">
        <f>IFERROR(VLOOKUP('Calendrier de pose'!A255,menuiseries[],19,FALSE),"")</f>
        <v/>
      </c>
      <c r="C255" s="77" t="str">
        <f>IFERROR(VLOOKUP('Calendrier de pose'!A255,menuiseries[],2,FALSE),"")</f>
        <v/>
      </c>
      <c r="D255" s="77" t="str">
        <f>IFERROR(VLOOKUP('Calendrier de pose'!A255,menuiseries[],4,FALSE),"")</f>
        <v/>
      </c>
      <c r="E255" s="77" t="str">
        <f>IFERROR(VLOOKUP('Calendrier de pose'!A255,menuiseries[],7,FALSE),"")</f>
        <v/>
      </c>
      <c r="F255" s="81" t="str">
        <f>IFERROR(VLOOKUP('Calendrier de pose'!A255,menuiseries[],14,FALSE),"")</f>
        <v/>
      </c>
      <c r="G255" s="81" t="str">
        <f>IFERROR(VLOOKUP('Calendrier de pose'!A255,menuiseries[],16,FALSE),"")</f>
        <v/>
      </c>
      <c r="H255" s="81" t="str">
        <f>IFERROR(VLOOKUP('Calendrier de pose'!A255,menuiseries[],61,FALSE),"")</f>
        <v/>
      </c>
      <c r="I255" s="83" t="str">
        <f>IFERROR(VLOOKUP('Calendrier de pose'!A255,menuiseries[],26,FALSE),"")</f>
        <v/>
      </c>
      <c r="J255" s="79" t="str">
        <f>IFERROR(VLOOKUP('Calendrier de pose'!A255,menuiseries[],31,FALSE),"")</f>
        <v/>
      </c>
      <c r="K255" s="83" t="str">
        <f>IFERROR(VLOOKUP('Calendrier de pose'!A255,menuiseries[],37,FALSE),"")</f>
        <v/>
      </c>
      <c r="L255" s="79" t="str">
        <f>IFERROR(VLOOKUP('Calendrier de pose'!A255,menuiseries[],42,FALSE),"")</f>
        <v/>
      </c>
      <c r="M255" s="83" t="str">
        <f>IFERROR(VLOOKUP('Calendrier de pose'!A255,menuiseries[],47,FALSE),"")</f>
        <v/>
      </c>
      <c r="N255" s="79" t="str">
        <f>IFERROR(VLOOKUP('Calendrier de pose'!A255,menuiseries[],53,FALSE),"")</f>
        <v/>
      </c>
    </row>
    <row r="256" spans="1:14">
      <c r="A256" s="76"/>
      <c r="B256" s="80" t="str">
        <f>IFERROR(VLOOKUP('Calendrier de pose'!A256,menuiseries[],19,FALSE),"")</f>
        <v/>
      </c>
      <c r="C256" s="77" t="str">
        <f>IFERROR(VLOOKUP('Calendrier de pose'!A256,menuiseries[],2,FALSE),"")</f>
        <v/>
      </c>
      <c r="D256" s="77" t="str">
        <f>IFERROR(VLOOKUP('Calendrier de pose'!A256,menuiseries[],4,FALSE),"")</f>
        <v/>
      </c>
      <c r="E256" s="77" t="str">
        <f>IFERROR(VLOOKUP('Calendrier de pose'!A256,menuiseries[],7,FALSE),"")</f>
        <v/>
      </c>
      <c r="F256" s="81" t="str">
        <f>IFERROR(VLOOKUP('Calendrier de pose'!A256,menuiseries[],14,FALSE),"")</f>
        <v/>
      </c>
      <c r="G256" s="81" t="str">
        <f>IFERROR(VLOOKUP('Calendrier de pose'!A256,menuiseries[],16,FALSE),"")</f>
        <v/>
      </c>
      <c r="H256" s="81" t="str">
        <f>IFERROR(VLOOKUP('Calendrier de pose'!A256,menuiseries[],61,FALSE),"")</f>
        <v/>
      </c>
      <c r="I256" s="83" t="str">
        <f>IFERROR(VLOOKUP('Calendrier de pose'!A256,menuiseries[],26,FALSE),"")</f>
        <v/>
      </c>
      <c r="J256" s="79" t="str">
        <f>IFERROR(VLOOKUP('Calendrier de pose'!A256,menuiseries[],31,FALSE),"")</f>
        <v/>
      </c>
      <c r="K256" s="83" t="str">
        <f>IFERROR(VLOOKUP('Calendrier de pose'!A256,menuiseries[],37,FALSE),"")</f>
        <v/>
      </c>
      <c r="L256" s="79" t="str">
        <f>IFERROR(VLOOKUP('Calendrier de pose'!A256,menuiseries[],42,FALSE),"")</f>
        <v/>
      </c>
      <c r="M256" s="83" t="str">
        <f>IFERROR(VLOOKUP('Calendrier de pose'!A256,menuiseries[],47,FALSE),"")</f>
        <v/>
      </c>
      <c r="N256" s="79" t="str">
        <f>IFERROR(VLOOKUP('Calendrier de pose'!A256,menuiseries[],53,FALSE),"")</f>
        <v/>
      </c>
    </row>
    <row r="257" spans="1:14">
      <c r="A257" s="76"/>
      <c r="B257" s="80" t="str">
        <f>IFERROR(VLOOKUP('Calendrier de pose'!A257,menuiseries[],19,FALSE),"")</f>
        <v/>
      </c>
      <c r="C257" s="77" t="str">
        <f>IFERROR(VLOOKUP('Calendrier de pose'!A257,menuiseries[],2,FALSE),"")</f>
        <v/>
      </c>
      <c r="D257" s="77" t="str">
        <f>IFERROR(VLOOKUP('Calendrier de pose'!A257,menuiseries[],4,FALSE),"")</f>
        <v/>
      </c>
      <c r="E257" s="77" t="str">
        <f>IFERROR(VLOOKUP('Calendrier de pose'!A257,menuiseries[],7,FALSE),"")</f>
        <v/>
      </c>
      <c r="F257" s="81" t="str">
        <f>IFERROR(VLOOKUP('Calendrier de pose'!A257,menuiseries[],14,FALSE),"")</f>
        <v/>
      </c>
      <c r="G257" s="81" t="str">
        <f>IFERROR(VLOOKUP('Calendrier de pose'!A257,menuiseries[],16,FALSE),"")</f>
        <v/>
      </c>
      <c r="H257" s="81" t="str">
        <f>IFERROR(VLOOKUP('Calendrier de pose'!A257,menuiseries[],61,FALSE),"")</f>
        <v/>
      </c>
      <c r="I257" s="83" t="str">
        <f>IFERROR(VLOOKUP('Calendrier de pose'!A257,menuiseries[],26,FALSE),"")</f>
        <v/>
      </c>
      <c r="J257" s="79" t="str">
        <f>IFERROR(VLOOKUP('Calendrier de pose'!A257,menuiseries[],31,FALSE),"")</f>
        <v/>
      </c>
      <c r="K257" s="83" t="str">
        <f>IFERROR(VLOOKUP('Calendrier de pose'!A257,menuiseries[],37,FALSE),"")</f>
        <v/>
      </c>
      <c r="L257" s="79" t="str">
        <f>IFERROR(VLOOKUP('Calendrier de pose'!A257,menuiseries[],42,FALSE),"")</f>
        <v/>
      </c>
      <c r="M257" s="83" t="str">
        <f>IFERROR(VLOOKUP('Calendrier de pose'!A257,menuiseries[],47,FALSE),"")</f>
        <v/>
      </c>
      <c r="N257" s="79" t="str">
        <f>IFERROR(VLOOKUP('Calendrier de pose'!A257,menuiseries[],53,FALSE),"")</f>
        <v/>
      </c>
    </row>
    <row r="258" spans="1:14">
      <c r="A258" s="76"/>
      <c r="B258" s="80" t="str">
        <f>IFERROR(VLOOKUP('Calendrier de pose'!A258,menuiseries[],19,FALSE),"")</f>
        <v/>
      </c>
      <c r="C258" s="77" t="str">
        <f>IFERROR(VLOOKUP('Calendrier de pose'!A258,menuiseries[],2,FALSE),"")</f>
        <v/>
      </c>
      <c r="D258" s="77" t="str">
        <f>IFERROR(VLOOKUP('Calendrier de pose'!A258,menuiseries[],4,FALSE),"")</f>
        <v/>
      </c>
      <c r="E258" s="77" t="str">
        <f>IFERROR(VLOOKUP('Calendrier de pose'!A258,menuiseries[],7,FALSE),"")</f>
        <v/>
      </c>
      <c r="F258" s="81" t="str">
        <f>IFERROR(VLOOKUP('Calendrier de pose'!A258,menuiseries[],14,FALSE),"")</f>
        <v/>
      </c>
      <c r="G258" s="81" t="str">
        <f>IFERROR(VLOOKUP('Calendrier de pose'!A258,menuiseries[],16,FALSE),"")</f>
        <v/>
      </c>
      <c r="H258" s="81" t="str">
        <f>IFERROR(VLOOKUP('Calendrier de pose'!A258,menuiseries[],61,FALSE),"")</f>
        <v/>
      </c>
      <c r="I258" s="83" t="str">
        <f>IFERROR(VLOOKUP('Calendrier de pose'!A258,menuiseries[],26,FALSE),"")</f>
        <v/>
      </c>
      <c r="J258" s="79" t="str">
        <f>IFERROR(VLOOKUP('Calendrier de pose'!A258,menuiseries[],31,FALSE),"")</f>
        <v/>
      </c>
      <c r="K258" s="83" t="str">
        <f>IFERROR(VLOOKUP('Calendrier de pose'!A258,menuiseries[],37,FALSE),"")</f>
        <v/>
      </c>
      <c r="L258" s="79" t="str">
        <f>IFERROR(VLOOKUP('Calendrier de pose'!A258,menuiseries[],42,FALSE),"")</f>
        <v/>
      </c>
      <c r="M258" s="83" t="str">
        <f>IFERROR(VLOOKUP('Calendrier de pose'!A258,menuiseries[],47,FALSE),"")</f>
        <v/>
      </c>
      <c r="N258" s="79" t="str">
        <f>IFERROR(VLOOKUP('Calendrier de pose'!A258,menuiseries[],53,FALSE),"")</f>
        <v/>
      </c>
    </row>
    <row r="259" spans="1:14">
      <c r="A259" s="76"/>
      <c r="B259" s="80" t="str">
        <f>IFERROR(VLOOKUP('Calendrier de pose'!A259,menuiseries[],19,FALSE),"")</f>
        <v/>
      </c>
      <c r="C259" s="77" t="str">
        <f>IFERROR(VLOOKUP('Calendrier de pose'!A259,menuiseries[],2,FALSE),"")</f>
        <v/>
      </c>
      <c r="D259" s="77" t="str">
        <f>IFERROR(VLOOKUP('Calendrier de pose'!A259,menuiseries[],4,FALSE),"")</f>
        <v/>
      </c>
      <c r="E259" s="77" t="str">
        <f>IFERROR(VLOOKUP('Calendrier de pose'!A259,menuiseries[],7,FALSE),"")</f>
        <v/>
      </c>
      <c r="F259" s="81" t="str">
        <f>IFERROR(VLOOKUP('Calendrier de pose'!A259,menuiseries[],14,FALSE),"")</f>
        <v/>
      </c>
      <c r="G259" s="81" t="str">
        <f>IFERROR(VLOOKUP('Calendrier de pose'!A259,menuiseries[],16,FALSE),"")</f>
        <v/>
      </c>
      <c r="H259" s="81" t="str">
        <f>IFERROR(VLOOKUP('Calendrier de pose'!A259,menuiseries[],61,FALSE),"")</f>
        <v/>
      </c>
      <c r="I259" s="83" t="str">
        <f>IFERROR(VLOOKUP('Calendrier de pose'!A259,menuiseries[],26,FALSE),"")</f>
        <v/>
      </c>
      <c r="J259" s="79" t="str">
        <f>IFERROR(VLOOKUP('Calendrier de pose'!A259,menuiseries[],31,FALSE),"")</f>
        <v/>
      </c>
      <c r="K259" s="83" t="str">
        <f>IFERROR(VLOOKUP('Calendrier de pose'!A259,menuiseries[],37,FALSE),"")</f>
        <v/>
      </c>
      <c r="L259" s="79" t="str">
        <f>IFERROR(VLOOKUP('Calendrier de pose'!A259,menuiseries[],42,FALSE),"")</f>
        <v/>
      </c>
      <c r="M259" s="83" t="str">
        <f>IFERROR(VLOOKUP('Calendrier de pose'!A259,menuiseries[],47,FALSE),"")</f>
        <v/>
      </c>
      <c r="N259" s="79" t="str">
        <f>IFERROR(VLOOKUP('Calendrier de pose'!A259,menuiseries[],53,FALSE),"")</f>
        <v/>
      </c>
    </row>
    <row r="260" spans="1:14">
      <c r="A260" s="76"/>
      <c r="B260" s="80" t="str">
        <f>IFERROR(VLOOKUP('Calendrier de pose'!A260,menuiseries[],19,FALSE),"")</f>
        <v/>
      </c>
      <c r="C260" s="77" t="str">
        <f>IFERROR(VLOOKUP('Calendrier de pose'!A260,menuiseries[],2,FALSE),"")</f>
        <v/>
      </c>
      <c r="D260" s="77" t="str">
        <f>IFERROR(VLOOKUP('Calendrier de pose'!A260,menuiseries[],4,FALSE),"")</f>
        <v/>
      </c>
      <c r="E260" s="77" t="str">
        <f>IFERROR(VLOOKUP('Calendrier de pose'!A260,menuiseries[],7,FALSE),"")</f>
        <v/>
      </c>
      <c r="F260" s="81" t="str">
        <f>IFERROR(VLOOKUP('Calendrier de pose'!A260,menuiseries[],14,FALSE),"")</f>
        <v/>
      </c>
      <c r="G260" s="81" t="str">
        <f>IFERROR(VLOOKUP('Calendrier de pose'!A260,menuiseries[],16,FALSE),"")</f>
        <v/>
      </c>
      <c r="H260" s="81" t="str">
        <f>IFERROR(VLOOKUP('Calendrier de pose'!A260,menuiseries[],61,FALSE),"")</f>
        <v/>
      </c>
      <c r="I260" s="83" t="str">
        <f>IFERROR(VLOOKUP('Calendrier de pose'!A260,menuiseries[],26,FALSE),"")</f>
        <v/>
      </c>
      <c r="J260" s="79" t="str">
        <f>IFERROR(VLOOKUP('Calendrier de pose'!A260,menuiseries[],31,FALSE),"")</f>
        <v/>
      </c>
      <c r="K260" s="83" t="str">
        <f>IFERROR(VLOOKUP('Calendrier de pose'!A260,menuiseries[],37,FALSE),"")</f>
        <v/>
      </c>
      <c r="L260" s="79" t="str">
        <f>IFERROR(VLOOKUP('Calendrier de pose'!A260,menuiseries[],42,FALSE),"")</f>
        <v/>
      </c>
      <c r="M260" s="83" t="str">
        <f>IFERROR(VLOOKUP('Calendrier de pose'!A260,menuiseries[],47,FALSE),"")</f>
        <v/>
      </c>
      <c r="N260" s="79" t="str">
        <f>IFERROR(VLOOKUP('Calendrier de pose'!A260,menuiseries[],53,FALSE),"")</f>
        <v/>
      </c>
    </row>
    <row r="261" spans="1:14">
      <c r="A261" s="76"/>
      <c r="B261" s="80" t="str">
        <f>IFERROR(VLOOKUP('Calendrier de pose'!A261,menuiseries[],19,FALSE),"")</f>
        <v/>
      </c>
      <c r="C261" s="77" t="str">
        <f>IFERROR(VLOOKUP('Calendrier de pose'!A261,menuiseries[],2,FALSE),"")</f>
        <v/>
      </c>
      <c r="D261" s="77" t="str">
        <f>IFERROR(VLOOKUP('Calendrier de pose'!A261,menuiseries[],4,FALSE),"")</f>
        <v/>
      </c>
      <c r="E261" s="77" t="str">
        <f>IFERROR(VLOOKUP('Calendrier de pose'!A261,menuiseries[],7,FALSE),"")</f>
        <v/>
      </c>
      <c r="F261" s="81" t="str">
        <f>IFERROR(VLOOKUP('Calendrier de pose'!A261,menuiseries[],14,FALSE),"")</f>
        <v/>
      </c>
      <c r="G261" s="81" t="str">
        <f>IFERROR(VLOOKUP('Calendrier de pose'!A261,menuiseries[],16,FALSE),"")</f>
        <v/>
      </c>
      <c r="H261" s="81" t="str">
        <f>IFERROR(VLOOKUP('Calendrier de pose'!A261,menuiseries[],61,FALSE),"")</f>
        <v/>
      </c>
      <c r="I261" s="83" t="str">
        <f>IFERROR(VLOOKUP('Calendrier de pose'!A261,menuiseries[],26,FALSE),"")</f>
        <v/>
      </c>
      <c r="J261" s="79" t="str">
        <f>IFERROR(VLOOKUP('Calendrier de pose'!A261,menuiseries[],31,FALSE),"")</f>
        <v/>
      </c>
      <c r="K261" s="83" t="str">
        <f>IFERROR(VLOOKUP('Calendrier de pose'!A261,menuiseries[],37,FALSE),"")</f>
        <v/>
      </c>
      <c r="L261" s="79" t="str">
        <f>IFERROR(VLOOKUP('Calendrier de pose'!A261,menuiseries[],42,FALSE),"")</f>
        <v/>
      </c>
      <c r="M261" s="83" t="str">
        <f>IFERROR(VLOOKUP('Calendrier de pose'!A261,menuiseries[],47,FALSE),"")</f>
        <v/>
      </c>
      <c r="N261" s="79" t="str">
        <f>IFERROR(VLOOKUP('Calendrier de pose'!A261,menuiseries[],53,FALSE),"")</f>
        <v/>
      </c>
    </row>
    <row r="262" spans="1:14">
      <c r="A262" s="76"/>
      <c r="B262" s="80" t="str">
        <f>IFERROR(VLOOKUP('Calendrier de pose'!A262,menuiseries[],19,FALSE),"")</f>
        <v/>
      </c>
      <c r="C262" s="77" t="str">
        <f>IFERROR(VLOOKUP('Calendrier de pose'!A262,menuiseries[],2,FALSE),"")</f>
        <v/>
      </c>
      <c r="D262" s="77" t="str">
        <f>IFERROR(VLOOKUP('Calendrier de pose'!A262,menuiseries[],4,FALSE),"")</f>
        <v/>
      </c>
      <c r="E262" s="77" t="str">
        <f>IFERROR(VLOOKUP('Calendrier de pose'!A262,menuiseries[],7,FALSE),"")</f>
        <v/>
      </c>
      <c r="F262" s="81" t="str">
        <f>IFERROR(VLOOKUP('Calendrier de pose'!A262,menuiseries[],14,FALSE),"")</f>
        <v/>
      </c>
      <c r="G262" s="81" t="str">
        <f>IFERROR(VLOOKUP('Calendrier de pose'!A262,menuiseries[],16,FALSE),"")</f>
        <v/>
      </c>
      <c r="H262" s="81" t="str">
        <f>IFERROR(VLOOKUP('Calendrier de pose'!A262,menuiseries[],61,FALSE),"")</f>
        <v/>
      </c>
      <c r="I262" s="83" t="str">
        <f>IFERROR(VLOOKUP('Calendrier de pose'!A262,menuiseries[],26,FALSE),"")</f>
        <v/>
      </c>
      <c r="J262" s="79" t="str">
        <f>IFERROR(VLOOKUP('Calendrier de pose'!A262,menuiseries[],31,FALSE),"")</f>
        <v/>
      </c>
      <c r="K262" s="83" t="str">
        <f>IFERROR(VLOOKUP('Calendrier de pose'!A262,menuiseries[],37,FALSE),"")</f>
        <v/>
      </c>
      <c r="L262" s="79" t="str">
        <f>IFERROR(VLOOKUP('Calendrier de pose'!A262,menuiseries[],42,FALSE),"")</f>
        <v/>
      </c>
      <c r="M262" s="83" t="str">
        <f>IFERROR(VLOOKUP('Calendrier de pose'!A262,menuiseries[],47,FALSE),"")</f>
        <v/>
      </c>
      <c r="N262" s="79" t="str">
        <f>IFERROR(VLOOKUP('Calendrier de pose'!A262,menuiseries[],53,FALSE),"")</f>
        <v/>
      </c>
    </row>
    <row r="263" spans="1:14">
      <c r="A263" s="76"/>
      <c r="B263" s="80" t="str">
        <f>IFERROR(VLOOKUP('Calendrier de pose'!A263,menuiseries[],19,FALSE),"")</f>
        <v/>
      </c>
      <c r="C263" s="77" t="str">
        <f>IFERROR(VLOOKUP('Calendrier de pose'!A263,menuiseries[],2,FALSE),"")</f>
        <v/>
      </c>
      <c r="D263" s="77" t="str">
        <f>IFERROR(VLOOKUP('Calendrier de pose'!A263,menuiseries[],4,FALSE),"")</f>
        <v/>
      </c>
      <c r="E263" s="77" t="str">
        <f>IFERROR(VLOOKUP('Calendrier de pose'!A263,menuiseries[],7,FALSE),"")</f>
        <v/>
      </c>
      <c r="F263" s="81" t="str">
        <f>IFERROR(VLOOKUP('Calendrier de pose'!A263,menuiseries[],14,FALSE),"")</f>
        <v/>
      </c>
      <c r="G263" s="81" t="str">
        <f>IFERROR(VLOOKUP('Calendrier de pose'!A263,menuiseries[],16,FALSE),"")</f>
        <v/>
      </c>
      <c r="H263" s="81" t="str">
        <f>IFERROR(VLOOKUP('Calendrier de pose'!A263,menuiseries[],61,FALSE),"")</f>
        <v/>
      </c>
      <c r="I263" s="83" t="str">
        <f>IFERROR(VLOOKUP('Calendrier de pose'!A263,menuiseries[],26,FALSE),"")</f>
        <v/>
      </c>
      <c r="J263" s="79" t="str">
        <f>IFERROR(VLOOKUP('Calendrier de pose'!A263,menuiseries[],31,FALSE),"")</f>
        <v/>
      </c>
      <c r="K263" s="83" t="str">
        <f>IFERROR(VLOOKUP('Calendrier de pose'!A263,menuiseries[],37,FALSE),"")</f>
        <v/>
      </c>
      <c r="L263" s="79" t="str">
        <f>IFERROR(VLOOKUP('Calendrier de pose'!A263,menuiseries[],42,FALSE),"")</f>
        <v/>
      </c>
      <c r="M263" s="83" t="str">
        <f>IFERROR(VLOOKUP('Calendrier de pose'!A263,menuiseries[],47,FALSE),"")</f>
        <v/>
      </c>
      <c r="N263" s="79" t="str">
        <f>IFERROR(VLOOKUP('Calendrier de pose'!A263,menuiseries[],53,FALSE),"")</f>
        <v/>
      </c>
    </row>
    <row r="264" spans="1:14">
      <c r="A264" s="76"/>
      <c r="B264" s="80" t="str">
        <f>IFERROR(VLOOKUP('Calendrier de pose'!A264,menuiseries[],19,FALSE),"")</f>
        <v/>
      </c>
      <c r="C264" s="77" t="str">
        <f>IFERROR(VLOOKUP('Calendrier de pose'!A264,menuiseries[],2,FALSE),"")</f>
        <v/>
      </c>
      <c r="D264" s="77" t="str">
        <f>IFERROR(VLOOKUP('Calendrier de pose'!A264,menuiseries[],4,FALSE),"")</f>
        <v/>
      </c>
      <c r="E264" s="77" t="str">
        <f>IFERROR(VLOOKUP('Calendrier de pose'!A264,menuiseries[],7,FALSE),"")</f>
        <v/>
      </c>
      <c r="F264" s="81" t="str">
        <f>IFERROR(VLOOKUP('Calendrier de pose'!A264,menuiseries[],14,FALSE),"")</f>
        <v/>
      </c>
      <c r="G264" s="81" t="str">
        <f>IFERROR(VLOOKUP('Calendrier de pose'!A264,menuiseries[],16,FALSE),"")</f>
        <v/>
      </c>
      <c r="H264" s="81" t="str">
        <f>IFERROR(VLOOKUP('Calendrier de pose'!A264,menuiseries[],61,FALSE),"")</f>
        <v/>
      </c>
      <c r="I264" s="83" t="str">
        <f>IFERROR(VLOOKUP('Calendrier de pose'!A264,menuiseries[],26,FALSE),"")</f>
        <v/>
      </c>
      <c r="J264" s="79" t="str">
        <f>IFERROR(VLOOKUP('Calendrier de pose'!A264,menuiseries[],31,FALSE),"")</f>
        <v/>
      </c>
      <c r="K264" s="83" t="str">
        <f>IFERROR(VLOOKUP('Calendrier de pose'!A264,menuiseries[],37,FALSE),"")</f>
        <v/>
      </c>
      <c r="L264" s="79" t="str">
        <f>IFERROR(VLOOKUP('Calendrier de pose'!A264,menuiseries[],42,FALSE),"")</f>
        <v/>
      </c>
      <c r="M264" s="83" t="str">
        <f>IFERROR(VLOOKUP('Calendrier de pose'!A264,menuiseries[],47,FALSE),"")</f>
        <v/>
      </c>
      <c r="N264" s="79" t="str">
        <f>IFERROR(VLOOKUP('Calendrier de pose'!A264,menuiseries[],53,FALSE),"")</f>
        <v/>
      </c>
    </row>
    <row r="265" spans="1:14">
      <c r="A265" s="76"/>
      <c r="B265" s="80" t="str">
        <f>IFERROR(VLOOKUP('Calendrier de pose'!A265,menuiseries[],19,FALSE),"")</f>
        <v/>
      </c>
      <c r="C265" s="77" t="str">
        <f>IFERROR(VLOOKUP('Calendrier de pose'!A265,menuiseries[],2,FALSE),"")</f>
        <v/>
      </c>
      <c r="D265" s="77" t="str">
        <f>IFERROR(VLOOKUP('Calendrier de pose'!A265,menuiseries[],4,FALSE),"")</f>
        <v/>
      </c>
      <c r="E265" s="77" t="str">
        <f>IFERROR(VLOOKUP('Calendrier de pose'!A265,menuiseries[],7,FALSE),"")</f>
        <v/>
      </c>
      <c r="F265" s="81" t="str">
        <f>IFERROR(VLOOKUP('Calendrier de pose'!A265,menuiseries[],14,FALSE),"")</f>
        <v/>
      </c>
      <c r="G265" s="81" t="str">
        <f>IFERROR(VLOOKUP('Calendrier de pose'!A265,menuiseries[],16,FALSE),"")</f>
        <v/>
      </c>
      <c r="H265" s="81" t="str">
        <f>IFERROR(VLOOKUP('Calendrier de pose'!A265,menuiseries[],61,FALSE),"")</f>
        <v/>
      </c>
      <c r="I265" s="83" t="str">
        <f>IFERROR(VLOOKUP('Calendrier de pose'!A265,menuiseries[],26,FALSE),"")</f>
        <v/>
      </c>
      <c r="J265" s="79" t="str">
        <f>IFERROR(VLOOKUP('Calendrier de pose'!A265,menuiseries[],31,FALSE),"")</f>
        <v/>
      </c>
      <c r="K265" s="83" t="str">
        <f>IFERROR(VLOOKUP('Calendrier de pose'!A265,menuiseries[],37,FALSE),"")</f>
        <v/>
      </c>
      <c r="L265" s="79" t="str">
        <f>IFERROR(VLOOKUP('Calendrier de pose'!A265,menuiseries[],42,FALSE),"")</f>
        <v/>
      </c>
      <c r="M265" s="83" t="str">
        <f>IFERROR(VLOOKUP('Calendrier de pose'!A265,menuiseries[],47,FALSE),"")</f>
        <v/>
      </c>
      <c r="N265" s="79" t="str">
        <f>IFERROR(VLOOKUP('Calendrier de pose'!A265,menuiseries[],53,FALSE),"")</f>
        <v/>
      </c>
    </row>
    <row r="266" spans="1:14">
      <c r="A266" s="76"/>
      <c r="B266" s="80" t="str">
        <f>IFERROR(VLOOKUP('Calendrier de pose'!A266,menuiseries[],19,FALSE),"")</f>
        <v/>
      </c>
      <c r="C266" s="77" t="str">
        <f>IFERROR(VLOOKUP('Calendrier de pose'!A266,menuiseries[],2,FALSE),"")</f>
        <v/>
      </c>
      <c r="D266" s="77" t="str">
        <f>IFERROR(VLOOKUP('Calendrier de pose'!A266,menuiseries[],4,FALSE),"")</f>
        <v/>
      </c>
      <c r="E266" s="77" t="str">
        <f>IFERROR(VLOOKUP('Calendrier de pose'!A266,menuiseries[],7,FALSE),"")</f>
        <v/>
      </c>
      <c r="F266" s="81" t="str">
        <f>IFERROR(VLOOKUP('Calendrier de pose'!A266,menuiseries[],14,FALSE),"")</f>
        <v/>
      </c>
      <c r="G266" s="81" t="str">
        <f>IFERROR(VLOOKUP('Calendrier de pose'!A266,menuiseries[],16,FALSE),"")</f>
        <v/>
      </c>
      <c r="H266" s="81" t="str">
        <f>IFERROR(VLOOKUP('Calendrier de pose'!A266,menuiseries[],61,FALSE),"")</f>
        <v/>
      </c>
      <c r="I266" s="83" t="str">
        <f>IFERROR(VLOOKUP('Calendrier de pose'!A266,menuiseries[],26,FALSE),"")</f>
        <v/>
      </c>
      <c r="J266" s="79" t="str">
        <f>IFERROR(VLOOKUP('Calendrier de pose'!A266,menuiseries[],31,FALSE),"")</f>
        <v/>
      </c>
      <c r="K266" s="83" t="str">
        <f>IFERROR(VLOOKUP('Calendrier de pose'!A266,menuiseries[],37,FALSE),"")</f>
        <v/>
      </c>
      <c r="L266" s="79" t="str">
        <f>IFERROR(VLOOKUP('Calendrier de pose'!A266,menuiseries[],42,FALSE),"")</f>
        <v/>
      </c>
      <c r="M266" s="83" t="str">
        <f>IFERROR(VLOOKUP('Calendrier de pose'!A266,menuiseries[],47,FALSE),"")</f>
        <v/>
      </c>
      <c r="N266" s="79" t="str">
        <f>IFERROR(VLOOKUP('Calendrier de pose'!A266,menuiseries[],53,FALSE),"")</f>
        <v/>
      </c>
    </row>
    <row r="267" spans="1:14">
      <c r="A267" s="76"/>
      <c r="B267" s="80" t="str">
        <f>IFERROR(VLOOKUP('Calendrier de pose'!A267,menuiseries[],19,FALSE),"")</f>
        <v/>
      </c>
      <c r="C267" s="77" t="str">
        <f>IFERROR(VLOOKUP('Calendrier de pose'!A267,menuiseries[],2,FALSE),"")</f>
        <v/>
      </c>
      <c r="D267" s="77" t="str">
        <f>IFERROR(VLOOKUP('Calendrier de pose'!A267,menuiseries[],4,FALSE),"")</f>
        <v/>
      </c>
      <c r="E267" s="77" t="str">
        <f>IFERROR(VLOOKUP('Calendrier de pose'!A267,menuiseries[],7,FALSE),"")</f>
        <v/>
      </c>
      <c r="F267" s="81" t="str">
        <f>IFERROR(VLOOKUP('Calendrier de pose'!A267,menuiseries[],14,FALSE),"")</f>
        <v/>
      </c>
      <c r="G267" s="81" t="str">
        <f>IFERROR(VLOOKUP('Calendrier de pose'!A267,menuiseries[],16,FALSE),"")</f>
        <v/>
      </c>
      <c r="H267" s="81" t="str">
        <f>IFERROR(VLOOKUP('Calendrier de pose'!A267,menuiseries[],61,FALSE),"")</f>
        <v/>
      </c>
      <c r="I267" s="83" t="str">
        <f>IFERROR(VLOOKUP('Calendrier de pose'!A267,menuiseries[],26,FALSE),"")</f>
        <v/>
      </c>
      <c r="J267" s="79" t="str">
        <f>IFERROR(VLOOKUP('Calendrier de pose'!A267,menuiseries[],31,FALSE),"")</f>
        <v/>
      </c>
      <c r="K267" s="83" t="str">
        <f>IFERROR(VLOOKUP('Calendrier de pose'!A267,menuiseries[],37,FALSE),"")</f>
        <v/>
      </c>
      <c r="L267" s="79" t="str">
        <f>IFERROR(VLOOKUP('Calendrier de pose'!A267,menuiseries[],42,FALSE),"")</f>
        <v/>
      </c>
      <c r="M267" s="83" t="str">
        <f>IFERROR(VLOOKUP('Calendrier de pose'!A267,menuiseries[],47,FALSE),"")</f>
        <v/>
      </c>
      <c r="N267" s="79" t="str">
        <f>IFERROR(VLOOKUP('Calendrier de pose'!A267,menuiseries[],53,FALSE),"")</f>
        <v/>
      </c>
    </row>
    <row r="268" spans="1:14">
      <c r="A268" s="76"/>
      <c r="B268" s="80" t="str">
        <f>IFERROR(VLOOKUP('Calendrier de pose'!A268,menuiseries[],19,FALSE),"")</f>
        <v/>
      </c>
      <c r="C268" s="77" t="str">
        <f>IFERROR(VLOOKUP('Calendrier de pose'!A268,menuiseries[],2,FALSE),"")</f>
        <v/>
      </c>
      <c r="D268" s="77" t="str">
        <f>IFERROR(VLOOKUP('Calendrier de pose'!A268,menuiseries[],4,FALSE),"")</f>
        <v/>
      </c>
      <c r="E268" s="77" t="str">
        <f>IFERROR(VLOOKUP('Calendrier de pose'!A268,menuiseries[],7,FALSE),"")</f>
        <v/>
      </c>
      <c r="F268" s="81" t="str">
        <f>IFERROR(VLOOKUP('Calendrier de pose'!A268,menuiseries[],14,FALSE),"")</f>
        <v/>
      </c>
      <c r="G268" s="81" t="str">
        <f>IFERROR(VLOOKUP('Calendrier de pose'!A268,menuiseries[],16,FALSE),"")</f>
        <v/>
      </c>
      <c r="H268" s="81" t="str">
        <f>IFERROR(VLOOKUP('Calendrier de pose'!A268,menuiseries[],61,FALSE),"")</f>
        <v/>
      </c>
      <c r="I268" s="83" t="str">
        <f>IFERROR(VLOOKUP('Calendrier de pose'!A268,menuiseries[],26,FALSE),"")</f>
        <v/>
      </c>
      <c r="J268" s="79" t="str">
        <f>IFERROR(VLOOKUP('Calendrier de pose'!A268,menuiseries[],31,FALSE),"")</f>
        <v/>
      </c>
      <c r="K268" s="83" t="str">
        <f>IFERROR(VLOOKUP('Calendrier de pose'!A268,menuiseries[],37,FALSE),"")</f>
        <v/>
      </c>
      <c r="L268" s="79" t="str">
        <f>IFERROR(VLOOKUP('Calendrier de pose'!A268,menuiseries[],42,FALSE),"")</f>
        <v/>
      </c>
      <c r="M268" s="83" t="str">
        <f>IFERROR(VLOOKUP('Calendrier de pose'!A268,menuiseries[],47,FALSE),"")</f>
        <v/>
      </c>
      <c r="N268" s="79" t="str">
        <f>IFERROR(VLOOKUP('Calendrier de pose'!A268,menuiseries[],53,FALSE),"")</f>
        <v/>
      </c>
    </row>
    <row r="269" spans="1:14">
      <c r="A269" s="76"/>
      <c r="B269" s="80" t="str">
        <f>IFERROR(VLOOKUP('Calendrier de pose'!A269,menuiseries[],19,FALSE),"")</f>
        <v/>
      </c>
      <c r="C269" s="77" t="str">
        <f>IFERROR(VLOOKUP('Calendrier de pose'!A269,menuiseries[],2,FALSE),"")</f>
        <v/>
      </c>
      <c r="D269" s="77" t="str">
        <f>IFERROR(VLOOKUP('Calendrier de pose'!A269,menuiseries[],4,FALSE),"")</f>
        <v/>
      </c>
      <c r="E269" s="77" t="str">
        <f>IFERROR(VLOOKUP('Calendrier de pose'!A269,menuiseries[],7,FALSE),"")</f>
        <v/>
      </c>
      <c r="F269" s="81" t="str">
        <f>IFERROR(VLOOKUP('Calendrier de pose'!A269,menuiseries[],14,FALSE),"")</f>
        <v/>
      </c>
      <c r="G269" s="81" t="str">
        <f>IFERROR(VLOOKUP('Calendrier de pose'!A269,menuiseries[],16,FALSE),"")</f>
        <v/>
      </c>
      <c r="H269" s="81" t="str">
        <f>IFERROR(VLOOKUP('Calendrier de pose'!A269,menuiseries[],61,FALSE),"")</f>
        <v/>
      </c>
      <c r="I269" s="83" t="str">
        <f>IFERROR(VLOOKUP('Calendrier de pose'!A269,menuiseries[],26,FALSE),"")</f>
        <v/>
      </c>
      <c r="J269" s="79" t="str">
        <f>IFERROR(VLOOKUP('Calendrier de pose'!A269,menuiseries[],31,FALSE),"")</f>
        <v/>
      </c>
      <c r="K269" s="83" t="str">
        <f>IFERROR(VLOOKUP('Calendrier de pose'!A269,menuiseries[],37,FALSE),"")</f>
        <v/>
      </c>
      <c r="L269" s="79" t="str">
        <f>IFERROR(VLOOKUP('Calendrier de pose'!A269,menuiseries[],42,FALSE),"")</f>
        <v/>
      </c>
      <c r="M269" s="83" t="str">
        <f>IFERROR(VLOOKUP('Calendrier de pose'!A269,menuiseries[],47,FALSE),"")</f>
        <v/>
      </c>
      <c r="N269" s="79" t="str">
        <f>IFERROR(VLOOKUP('Calendrier de pose'!A269,menuiseries[],53,FALSE),"")</f>
        <v/>
      </c>
    </row>
    <row r="270" spans="1:14">
      <c r="A270" s="76"/>
      <c r="B270" s="80" t="str">
        <f>IFERROR(VLOOKUP('Calendrier de pose'!A270,menuiseries[],19,FALSE),"")</f>
        <v/>
      </c>
      <c r="C270" s="77" t="str">
        <f>IFERROR(VLOOKUP('Calendrier de pose'!A270,menuiseries[],2,FALSE),"")</f>
        <v/>
      </c>
      <c r="D270" s="77" t="str">
        <f>IFERROR(VLOOKUP('Calendrier de pose'!A270,menuiseries[],4,FALSE),"")</f>
        <v/>
      </c>
      <c r="E270" s="77" t="str">
        <f>IFERROR(VLOOKUP('Calendrier de pose'!A270,menuiseries[],7,FALSE),"")</f>
        <v/>
      </c>
      <c r="F270" s="81" t="str">
        <f>IFERROR(VLOOKUP('Calendrier de pose'!A270,menuiseries[],14,FALSE),"")</f>
        <v/>
      </c>
      <c r="G270" s="81" t="str">
        <f>IFERROR(VLOOKUP('Calendrier de pose'!A270,menuiseries[],16,FALSE),"")</f>
        <v/>
      </c>
      <c r="H270" s="81" t="str">
        <f>IFERROR(VLOOKUP('Calendrier de pose'!A270,menuiseries[],61,FALSE),"")</f>
        <v/>
      </c>
      <c r="I270" s="83" t="str">
        <f>IFERROR(VLOOKUP('Calendrier de pose'!A270,menuiseries[],26,FALSE),"")</f>
        <v/>
      </c>
      <c r="J270" s="79" t="str">
        <f>IFERROR(VLOOKUP('Calendrier de pose'!A270,menuiseries[],31,FALSE),"")</f>
        <v/>
      </c>
      <c r="K270" s="83" t="str">
        <f>IFERROR(VLOOKUP('Calendrier de pose'!A270,menuiseries[],37,FALSE),"")</f>
        <v/>
      </c>
      <c r="L270" s="79" t="str">
        <f>IFERROR(VLOOKUP('Calendrier de pose'!A270,menuiseries[],42,FALSE),"")</f>
        <v/>
      </c>
      <c r="M270" s="83" t="str">
        <f>IFERROR(VLOOKUP('Calendrier de pose'!A270,menuiseries[],47,FALSE),"")</f>
        <v/>
      </c>
      <c r="N270" s="79" t="str">
        <f>IFERROR(VLOOKUP('Calendrier de pose'!A270,menuiseries[],53,FALSE),"")</f>
        <v/>
      </c>
    </row>
    <row r="271" spans="1:14">
      <c r="A271" s="76"/>
      <c r="B271" s="80" t="str">
        <f>IFERROR(VLOOKUP('Calendrier de pose'!A271,menuiseries[],19,FALSE),"")</f>
        <v/>
      </c>
      <c r="C271" s="77" t="str">
        <f>IFERROR(VLOOKUP('Calendrier de pose'!A271,menuiseries[],2,FALSE),"")</f>
        <v/>
      </c>
      <c r="D271" s="77" t="str">
        <f>IFERROR(VLOOKUP('Calendrier de pose'!A271,menuiseries[],4,FALSE),"")</f>
        <v/>
      </c>
      <c r="E271" s="77" t="str">
        <f>IFERROR(VLOOKUP('Calendrier de pose'!A271,menuiseries[],7,FALSE),"")</f>
        <v/>
      </c>
      <c r="F271" s="81" t="str">
        <f>IFERROR(VLOOKUP('Calendrier de pose'!A271,menuiseries[],14,FALSE),"")</f>
        <v/>
      </c>
      <c r="G271" s="81" t="str">
        <f>IFERROR(VLOOKUP('Calendrier de pose'!A271,menuiseries[],16,FALSE),"")</f>
        <v/>
      </c>
      <c r="H271" s="81" t="str">
        <f>IFERROR(VLOOKUP('Calendrier de pose'!A271,menuiseries[],61,FALSE),"")</f>
        <v/>
      </c>
      <c r="I271" s="83" t="str">
        <f>IFERROR(VLOOKUP('Calendrier de pose'!A271,menuiseries[],26,FALSE),"")</f>
        <v/>
      </c>
      <c r="J271" s="79" t="str">
        <f>IFERROR(VLOOKUP('Calendrier de pose'!A271,menuiseries[],31,FALSE),"")</f>
        <v/>
      </c>
      <c r="K271" s="83" t="str">
        <f>IFERROR(VLOOKUP('Calendrier de pose'!A271,menuiseries[],37,FALSE),"")</f>
        <v/>
      </c>
      <c r="L271" s="79" t="str">
        <f>IFERROR(VLOOKUP('Calendrier de pose'!A271,menuiseries[],42,FALSE),"")</f>
        <v/>
      </c>
      <c r="M271" s="83" t="str">
        <f>IFERROR(VLOOKUP('Calendrier de pose'!A271,menuiseries[],47,FALSE),"")</f>
        <v/>
      </c>
      <c r="N271" s="79" t="str">
        <f>IFERROR(VLOOKUP('Calendrier de pose'!A271,menuiseries[],53,FALSE),"")</f>
        <v/>
      </c>
    </row>
    <row r="272" spans="1:14">
      <c r="A272" s="76"/>
      <c r="B272" s="80" t="str">
        <f>IFERROR(VLOOKUP('Calendrier de pose'!A272,menuiseries[],19,FALSE),"")</f>
        <v/>
      </c>
      <c r="C272" s="77" t="str">
        <f>IFERROR(VLOOKUP('Calendrier de pose'!A272,menuiseries[],2,FALSE),"")</f>
        <v/>
      </c>
      <c r="D272" s="77" t="str">
        <f>IFERROR(VLOOKUP('Calendrier de pose'!A272,menuiseries[],4,FALSE),"")</f>
        <v/>
      </c>
      <c r="E272" s="77" t="str">
        <f>IFERROR(VLOOKUP('Calendrier de pose'!A272,menuiseries[],7,FALSE),"")</f>
        <v/>
      </c>
      <c r="F272" s="81" t="str">
        <f>IFERROR(VLOOKUP('Calendrier de pose'!A272,menuiseries[],14,FALSE),"")</f>
        <v/>
      </c>
      <c r="G272" s="81" t="str">
        <f>IFERROR(VLOOKUP('Calendrier de pose'!A272,menuiseries[],16,FALSE),"")</f>
        <v/>
      </c>
      <c r="H272" s="81" t="str">
        <f>IFERROR(VLOOKUP('Calendrier de pose'!A272,menuiseries[],61,FALSE),"")</f>
        <v/>
      </c>
      <c r="I272" s="83" t="str">
        <f>IFERROR(VLOOKUP('Calendrier de pose'!A272,menuiseries[],26,FALSE),"")</f>
        <v/>
      </c>
      <c r="J272" s="79" t="str">
        <f>IFERROR(VLOOKUP('Calendrier de pose'!A272,menuiseries[],31,FALSE),"")</f>
        <v/>
      </c>
      <c r="K272" s="83" t="str">
        <f>IFERROR(VLOOKUP('Calendrier de pose'!A272,menuiseries[],37,FALSE),"")</f>
        <v/>
      </c>
      <c r="L272" s="79" t="str">
        <f>IFERROR(VLOOKUP('Calendrier de pose'!A272,menuiseries[],42,FALSE),"")</f>
        <v/>
      </c>
      <c r="M272" s="83" t="str">
        <f>IFERROR(VLOOKUP('Calendrier de pose'!A272,menuiseries[],47,FALSE),"")</f>
        <v/>
      </c>
      <c r="N272" s="79" t="str">
        <f>IFERROR(VLOOKUP('Calendrier de pose'!A272,menuiseries[],53,FALSE),"")</f>
        <v/>
      </c>
    </row>
    <row r="273" spans="1:14">
      <c r="A273" s="76"/>
      <c r="B273" s="80" t="str">
        <f>IFERROR(VLOOKUP('Calendrier de pose'!A273,menuiseries[],19,FALSE),"")</f>
        <v/>
      </c>
      <c r="C273" s="77" t="str">
        <f>IFERROR(VLOOKUP('Calendrier de pose'!A273,menuiseries[],2,FALSE),"")</f>
        <v/>
      </c>
      <c r="D273" s="77" t="str">
        <f>IFERROR(VLOOKUP('Calendrier de pose'!A273,menuiseries[],4,FALSE),"")</f>
        <v/>
      </c>
      <c r="E273" s="77" t="str">
        <f>IFERROR(VLOOKUP('Calendrier de pose'!A273,menuiseries[],7,FALSE),"")</f>
        <v/>
      </c>
      <c r="F273" s="81" t="str">
        <f>IFERROR(VLOOKUP('Calendrier de pose'!A273,menuiseries[],14,FALSE),"")</f>
        <v/>
      </c>
      <c r="G273" s="81" t="str">
        <f>IFERROR(VLOOKUP('Calendrier de pose'!A273,menuiseries[],16,FALSE),"")</f>
        <v/>
      </c>
      <c r="H273" s="81" t="str">
        <f>IFERROR(VLOOKUP('Calendrier de pose'!A273,menuiseries[],61,FALSE),"")</f>
        <v/>
      </c>
      <c r="I273" s="83" t="str">
        <f>IFERROR(VLOOKUP('Calendrier de pose'!A273,menuiseries[],26,FALSE),"")</f>
        <v/>
      </c>
      <c r="J273" s="79" t="str">
        <f>IFERROR(VLOOKUP('Calendrier de pose'!A273,menuiseries[],31,FALSE),"")</f>
        <v/>
      </c>
      <c r="K273" s="83" t="str">
        <f>IFERROR(VLOOKUP('Calendrier de pose'!A273,menuiseries[],37,FALSE),"")</f>
        <v/>
      </c>
      <c r="L273" s="79" t="str">
        <f>IFERROR(VLOOKUP('Calendrier de pose'!A273,menuiseries[],42,FALSE),"")</f>
        <v/>
      </c>
      <c r="M273" s="83" t="str">
        <f>IFERROR(VLOOKUP('Calendrier de pose'!A273,menuiseries[],47,FALSE),"")</f>
        <v/>
      </c>
      <c r="N273" s="79" t="str">
        <f>IFERROR(VLOOKUP('Calendrier de pose'!A273,menuiseries[],53,FALSE),"")</f>
        <v/>
      </c>
    </row>
    <row r="274" spans="1:14">
      <c r="A274" s="76"/>
      <c r="B274" s="80" t="str">
        <f>IFERROR(VLOOKUP('Calendrier de pose'!A274,menuiseries[],19,FALSE),"")</f>
        <v/>
      </c>
      <c r="C274" s="77" t="str">
        <f>IFERROR(VLOOKUP('Calendrier de pose'!A274,menuiseries[],2,FALSE),"")</f>
        <v/>
      </c>
      <c r="D274" s="77" t="str">
        <f>IFERROR(VLOOKUP('Calendrier de pose'!A274,menuiseries[],4,FALSE),"")</f>
        <v/>
      </c>
      <c r="E274" s="77" t="str">
        <f>IFERROR(VLOOKUP('Calendrier de pose'!A274,menuiseries[],7,FALSE),"")</f>
        <v/>
      </c>
      <c r="F274" s="81" t="str">
        <f>IFERROR(VLOOKUP('Calendrier de pose'!A274,menuiseries[],14,FALSE),"")</f>
        <v/>
      </c>
      <c r="G274" s="81" t="str">
        <f>IFERROR(VLOOKUP('Calendrier de pose'!A274,menuiseries[],16,FALSE),"")</f>
        <v/>
      </c>
      <c r="H274" s="81" t="str">
        <f>IFERROR(VLOOKUP('Calendrier de pose'!A274,menuiseries[],61,FALSE),"")</f>
        <v/>
      </c>
      <c r="I274" s="83" t="str">
        <f>IFERROR(VLOOKUP('Calendrier de pose'!A274,menuiseries[],26,FALSE),"")</f>
        <v/>
      </c>
      <c r="J274" s="79" t="str">
        <f>IFERROR(VLOOKUP('Calendrier de pose'!A274,menuiseries[],31,FALSE),"")</f>
        <v/>
      </c>
      <c r="K274" s="83" t="str">
        <f>IFERROR(VLOOKUP('Calendrier de pose'!A274,menuiseries[],37,FALSE),"")</f>
        <v/>
      </c>
      <c r="L274" s="79" t="str">
        <f>IFERROR(VLOOKUP('Calendrier de pose'!A274,menuiseries[],42,FALSE),"")</f>
        <v/>
      </c>
      <c r="M274" s="83" t="str">
        <f>IFERROR(VLOOKUP('Calendrier de pose'!A274,menuiseries[],47,FALSE),"")</f>
        <v/>
      </c>
      <c r="N274" s="79" t="str">
        <f>IFERROR(VLOOKUP('Calendrier de pose'!A274,menuiseries[],53,FALSE),"")</f>
        <v/>
      </c>
    </row>
    <row r="275" spans="1:14">
      <c r="A275" s="76"/>
      <c r="B275" s="80" t="str">
        <f>IFERROR(VLOOKUP('Calendrier de pose'!A275,menuiseries[],19,FALSE),"")</f>
        <v/>
      </c>
      <c r="C275" s="77" t="str">
        <f>IFERROR(VLOOKUP('Calendrier de pose'!A275,menuiseries[],2,FALSE),"")</f>
        <v/>
      </c>
      <c r="D275" s="77" t="str">
        <f>IFERROR(VLOOKUP('Calendrier de pose'!A275,menuiseries[],4,FALSE),"")</f>
        <v/>
      </c>
      <c r="E275" s="77" t="str">
        <f>IFERROR(VLOOKUP('Calendrier de pose'!A275,menuiseries[],7,FALSE),"")</f>
        <v/>
      </c>
      <c r="F275" s="81" t="str">
        <f>IFERROR(VLOOKUP('Calendrier de pose'!A275,menuiseries[],14,FALSE),"")</f>
        <v/>
      </c>
      <c r="G275" s="81" t="str">
        <f>IFERROR(VLOOKUP('Calendrier de pose'!A275,menuiseries[],16,FALSE),"")</f>
        <v/>
      </c>
      <c r="H275" s="81" t="str">
        <f>IFERROR(VLOOKUP('Calendrier de pose'!A275,menuiseries[],61,FALSE),"")</f>
        <v/>
      </c>
      <c r="I275" s="83" t="str">
        <f>IFERROR(VLOOKUP('Calendrier de pose'!A275,menuiseries[],26,FALSE),"")</f>
        <v/>
      </c>
      <c r="J275" s="79" t="str">
        <f>IFERROR(VLOOKUP('Calendrier de pose'!A275,menuiseries[],31,FALSE),"")</f>
        <v/>
      </c>
      <c r="K275" s="83" t="str">
        <f>IFERROR(VLOOKUP('Calendrier de pose'!A275,menuiseries[],37,FALSE),"")</f>
        <v/>
      </c>
      <c r="L275" s="79" t="str">
        <f>IFERROR(VLOOKUP('Calendrier de pose'!A275,menuiseries[],42,FALSE),"")</f>
        <v/>
      </c>
      <c r="M275" s="83" t="str">
        <f>IFERROR(VLOOKUP('Calendrier de pose'!A275,menuiseries[],47,FALSE),"")</f>
        <v/>
      </c>
      <c r="N275" s="79" t="str">
        <f>IFERROR(VLOOKUP('Calendrier de pose'!A275,menuiseries[],53,FALSE),"")</f>
        <v/>
      </c>
    </row>
    <row r="276" spans="1:14">
      <c r="A276" s="76"/>
      <c r="B276" s="80" t="str">
        <f>IFERROR(VLOOKUP('Calendrier de pose'!A276,menuiseries[],19,FALSE),"")</f>
        <v/>
      </c>
      <c r="C276" s="77" t="str">
        <f>IFERROR(VLOOKUP('Calendrier de pose'!A276,menuiseries[],2,FALSE),"")</f>
        <v/>
      </c>
      <c r="D276" s="77" t="str">
        <f>IFERROR(VLOOKUP('Calendrier de pose'!A276,menuiseries[],4,FALSE),"")</f>
        <v/>
      </c>
      <c r="E276" s="77" t="str">
        <f>IFERROR(VLOOKUP('Calendrier de pose'!A276,menuiseries[],7,FALSE),"")</f>
        <v/>
      </c>
      <c r="F276" s="81" t="str">
        <f>IFERROR(VLOOKUP('Calendrier de pose'!A276,menuiseries[],14,FALSE),"")</f>
        <v/>
      </c>
      <c r="G276" s="81" t="str">
        <f>IFERROR(VLOOKUP('Calendrier de pose'!A276,menuiseries[],16,FALSE),"")</f>
        <v/>
      </c>
      <c r="H276" s="81" t="str">
        <f>IFERROR(VLOOKUP('Calendrier de pose'!A276,menuiseries[],61,FALSE),"")</f>
        <v/>
      </c>
      <c r="I276" s="83" t="str">
        <f>IFERROR(VLOOKUP('Calendrier de pose'!A276,menuiseries[],26,FALSE),"")</f>
        <v/>
      </c>
      <c r="J276" s="79" t="str">
        <f>IFERROR(VLOOKUP('Calendrier de pose'!A276,menuiseries[],31,FALSE),"")</f>
        <v/>
      </c>
      <c r="K276" s="83" t="str">
        <f>IFERROR(VLOOKUP('Calendrier de pose'!A276,menuiseries[],37,FALSE),"")</f>
        <v/>
      </c>
      <c r="L276" s="79" t="str">
        <f>IFERROR(VLOOKUP('Calendrier de pose'!A276,menuiseries[],42,FALSE),"")</f>
        <v/>
      </c>
      <c r="M276" s="83" t="str">
        <f>IFERROR(VLOOKUP('Calendrier de pose'!A276,menuiseries[],47,FALSE),"")</f>
        <v/>
      </c>
      <c r="N276" s="79" t="str">
        <f>IFERROR(VLOOKUP('Calendrier de pose'!A276,menuiseries[],53,FALSE),"")</f>
        <v/>
      </c>
    </row>
    <row r="277" spans="1:14">
      <c r="A277" s="76"/>
      <c r="B277" s="80" t="str">
        <f>IFERROR(VLOOKUP('Calendrier de pose'!A277,menuiseries[],19,FALSE),"")</f>
        <v/>
      </c>
      <c r="C277" s="77" t="str">
        <f>IFERROR(VLOOKUP('Calendrier de pose'!A277,menuiseries[],2,FALSE),"")</f>
        <v/>
      </c>
      <c r="D277" s="77" t="str">
        <f>IFERROR(VLOOKUP('Calendrier de pose'!A277,menuiseries[],4,FALSE),"")</f>
        <v/>
      </c>
      <c r="E277" s="77" t="str">
        <f>IFERROR(VLOOKUP('Calendrier de pose'!A277,menuiseries[],7,FALSE),"")</f>
        <v/>
      </c>
      <c r="F277" s="81" t="str">
        <f>IFERROR(VLOOKUP('Calendrier de pose'!A277,menuiseries[],14,FALSE),"")</f>
        <v/>
      </c>
      <c r="G277" s="81" t="str">
        <f>IFERROR(VLOOKUP('Calendrier de pose'!A277,menuiseries[],16,FALSE),"")</f>
        <v/>
      </c>
      <c r="H277" s="81" t="str">
        <f>IFERROR(VLOOKUP('Calendrier de pose'!A277,menuiseries[],61,FALSE),"")</f>
        <v/>
      </c>
      <c r="I277" s="83" t="str">
        <f>IFERROR(VLOOKUP('Calendrier de pose'!A277,menuiseries[],26,FALSE),"")</f>
        <v/>
      </c>
      <c r="J277" s="79" t="str">
        <f>IFERROR(VLOOKUP('Calendrier de pose'!A277,menuiseries[],31,FALSE),"")</f>
        <v/>
      </c>
      <c r="K277" s="83" t="str">
        <f>IFERROR(VLOOKUP('Calendrier de pose'!A277,menuiseries[],37,FALSE),"")</f>
        <v/>
      </c>
      <c r="L277" s="79" t="str">
        <f>IFERROR(VLOOKUP('Calendrier de pose'!A277,menuiseries[],42,FALSE),"")</f>
        <v/>
      </c>
      <c r="M277" s="83" t="str">
        <f>IFERROR(VLOOKUP('Calendrier de pose'!A277,menuiseries[],47,FALSE),"")</f>
        <v/>
      </c>
      <c r="N277" s="79" t="str">
        <f>IFERROR(VLOOKUP('Calendrier de pose'!A277,menuiseries[],53,FALSE),"")</f>
        <v/>
      </c>
    </row>
    <row r="278" spans="1:14">
      <c r="A278" s="76"/>
      <c r="B278" s="80" t="str">
        <f>IFERROR(VLOOKUP('Calendrier de pose'!A278,menuiseries[],19,FALSE),"")</f>
        <v/>
      </c>
      <c r="C278" s="77" t="str">
        <f>IFERROR(VLOOKUP('Calendrier de pose'!A278,menuiseries[],2,FALSE),"")</f>
        <v/>
      </c>
      <c r="D278" s="77" t="str">
        <f>IFERROR(VLOOKUP('Calendrier de pose'!A278,menuiseries[],4,FALSE),"")</f>
        <v/>
      </c>
      <c r="E278" s="77" t="str">
        <f>IFERROR(VLOOKUP('Calendrier de pose'!A278,menuiseries[],7,FALSE),"")</f>
        <v/>
      </c>
      <c r="F278" s="81" t="str">
        <f>IFERROR(VLOOKUP('Calendrier de pose'!A278,menuiseries[],14,FALSE),"")</f>
        <v/>
      </c>
      <c r="G278" s="81" t="str">
        <f>IFERROR(VLOOKUP('Calendrier de pose'!A278,menuiseries[],16,FALSE),"")</f>
        <v/>
      </c>
      <c r="H278" s="81" t="str">
        <f>IFERROR(VLOOKUP('Calendrier de pose'!A278,menuiseries[],61,FALSE),"")</f>
        <v/>
      </c>
      <c r="I278" s="83" t="str">
        <f>IFERROR(VLOOKUP('Calendrier de pose'!A278,menuiseries[],26,FALSE),"")</f>
        <v/>
      </c>
      <c r="J278" s="79" t="str">
        <f>IFERROR(VLOOKUP('Calendrier de pose'!A278,menuiseries[],31,FALSE),"")</f>
        <v/>
      </c>
      <c r="K278" s="83" t="str">
        <f>IFERROR(VLOOKUP('Calendrier de pose'!A278,menuiseries[],37,FALSE),"")</f>
        <v/>
      </c>
      <c r="L278" s="79" t="str">
        <f>IFERROR(VLOOKUP('Calendrier de pose'!A278,menuiseries[],42,FALSE),"")</f>
        <v/>
      </c>
      <c r="M278" s="83" t="str">
        <f>IFERROR(VLOOKUP('Calendrier de pose'!A278,menuiseries[],47,FALSE),"")</f>
        <v/>
      </c>
      <c r="N278" s="79" t="str">
        <f>IFERROR(VLOOKUP('Calendrier de pose'!A278,menuiseries[],53,FALSE),"")</f>
        <v/>
      </c>
    </row>
    <row r="279" spans="1:14">
      <c r="A279" s="76"/>
      <c r="B279" s="80" t="str">
        <f>IFERROR(VLOOKUP('Calendrier de pose'!A279,menuiseries[],19,FALSE),"")</f>
        <v/>
      </c>
      <c r="C279" s="77" t="str">
        <f>IFERROR(VLOOKUP('Calendrier de pose'!A279,menuiseries[],2,FALSE),"")</f>
        <v/>
      </c>
      <c r="D279" s="77" t="str">
        <f>IFERROR(VLOOKUP('Calendrier de pose'!A279,menuiseries[],4,FALSE),"")</f>
        <v/>
      </c>
      <c r="E279" s="77" t="str">
        <f>IFERROR(VLOOKUP('Calendrier de pose'!A279,menuiseries[],7,FALSE),"")</f>
        <v/>
      </c>
      <c r="F279" s="81" t="str">
        <f>IFERROR(VLOOKUP('Calendrier de pose'!A279,menuiseries[],14,FALSE),"")</f>
        <v/>
      </c>
      <c r="G279" s="81" t="str">
        <f>IFERROR(VLOOKUP('Calendrier de pose'!A279,menuiseries[],16,FALSE),"")</f>
        <v/>
      </c>
      <c r="H279" s="81" t="str">
        <f>IFERROR(VLOOKUP('Calendrier de pose'!A279,menuiseries[],61,FALSE),"")</f>
        <v/>
      </c>
      <c r="I279" s="83" t="str">
        <f>IFERROR(VLOOKUP('Calendrier de pose'!A279,menuiseries[],26,FALSE),"")</f>
        <v/>
      </c>
      <c r="J279" s="79" t="str">
        <f>IFERROR(VLOOKUP('Calendrier de pose'!A279,menuiseries[],31,FALSE),"")</f>
        <v/>
      </c>
      <c r="K279" s="83" t="str">
        <f>IFERROR(VLOOKUP('Calendrier de pose'!A279,menuiseries[],37,FALSE),"")</f>
        <v/>
      </c>
      <c r="L279" s="79" t="str">
        <f>IFERROR(VLOOKUP('Calendrier de pose'!A279,menuiseries[],42,FALSE),"")</f>
        <v/>
      </c>
      <c r="M279" s="83" t="str">
        <f>IFERROR(VLOOKUP('Calendrier de pose'!A279,menuiseries[],47,FALSE),"")</f>
        <v/>
      </c>
      <c r="N279" s="79" t="str">
        <f>IFERROR(VLOOKUP('Calendrier de pose'!A279,menuiseries[],53,FALSE),"")</f>
        <v/>
      </c>
    </row>
    <row r="280" spans="1:14">
      <c r="A280" s="76"/>
      <c r="B280" s="80" t="str">
        <f>IFERROR(VLOOKUP('Calendrier de pose'!A280,menuiseries[],19,FALSE),"")</f>
        <v/>
      </c>
      <c r="C280" s="77" t="str">
        <f>IFERROR(VLOOKUP('Calendrier de pose'!A280,menuiseries[],2,FALSE),"")</f>
        <v/>
      </c>
      <c r="D280" s="77" t="str">
        <f>IFERROR(VLOOKUP('Calendrier de pose'!A280,menuiseries[],4,FALSE),"")</f>
        <v/>
      </c>
      <c r="E280" s="77" t="str">
        <f>IFERROR(VLOOKUP('Calendrier de pose'!A280,menuiseries[],7,FALSE),"")</f>
        <v/>
      </c>
      <c r="F280" s="81" t="str">
        <f>IFERROR(VLOOKUP('Calendrier de pose'!A280,menuiseries[],14,FALSE),"")</f>
        <v/>
      </c>
      <c r="G280" s="81" t="str">
        <f>IFERROR(VLOOKUP('Calendrier de pose'!A280,menuiseries[],16,FALSE),"")</f>
        <v/>
      </c>
      <c r="H280" s="81" t="str">
        <f>IFERROR(VLOOKUP('Calendrier de pose'!A280,menuiseries[],61,FALSE),"")</f>
        <v/>
      </c>
      <c r="I280" s="83" t="str">
        <f>IFERROR(VLOOKUP('Calendrier de pose'!A280,menuiseries[],26,FALSE),"")</f>
        <v/>
      </c>
      <c r="J280" s="79" t="str">
        <f>IFERROR(VLOOKUP('Calendrier de pose'!A280,menuiseries[],31,FALSE),"")</f>
        <v/>
      </c>
      <c r="K280" s="83" t="str">
        <f>IFERROR(VLOOKUP('Calendrier de pose'!A280,menuiseries[],37,FALSE),"")</f>
        <v/>
      </c>
      <c r="L280" s="79" t="str">
        <f>IFERROR(VLOOKUP('Calendrier de pose'!A280,menuiseries[],42,FALSE),"")</f>
        <v/>
      </c>
      <c r="M280" s="83" t="str">
        <f>IFERROR(VLOOKUP('Calendrier de pose'!A280,menuiseries[],47,FALSE),"")</f>
        <v/>
      </c>
      <c r="N280" s="79" t="str">
        <f>IFERROR(VLOOKUP('Calendrier de pose'!A280,menuiseries[],53,FALSE),"")</f>
        <v/>
      </c>
    </row>
    <row r="281" spans="1:14">
      <c r="A281" s="76"/>
      <c r="B281" s="80" t="str">
        <f>IFERROR(VLOOKUP('Calendrier de pose'!A281,menuiseries[],19,FALSE),"")</f>
        <v/>
      </c>
      <c r="C281" s="77" t="str">
        <f>IFERROR(VLOOKUP('Calendrier de pose'!A281,menuiseries[],2,FALSE),"")</f>
        <v/>
      </c>
      <c r="D281" s="77" t="str">
        <f>IFERROR(VLOOKUP('Calendrier de pose'!A281,menuiseries[],4,FALSE),"")</f>
        <v/>
      </c>
      <c r="E281" s="77" t="str">
        <f>IFERROR(VLOOKUP('Calendrier de pose'!A281,menuiseries[],7,FALSE),"")</f>
        <v/>
      </c>
      <c r="F281" s="81" t="str">
        <f>IFERROR(VLOOKUP('Calendrier de pose'!A281,menuiseries[],14,FALSE),"")</f>
        <v/>
      </c>
      <c r="G281" s="81" t="str">
        <f>IFERROR(VLOOKUP('Calendrier de pose'!A281,menuiseries[],16,FALSE),"")</f>
        <v/>
      </c>
      <c r="H281" s="81" t="str">
        <f>IFERROR(VLOOKUP('Calendrier de pose'!A281,menuiseries[],61,FALSE),"")</f>
        <v/>
      </c>
      <c r="I281" s="83" t="str">
        <f>IFERROR(VLOOKUP('Calendrier de pose'!A281,menuiseries[],26,FALSE),"")</f>
        <v/>
      </c>
      <c r="J281" s="79" t="str">
        <f>IFERROR(VLOOKUP('Calendrier de pose'!A281,menuiseries[],31,FALSE),"")</f>
        <v/>
      </c>
      <c r="K281" s="83" t="str">
        <f>IFERROR(VLOOKUP('Calendrier de pose'!A281,menuiseries[],37,FALSE),"")</f>
        <v/>
      </c>
      <c r="L281" s="79" t="str">
        <f>IFERROR(VLOOKUP('Calendrier de pose'!A281,menuiseries[],42,FALSE),"")</f>
        <v/>
      </c>
      <c r="M281" s="83" t="str">
        <f>IFERROR(VLOOKUP('Calendrier de pose'!A281,menuiseries[],47,FALSE),"")</f>
        <v/>
      </c>
      <c r="N281" s="79" t="str">
        <f>IFERROR(VLOOKUP('Calendrier de pose'!A281,menuiseries[],53,FALSE),"")</f>
        <v/>
      </c>
    </row>
    <row r="282" spans="1:14">
      <c r="A282" s="76"/>
      <c r="B282" s="80" t="str">
        <f>IFERROR(VLOOKUP('Calendrier de pose'!A282,menuiseries[],19,FALSE),"")</f>
        <v/>
      </c>
      <c r="C282" s="77" t="str">
        <f>IFERROR(VLOOKUP('Calendrier de pose'!A282,menuiseries[],2,FALSE),"")</f>
        <v/>
      </c>
      <c r="D282" s="77" t="str">
        <f>IFERROR(VLOOKUP('Calendrier de pose'!A282,menuiseries[],4,FALSE),"")</f>
        <v/>
      </c>
      <c r="E282" s="77" t="str">
        <f>IFERROR(VLOOKUP('Calendrier de pose'!A282,menuiseries[],7,FALSE),"")</f>
        <v/>
      </c>
      <c r="F282" s="81" t="str">
        <f>IFERROR(VLOOKUP('Calendrier de pose'!A282,menuiseries[],14,FALSE),"")</f>
        <v/>
      </c>
      <c r="G282" s="81" t="str">
        <f>IFERROR(VLOOKUP('Calendrier de pose'!A282,menuiseries[],16,FALSE),"")</f>
        <v/>
      </c>
      <c r="H282" s="81" t="str">
        <f>IFERROR(VLOOKUP('Calendrier de pose'!A282,menuiseries[],61,FALSE),"")</f>
        <v/>
      </c>
      <c r="I282" s="83" t="str">
        <f>IFERROR(VLOOKUP('Calendrier de pose'!A282,menuiseries[],26,FALSE),"")</f>
        <v/>
      </c>
      <c r="J282" s="79" t="str">
        <f>IFERROR(VLOOKUP('Calendrier de pose'!A282,menuiseries[],31,FALSE),"")</f>
        <v/>
      </c>
      <c r="K282" s="83" t="str">
        <f>IFERROR(VLOOKUP('Calendrier de pose'!A282,menuiseries[],37,FALSE),"")</f>
        <v/>
      </c>
      <c r="L282" s="79" t="str">
        <f>IFERROR(VLOOKUP('Calendrier de pose'!A282,menuiseries[],42,FALSE),"")</f>
        <v/>
      </c>
      <c r="M282" s="83" t="str">
        <f>IFERROR(VLOOKUP('Calendrier de pose'!A282,menuiseries[],47,FALSE),"")</f>
        <v/>
      </c>
      <c r="N282" s="79" t="str">
        <f>IFERROR(VLOOKUP('Calendrier de pose'!A282,menuiseries[],53,FALSE),"")</f>
        <v/>
      </c>
    </row>
    <row r="283" spans="1:14">
      <c r="A283" s="76"/>
      <c r="B283" s="80" t="str">
        <f>IFERROR(VLOOKUP('Calendrier de pose'!A283,menuiseries[],19,FALSE),"")</f>
        <v/>
      </c>
      <c r="C283" s="77" t="str">
        <f>IFERROR(VLOOKUP('Calendrier de pose'!A283,menuiseries[],2,FALSE),"")</f>
        <v/>
      </c>
      <c r="D283" s="77" t="str">
        <f>IFERROR(VLOOKUP('Calendrier de pose'!A283,menuiseries[],4,FALSE),"")</f>
        <v/>
      </c>
      <c r="E283" s="77" t="str">
        <f>IFERROR(VLOOKUP('Calendrier de pose'!A283,menuiseries[],7,FALSE),"")</f>
        <v/>
      </c>
      <c r="F283" s="81" t="str">
        <f>IFERROR(VLOOKUP('Calendrier de pose'!A283,menuiseries[],14,FALSE),"")</f>
        <v/>
      </c>
      <c r="G283" s="81" t="str">
        <f>IFERROR(VLOOKUP('Calendrier de pose'!A283,menuiseries[],16,FALSE),"")</f>
        <v/>
      </c>
      <c r="H283" s="81" t="str">
        <f>IFERROR(VLOOKUP('Calendrier de pose'!A283,menuiseries[],61,FALSE),"")</f>
        <v/>
      </c>
      <c r="I283" s="83" t="str">
        <f>IFERROR(VLOOKUP('Calendrier de pose'!A283,menuiseries[],26,FALSE),"")</f>
        <v/>
      </c>
      <c r="J283" s="79" t="str">
        <f>IFERROR(VLOOKUP('Calendrier de pose'!A283,menuiseries[],31,FALSE),"")</f>
        <v/>
      </c>
      <c r="K283" s="83" t="str">
        <f>IFERROR(VLOOKUP('Calendrier de pose'!A283,menuiseries[],37,FALSE),"")</f>
        <v/>
      </c>
      <c r="L283" s="79" t="str">
        <f>IFERROR(VLOOKUP('Calendrier de pose'!A283,menuiseries[],42,FALSE),"")</f>
        <v/>
      </c>
      <c r="M283" s="83" t="str">
        <f>IFERROR(VLOOKUP('Calendrier de pose'!A283,menuiseries[],47,FALSE),"")</f>
        <v/>
      </c>
      <c r="N283" s="79" t="str">
        <f>IFERROR(VLOOKUP('Calendrier de pose'!A283,menuiseries[],53,FALSE),"")</f>
        <v/>
      </c>
    </row>
    <row r="284" spans="1:14">
      <c r="A284" s="76"/>
      <c r="B284" s="80" t="str">
        <f>IFERROR(VLOOKUP('Calendrier de pose'!A284,menuiseries[],19,FALSE),"")</f>
        <v/>
      </c>
      <c r="C284" s="77" t="str">
        <f>IFERROR(VLOOKUP('Calendrier de pose'!A284,menuiseries[],2,FALSE),"")</f>
        <v/>
      </c>
      <c r="D284" s="77" t="str">
        <f>IFERROR(VLOOKUP('Calendrier de pose'!A284,menuiseries[],4,FALSE),"")</f>
        <v/>
      </c>
      <c r="E284" s="77" t="str">
        <f>IFERROR(VLOOKUP('Calendrier de pose'!A284,menuiseries[],7,FALSE),"")</f>
        <v/>
      </c>
      <c r="F284" s="81" t="str">
        <f>IFERROR(VLOOKUP('Calendrier de pose'!A284,menuiseries[],14,FALSE),"")</f>
        <v/>
      </c>
      <c r="G284" s="81" t="str">
        <f>IFERROR(VLOOKUP('Calendrier de pose'!A284,menuiseries[],16,FALSE),"")</f>
        <v/>
      </c>
      <c r="H284" s="81" t="str">
        <f>IFERROR(VLOOKUP('Calendrier de pose'!A284,menuiseries[],61,FALSE),"")</f>
        <v/>
      </c>
      <c r="I284" s="83" t="str">
        <f>IFERROR(VLOOKUP('Calendrier de pose'!A284,menuiseries[],26,FALSE),"")</f>
        <v/>
      </c>
      <c r="J284" s="79" t="str">
        <f>IFERROR(VLOOKUP('Calendrier de pose'!A284,menuiseries[],31,FALSE),"")</f>
        <v/>
      </c>
      <c r="K284" s="83" t="str">
        <f>IFERROR(VLOOKUP('Calendrier de pose'!A284,menuiseries[],37,FALSE),"")</f>
        <v/>
      </c>
      <c r="L284" s="79" t="str">
        <f>IFERROR(VLOOKUP('Calendrier de pose'!A284,menuiseries[],42,FALSE),"")</f>
        <v/>
      </c>
      <c r="M284" s="83" t="str">
        <f>IFERROR(VLOOKUP('Calendrier de pose'!A284,menuiseries[],47,FALSE),"")</f>
        <v/>
      </c>
      <c r="N284" s="79" t="str">
        <f>IFERROR(VLOOKUP('Calendrier de pose'!A284,menuiseries[],53,FALSE),"")</f>
        <v/>
      </c>
    </row>
    <row r="285" spans="1:14">
      <c r="A285" s="76"/>
      <c r="B285" s="80" t="str">
        <f>IFERROR(VLOOKUP('Calendrier de pose'!A285,menuiseries[],19,FALSE),"")</f>
        <v/>
      </c>
      <c r="C285" s="77" t="str">
        <f>IFERROR(VLOOKUP('Calendrier de pose'!A285,menuiseries[],2,FALSE),"")</f>
        <v/>
      </c>
      <c r="D285" s="77" t="str">
        <f>IFERROR(VLOOKUP('Calendrier de pose'!A285,menuiseries[],4,FALSE),"")</f>
        <v/>
      </c>
      <c r="E285" s="77" t="str">
        <f>IFERROR(VLOOKUP('Calendrier de pose'!A285,menuiseries[],7,FALSE),"")</f>
        <v/>
      </c>
      <c r="F285" s="81" t="str">
        <f>IFERROR(VLOOKUP('Calendrier de pose'!A285,menuiseries[],14,FALSE),"")</f>
        <v/>
      </c>
      <c r="G285" s="81" t="str">
        <f>IFERROR(VLOOKUP('Calendrier de pose'!A285,menuiseries[],16,FALSE),"")</f>
        <v/>
      </c>
      <c r="H285" s="81" t="str">
        <f>IFERROR(VLOOKUP('Calendrier de pose'!A285,menuiseries[],61,FALSE),"")</f>
        <v/>
      </c>
      <c r="I285" s="83" t="str">
        <f>IFERROR(VLOOKUP('Calendrier de pose'!A285,menuiseries[],26,FALSE),"")</f>
        <v/>
      </c>
      <c r="J285" s="79" t="str">
        <f>IFERROR(VLOOKUP('Calendrier de pose'!A285,menuiseries[],31,FALSE),"")</f>
        <v/>
      </c>
      <c r="K285" s="83" t="str">
        <f>IFERROR(VLOOKUP('Calendrier de pose'!A285,menuiseries[],37,FALSE),"")</f>
        <v/>
      </c>
      <c r="L285" s="79" t="str">
        <f>IFERROR(VLOOKUP('Calendrier de pose'!A285,menuiseries[],42,FALSE),"")</f>
        <v/>
      </c>
      <c r="M285" s="83" t="str">
        <f>IFERROR(VLOOKUP('Calendrier de pose'!A285,menuiseries[],47,FALSE),"")</f>
        <v/>
      </c>
      <c r="N285" s="79" t="str">
        <f>IFERROR(VLOOKUP('Calendrier de pose'!A285,menuiseries[],53,FALSE),"")</f>
        <v/>
      </c>
    </row>
    <row r="286" spans="1:14">
      <c r="A286" s="76"/>
      <c r="B286" s="80" t="str">
        <f>IFERROR(VLOOKUP('Calendrier de pose'!A286,menuiseries[],19,FALSE),"")</f>
        <v/>
      </c>
      <c r="C286" s="77" t="str">
        <f>IFERROR(VLOOKUP('Calendrier de pose'!A286,menuiseries[],2,FALSE),"")</f>
        <v/>
      </c>
      <c r="D286" s="77" t="str">
        <f>IFERROR(VLOOKUP('Calendrier de pose'!A286,menuiseries[],4,FALSE),"")</f>
        <v/>
      </c>
      <c r="E286" s="77" t="str">
        <f>IFERROR(VLOOKUP('Calendrier de pose'!A286,menuiseries[],7,FALSE),"")</f>
        <v/>
      </c>
      <c r="F286" s="81" t="str">
        <f>IFERROR(VLOOKUP('Calendrier de pose'!A286,menuiseries[],14,FALSE),"")</f>
        <v/>
      </c>
      <c r="G286" s="81" t="str">
        <f>IFERROR(VLOOKUP('Calendrier de pose'!A286,menuiseries[],16,FALSE),"")</f>
        <v/>
      </c>
      <c r="H286" s="81" t="str">
        <f>IFERROR(VLOOKUP('Calendrier de pose'!A286,menuiseries[],61,FALSE),"")</f>
        <v/>
      </c>
      <c r="I286" s="83" t="str">
        <f>IFERROR(VLOOKUP('Calendrier de pose'!A286,menuiseries[],26,FALSE),"")</f>
        <v/>
      </c>
      <c r="J286" s="79" t="str">
        <f>IFERROR(VLOOKUP('Calendrier de pose'!A286,menuiseries[],31,FALSE),"")</f>
        <v/>
      </c>
      <c r="K286" s="83" t="str">
        <f>IFERROR(VLOOKUP('Calendrier de pose'!A286,menuiseries[],37,FALSE),"")</f>
        <v/>
      </c>
      <c r="L286" s="79" t="str">
        <f>IFERROR(VLOOKUP('Calendrier de pose'!A286,menuiseries[],42,FALSE),"")</f>
        <v/>
      </c>
      <c r="M286" s="83" t="str">
        <f>IFERROR(VLOOKUP('Calendrier de pose'!A286,menuiseries[],47,FALSE),"")</f>
        <v/>
      </c>
      <c r="N286" s="79" t="str">
        <f>IFERROR(VLOOKUP('Calendrier de pose'!A286,menuiseries[],53,FALSE),"")</f>
        <v/>
      </c>
    </row>
    <row r="287" spans="1:14">
      <c r="A287" s="76"/>
      <c r="B287" s="80" t="str">
        <f>IFERROR(VLOOKUP('Calendrier de pose'!A287,menuiseries[],19,FALSE),"")</f>
        <v/>
      </c>
      <c r="C287" s="77" t="str">
        <f>IFERROR(VLOOKUP('Calendrier de pose'!A287,menuiseries[],2,FALSE),"")</f>
        <v/>
      </c>
      <c r="D287" s="77" t="str">
        <f>IFERROR(VLOOKUP('Calendrier de pose'!A287,menuiseries[],4,FALSE),"")</f>
        <v/>
      </c>
      <c r="E287" s="77" t="str">
        <f>IFERROR(VLOOKUP('Calendrier de pose'!A287,menuiseries[],7,FALSE),"")</f>
        <v/>
      </c>
      <c r="F287" s="81" t="str">
        <f>IFERROR(VLOOKUP('Calendrier de pose'!A287,menuiseries[],14,FALSE),"")</f>
        <v/>
      </c>
      <c r="G287" s="81" t="str">
        <f>IFERROR(VLOOKUP('Calendrier de pose'!A287,menuiseries[],16,FALSE),"")</f>
        <v/>
      </c>
      <c r="H287" s="81" t="str">
        <f>IFERROR(VLOOKUP('Calendrier de pose'!A287,menuiseries[],61,FALSE),"")</f>
        <v/>
      </c>
      <c r="I287" s="83" t="str">
        <f>IFERROR(VLOOKUP('Calendrier de pose'!A287,menuiseries[],26,FALSE),"")</f>
        <v/>
      </c>
      <c r="J287" s="79" t="str">
        <f>IFERROR(VLOOKUP('Calendrier de pose'!A287,menuiseries[],31,FALSE),"")</f>
        <v/>
      </c>
      <c r="K287" s="83" t="str">
        <f>IFERROR(VLOOKUP('Calendrier de pose'!A287,menuiseries[],37,FALSE),"")</f>
        <v/>
      </c>
      <c r="L287" s="79" t="str">
        <f>IFERROR(VLOOKUP('Calendrier de pose'!A287,menuiseries[],42,FALSE),"")</f>
        <v/>
      </c>
      <c r="M287" s="83" t="str">
        <f>IFERROR(VLOOKUP('Calendrier de pose'!A287,menuiseries[],47,FALSE),"")</f>
        <v/>
      </c>
      <c r="N287" s="79" t="str">
        <f>IFERROR(VLOOKUP('Calendrier de pose'!A287,menuiseries[],53,FALSE),"")</f>
        <v/>
      </c>
    </row>
    <row r="288" spans="1:14">
      <c r="A288" s="76"/>
      <c r="B288" s="80" t="str">
        <f>IFERROR(VLOOKUP('Calendrier de pose'!A288,menuiseries[],19,FALSE),"")</f>
        <v/>
      </c>
      <c r="C288" s="77" t="str">
        <f>IFERROR(VLOOKUP('Calendrier de pose'!A288,menuiseries[],2,FALSE),"")</f>
        <v/>
      </c>
      <c r="D288" s="77" t="str">
        <f>IFERROR(VLOOKUP('Calendrier de pose'!A288,menuiseries[],4,FALSE),"")</f>
        <v/>
      </c>
      <c r="E288" s="77" t="str">
        <f>IFERROR(VLOOKUP('Calendrier de pose'!A288,menuiseries[],7,FALSE),"")</f>
        <v/>
      </c>
      <c r="F288" s="81" t="str">
        <f>IFERROR(VLOOKUP('Calendrier de pose'!A288,menuiseries[],14,FALSE),"")</f>
        <v/>
      </c>
      <c r="G288" s="81" t="str">
        <f>IFERROR(VLOOKUP('Calendrier de pose'!A288,menuiseries[],16,FALSE),"")</f>
        <v/>
      </c>
      <c r="H288" s="81" t="str">
        <f>IFERROR(VLOOKUP('Calendrier de pose'!A288,menuiseries[],61,FALSE),"")</f>
        <v/>
      </c>
      <c r="I288" s="83" t="str">
        <f>IFERROR(VLOOKUP('Calendrier de pose'!A288,menuiseries[],26,FALSE),"")</f>
        <v/>
      </c>
      <c r="J288" s="79" t="str">
        <f>IFERROR(VLOOKUP('Calendrier de pose'!A288,menuiseries[],31,FALSE),"")</f>
        <v/>
      </c>
      <c r="K288" s="83" t="str">
        <f>IFERROR(VLOOKUP('Calendrier de pose'!A288,menuiseries[],37,FALSE),"")</f>
        <v/>
      </c>
      <c r="L288" s="79" t="str">
        <f>IFERROR(VLOOKUP('Calendrier de pose'!A288,menuiseries[],42,FALSE),"")</f>
        <v/>
      </c>
      <c r="M288" s="83" t="str">
        <f>IFERROR(VLOOKUP('Calendrier de pose'!A288,menuiseries[],47,FALSE),"")</f>
        <v/>
      </c>
      <c r="N288" s="79" t="str">
        <f>IFERROR(VLOOKUP('Calendrier de pose'!A288,menuiseries[],53,FALSE),"")</f>
        <v/>
      </c>
    </row>
    <row r="289" spans="1:14">
      <c r="A289" s="76"/>
      <c r="B289" s="80" t="str">
        <f>IFERROR(VLOOKUP('Calendrier de pose'!A289,menuiseries[],19,FALSE),"")</f>
        <v/>
      </c>
      <c r="C289" s="77" t="str">
        <f>IFERROR(VLOOKUP('Calendrier de pose'!A289,menuiseries[],2,FALSE),"")</f>
        <v/>
      </c>
      <c r="D289" s="77" t="str">
        <f>IFERROR(VLOOKUP('Calendrier de pose'!A289,menuiseries[],4,FALSE),"")</f>
        <v/>
      </c>
      <c r="E289" s="77" t="str">
        <f>IFERROR(VLOOKUP('Calendrier de pose'!A289,menuiseries[],7,FALSE),"")</f>
        <v/>
      </c>
      <c r="F289" s="81" t="str">
        <f>IFERROR(VLOOKUP('Calendrier de pose'!A289,menuiseries[],14,FALSE),"")</f>
        <v/>
      </c>
      <c r="G289" s="81" t="str">
        <f>IFERROR(VLOOKUP('Calendrier de pose'!A289,menuiseries[],16,FALSE),"")</f>
        <v/>
      </c>
      <c r="H289" s="81" t="str">
        <f>IFERROR(VLOOKUP('Calendrier de pose'!A289,menuiseries[],61,FALSE),"")</f>
        <v/>
      </c>
      <c r="I289" s="83" t="str">
        <f>IFERROR(VLOOKUP('Calendrier de pose'!A289,menuiseries[],26,FALSE),"")</f>
        <v/>
      </c>
      <c r="J289" s="79" t="str">
        <f>IFERROR(VLOOKUP('Calendrier de pose'!A289,menuiseries[],31,FALSE),"")</f>
        <v/>
      </c>
      <c r="K289" s="83" t="str">
        <f>IFERROR(VLOOKUP('Calendrier de pose'!A289,menuiseries[],37,FALSE),"")</f>
        <v/>
      </c>
      <c r="L289" s="79" t="str">
        <f>IFERROR(VLOOKUP('Calendrier de pose'!A289,menuiseries[],42,FALSE),"")</f>
        <v/>
      </c>
      <c r="M289" s="83" t="str">
        <f>IFERROR(VLOOKUP('Calendrier de pose'!A289,menuiseries[],47,FALSE),"")</f>
        <v/>
      </c>
      <c r="N289" s="79" t="str">
        <f>IFERROR(VLOOKUP('Calendrier de pose'!A289,menuiseries[],53,FALSE),"")</f>
        <v/>
      </c>
    </row>
    <row r="290" spans="1:14">
      <c r="A290" s="76"/>
      <c r="B290" s="80" t="str">
        <f>IFERROR(VLOOKUP('Calendrier de pose'!A290,menuiseries[],19,FALSE),"")</f>
        <v/>
      </c>
      <c r="C290" s="77" t="str">
        <f>IFERROR(VLOOKUP('Calendrier de pose'!A290,menuiseries[],2,FALSE),"")</f>
        <v/>
      </c>
      <c r="D290" s="77" t="str">
        <f>IFERROR(VLOOKUP('Calendrier de pose'!A290,menuiseries[],4,FALSE),"")</f>
        <v/>
      </c>
      <c r="E290" s="77" t="str">
        <f>IFERROR(VLOOKUP('Calendrier de pose'!A290,menuiseries[],7,FALSE),"")</f>
        <v/>
      </c>
      <c r="F290" s="81" t="str">
        <f>IFERROR(VLOOKUP('Calendrier de pose'!A290,menuiseries[],14,FALSE),"")</f>
        <v/>
      </c>
      <c r="G290" s="81" t="str">
        <f>IFERROR(VLOOKUP('Calendrier de pose'!A290,menuiseries[],16,FALSE),"")</f>
        <v/>
      </c>
      <c r="H290" s="81" t="str">
        <f>IFERROR(VLOOKUP('Calendrier de pose'!A290,menuiseries[],61,FALSE),"")</f>
        <v/>
      </c>
      <c r="I290" s="83" t="str">
        <f>IFERROR(VLOOKUP('Calendrier de pose'!A290,menuiseries[],26,FALSE),"")</f>
        <v/>
      </c>
      <c r="J290" s="79" t="str">
        <f>IFERROR(VLOOKUP('Calendrier de pose'!A290,menuiseries[],31,FALSE),"")</f>
        <v/>
      </c>
      <c r="K290" s="83" t="str">
        <f>IFERROR(VLOOKUP('Calendrier de pose'!A290,menuiseries[],37,FALSE),"")</f>
        <v/>
      </c>
      <c r="L290" s="79" t="str">
        <f>IFERROR(VLOOKUP('Calendrier de pose'!A290,menuiseries[],42,FALSE),"")</f>
        <v/>
      </c>
      <c r="M290" s="83" t="str">
        <f>IFERROR(VLOOKUP('Calendrier de pose'!A290,menuiseries[],47,FALSE),"")</f>
        <v/>
      </c>
      <c r="N290" s="79" t="str">
        <f>IFERROR(VLOOKUP('Calendrier de pose'!A290,menuiseries[],53,FALSE),"")</f>
        <v/>
      </c>
    </row>
    <row r="291" spans="1:14">
      <c r="A291" s="76"/>
      <c r="B291" s="80" t="str">
        <f>IFERROR(VLOOKUP('Calendrier de pose'!A291,menuiseries[],19,FALSE),"")</f>
        <v/>
      </c>
      <c r="C291" s="77" t="str">
        <f>IFERROR(VLOOKUP('Calendrier de pose'!A291,menuiseries[],2,FALSE),"")</f>
        <v/>
      </c>
      <c r="D291" s="77" t="str">
        <f>IFERROR(VLOOKUP('Calendrier de pose'!A291,menuiseries[],4,FALSE),"")</f>
        <v/>
      </c>
      <c r="E291" s="77" t="str">
        <f>IFERROR(VLOOKUP('Calendrier de pose'!A291,menuiseries[],7,FALSE),"")</f>
        <v/>
      </c>
      <c r="F291" s="81" t="str">
        <f>IFERROR(VLOOKUP('Calendrier de pose'!A291,menuiseries[],14,FALSE),"")</f>
        <v/>
      </c>
      <c r="G291" s="81" t="str">
        <f>IFERROR(VLOOKUP('Calendrier de pose'!A291,menuiseries[],16,FALSE),"")</f>
        <v/>
      </c>
      <c r="H291" s="81" t="str">
        <f>IFERROR(VLOOKUP('Calendrier de pose'!A291,menuiseries[],61,FALSE),"")</f>
        <v/>
      </c>
      <c r="I291" s="83" t="str">
        <f>IFERROR(VLOOKUP('Calendrier de pose'!A291,menuiseries[],26,FALSE),"")</f>
        <v/>
      </c>
      <c r="J291" s="79" t="str">
        <f>IFERROR(VLOOKUP('Calendrier de pose'!A291,menuiseries[],31,FALSE),"")</f>
        <v/>
      </c>
      <c r="K291" s="83" t="str">
        <f>IFERROR(VLOOKUP('Calendrier de pose'!A291,menuiseries[],37,FALSE),"")</f>
        <v/>
      </c>
      <c r="L291" s="79" t="str">
        <f>IFERROR(VLOOKUP('Calendrier de pose'!A291,menuiseries[],42,FALSE),"")</f>
        <v/>
      </c>
      <c r="M291" s="83" t="str">
        <f>IFERROR(VLOOKUP('Calendrier de pose'!A291,menuiseries[],47,FALSE),"")</f>
        <v/>
      </c>
      <c r="N291" s="79" t="str">
        <f>IFERROR(VLOOKUP('Calendrier de pose'!A291,menuiseries[],53,FALSE),"")</f>
        <v/>
      </c>
    </row>
    <row r="292" spans="1:14">
      <c r="A292" s="76"/>
      <c r="B292" s="80" t="str">
        <f>IFERROR(VLOOKUP('Calendrier de pose'!A292,menuiseries[],19,FALSE),"")</f>
        <v/>
      </c>
      <c r="C292" s="77" t="str">
        <f>IFERROR(VLOOKUP('Calendrier de pose'!A292,menuiseries[],2,FALSE),"")</f>
        <v/>
      </c>
      <c r="D292" s="77" t="str">
        <f>IFERROR(VLOOKUP('Calendrier de pose'!A292,menuiseries[],4,FALSE),"")</f>
        <v/>
      </c>
      <c r="E292" s="77" t="str">
        <f>IFERROR(VLOOKUP('Calendrier de pose'!A292,menuiseries[],7,FALSE),"")</f>
        <v/>
      </c>
      <c r="F292" s="81" t="str">
        <f>IFERROR(VLOOKUP('Calendrier de pose'!A292,menuiseries[],14,FALSE),"")</f>
        <v/>
      </c>
      <c r="G292" s="81" t="str">
        <f>IFERROR(VLOOKUP('Calendrier de pose'!A292,menuiseries[],16,FALSE),"")</f>
        <v/>
      </c>
      <c r="H292" s="81" t="str">
        <f>IFERROR(VLOOKUP('Calendrier de pose'!A292,menuiseries[],61,FALSE),"")</f>
        <v/>
      </c>
      <c r="I292" s="83" t="str">
        <f>IFERROR(VLOOKUP('Calendrier de pose'!A292,menuiseries[],26,FALSE),"")</f>
        <v/>
      </c>
      <c r="J292" s="79" t="str">
        <f>IFERROR(VLOOKUP('Calendrier de pose'!A292,menuiseries[],31,FALSE),"")</f>
        <v/>
      </c>
      <c r="K292" s="83" t="str">
        <f>IFERROR(VLOOKUP('Calendrier de pose'!A292,menuiseries[],37,FALSE),"")</f>
        <v/>
      </c>
      <c r="L292" s="79" t="str">
        <f>IFERROR(VLOOKUP('Calendrier de pose'!A292,menuiseries[],42,FALSE),"")</f>
        <v/>
      </c>
      <c r="M292" s="83" t="str">
        <f>IFERROR(VLOOKUP('Calendrier de pose'!A292,menuiseries[],47,FALSE),"")</f>
        <v/>
      </c>
      <c r="N292" s="79" t="str">
        <f>IFERROR(VLOOKUP('Calendrier de pose'!A292,menuiseries[],53,FALSE),"")</f>
        <v/>
      </c>
    </row>
    <row r="293" spans="1:14">
      <c r="A293" s="76"/>
      <c r="B293" s="80" t="str">
        <f>IFERROR(VLOOKUP('Calendrier de pose'!A293,menuiseries[],19,FALSE),"")</f>
        <v/>
      </c>
      <c r="C293" s="77" t="str">
        <f>IFERROR(VLOOKUP('Calendrier de pose'!A293,menuiseries[],2,FALSE),"")</f>
        <v/>
      </c>
      <c r="D293" s="77" t="str">
        <f>IFERROR(VLOOKUP('Calendrier de pose'!A293,menuiseries[],4,FALSE),"")</f>
        <v/>
      </c>
      <c r="E293" s="77" t="str">
        <f>IFERROR(VLOOKUP('Calendrier de pose'!A293,menuiseries[],7,FALSE),"")</f>
        <v/>
      </c>
      <c r="F293" s="81" t="str">
        <f>IFERROR(VLOOKUP('Calendrier de pose'!A293,menuiseries[],14,FALSE),"")</f>
        <v/>
      </c>
      <c r="G293" s="81" t="str">
        <f>IFERROR(VLOOKUP('Calendrier de pose'!A293,menuiseries[],16,FALSE),"")</f>
        <v/>
      </c>
      <c r="H293" s="81" t="str">
        <f>IFERROR(VLOOKUP('Calendrier de pose'!A293,menuiseries[],61,FALSE),"")</f>
        <v/>
      </c>
      <c r="I293" s="83" t="str">
        <f>IFERROR(VLOOKUP('Calendrier de pose'!A293,menuiseries[],26,FALSE),"")</f>
        <v/>
      </c>
      <c r="J293" s="79" t="str">
        <f>IFERROR(VLOOKUP('Calendrier de pose'!A293,menuiseries[],31,FALSE),"")</f>
        <v/>
      </c>
      <c r="K293" s="83" t="str">
        <f>IFERROR(VLOOKUP('Calendrier de pose'!A293,menuiseries[],37,FALSE),"")</f>
        <v/>
      </c>
      <c r="L293" s="79" t="str">
        <f>IFERROR(VLOOKUP('Calendrier de pose'!A293,menuiseries[],42,FALSE),"")</f>
        <v/>
      </c>
      <c r="M293" s="83" t="str">
        <f>IFERROR(VLOOKUP('Calendrier de pose'!A293,menuiseries[],47,FALSE),"")</f>
        <v/>
      </c>
      <c r="N293" s="79" t="str">
        <f>IFERROR(VLOOKUP('Calendrier de pose'!A293,menuiseries[],53,FALSE),"")</f>
        <v/>
      </c>
    </row>
    <row r="294" spans="1:14">
      <c r="A294" s="76"/>
      <c r="B294" s="80" t="str">
        <f>IFERROR(VLOOKUP('Calendrier de pose'!A294,menuiseries[],19,FALSE),"")</f>
        <v/>
      </c>
      <c r="C294" s="77" t="str">
        <f>IFERROR(VLOOKUP('Calendrier de pose'!A294,menuiseries[],2,FALSE),"")</f>
        <v/>
      </c>
      <c r="D294" s="77" t="str">
        <f>IFERROR(VLOOKUP('Calendrier de pose'!A294,menuiseries[],4,FALSE),"")</f>
        <v/>
      </c>
      <c r="E294" s="77" t="str">
        <f>IFERROR(VLOOKUP('Calendrier de pose'!A294,menuiseries[],7,FALSE),"")</f>
        <v/>
      </c>
      <c r="F294" s="81" t="str">
        <f>IFERROR(VLOOKUP('Calendrier de pose'!A294,menuiseries[],14,FALSE),"")</f>
        <v/>
      </c>
      <c r="G294" s="81" t="str">
        <f>IFERROR(VLOOKUP('Calendrier de pose'!A294,menuiseries[],16,FALSE),"")</f>
        <v/>
      </c>
      <c r="H294" s="81" t="str">
        <f>IFERROR(VLOOKUP('Calendrier de pose'!A294,menuiseries[],61,FALSE),"")</f>
        <v/>
      </c>
      <c r="I294" s="83" t="str">
        <f>IFERROR(VLOOKUP('Calendrier de pose'!A294,menuiseries[],26,FALSE),"")</f>
        <v/>
      </c>
      <c r="J294" s="79" t="str">
        <f>IFERROR(VLOOKUP('Calendrier de pose'!A294,menuiseries[],31,FALSE),"")</f>
        <v/>
      </c>
      <c r="K294" s="83" t="str">
        <f>IFERROR(VLOOKUP('Calendrier de pose'!A294,menuiseries[],37,FALSE),"")</f>
        <v/>
      </c>
      <c r="L294" s="79" t="str">
        <f>IFERROR(VLOOKUP('Calendrier de pose'!A294,menuiseries[],42,FALSE),"")</f>
        <v/>
      </c>
      <c r="M294" s="83" t="str">
        <f>IFERROR(VLOOKUP('Calendrier de pose'!A294,menuiseries[],47,FALSE),"")</f>
        <v/>
      </c>
      <c r="N294" s="79" t="str">
        <f>IFERROR(VLOOKUP('Calendrier de pose'!A294,menuiseries[],53,FALSE),"")</f>
        <v/>
      </c>
    </row>
    <row r="295" spans="1:14">
      <c r="A295" s="76"/>
      <c r="B295" s="80" t="str">
        <f>IFERROR(VLOOKUP('Calendrier de pose'!A295,menuiseries[],19,FALSE),"")</f>
        <v/>
      </c>
      <c r="C295" s="77" t="str">
        <f>IFERROR(VLOOKUP('Calendrier de pose'!A295,menuiseries[],2,FALSE),"")</f>
        <v/>
      </c>
      <c r="D295" s="77" t="str">
        <f>IFERROR(VLOOKUP('Calendrier de pose'!A295,menuiseries[],4,FALSE),"")</f>
        <v/>
      </c>
      <c r="E295" s="77" t="str">
        <f>IFERROR(VLOOKUP('Calendrier de pose'!A295,menuiseries[],7,FALSE),"")</f>
        <v/>
      </c>
      <c r="F295" s="81" t="str">
        <f>IFERROR(VLOOKUP('Calendrier de pose'!A295,menuiseries[],14,FALSE),"")</f>
        <v/>
      </c>
      <c r="G295" s="81" t="str">
        <f>IFERROR(VLOOKUP('Calendrier de pose'!A295,menuiseries[],16,FALSE),"")</f>
        <v/>
      </c>
      <c r="H295" s="81" t="str">
        <f>IFERROR(VLOOKUP('Calendrier de pose'!A295,menuiseries[],61,FALSE),"")</f>
        <v/>
      </c>
      <c r="I295" s="83" t="str">
        <f>IFERROR(VLOOKUP('Calendrier de pose'!A295,menuiseries[],26,FALSE),"")</f>
        <v/>
      </c>
      <c r="J295" s="79" t="str">
        <f>IFERROR(VLOOKUP('Calendrier de pose'!A295,menuiseries[],31,FALSE),"")</f>
        <v/>
      </c>
      <c r="K295" s="83" t="str">
        <f>IFERROR(VLOOKUP('Calendrier de pose'!A295,menuiseries[],37,FALSE),"")</f>
        <v/>
      </c>
      <c r="L295" s="79" t="str">
        <f>IFERROR(VLOOKUP('Calendrier de pose'!A295,menuiseries[],42,FALSE),"")</f>
        <v/>
      </c>
      <c r="M295" s="83" t="str">
        <f>IFERROR(VLOOKUP('Calendrier de pose'!A295,menuiseries[],47,FALSE),"")</f>
        <v/>
      </c>
      <c r="N295" s="79" t="str">
        <f>IFERROR(VLOOKUP('Calendrier de pose'!A295,menuiseries[],53,FALSE),"")</f>
        <v/>
      </c>
    </row>
    <row r="296" spans="1:14">
      <c r="A296" s="76"/>
      <c r="B296" s="80" t="str">
        <f>IFERROR(VLOOKUP('Calendrier de pose'!A296,menuiseries[],19,FALSE),"")</f>
        <v/>
      </c>
      <c r="C296" s="77" t="str">
        <f>IFERROR(VLOOKUP('Calendrier de pose'!A296,menuiseries[],2,FALSE),"")</f>
        <v/>
      </c>
      <c r="D296" s="77" t="str">
        <f>IFERROR(VLOOKUP('Calendrier de pose'!A296,menuiseries[],4,FALSE),"")</f>
        <v/>
      </c>
      <c r="E296" s="77" t="str">
        <f>IFERROR(VLOOKUP('Calendrier de pose'!A296,menuiseries[],7,FALSE),"")</f>
        <v/>
      </c>
      <c r="F296" s="81" t="str">
        <f>IFERROR(VLOOKUP('Calendrier de pose'!A296,menuiseries[],14,FALSE),"")</f>
        <v/>
      </c>
      <c r="G296" s="81" t="str">
        <f>IFERROR(VLOOKUP('Calendrier de pose'!A296,menuiseries[],16,FALSE),"")</f>
        <v/>
      </c>
      <c r="H296" s="81" t="str">
        <f>IFERROR(VLOOKUP('Calendrier de pose'!A296,menuiseries[],61,FALSE),"")</f>
        <v/>
      </c>
      <c r="I296" s="83" t="str">
        <f>IFERROR(VLOOKUP('Calendrier de pose'!A296,menuiseries[],26,FALSE),"")</f>
        <v/>
      </c>
      <c r="J296" s="79" t="str">
        <f>IFERROR(VLOOKUP('Calendrier de pose'!A296,menuiseries[],31,FALSE),"")</f>
        <v/>
      </c>
      <c r="K296" s="83" t="str">
        <f>IFERROR(VLOOKUP('Calendrier de pose'!A296,menuiseries[],37,FALSE),"")</f>
        <v/>
      </c>
      <c r="L296" s="79" t="str">
        <f>IFERROR(VLOOKUP('Calendrier de pose'!A296,menuiseries[],42,FALSE),"")</f>
        <v/>
      </c>
      <c r="M296" s="83" t="str">
        <f>IFERROR(VLOOKUP('Calendrier de pose'!A296,menuiseries[],47,FALSE),"")</f>
        <v/>
      </c>
      <c r="N296" s="79" t="str">
        <f>IFERROR(VLOOKUP('Calendrier de pose'!A296,menuiseries[],53,FALSE),"")</f>
        <v/>
      </c>
    </row>
    <row r="297" spans="1:14">
      <c r="A297" s="76"/>
      <c r="B297" s="80" t="str">
        <f>IFERROR(VLOOKUP('Calendrier de pose'!A297,menuiseries[],19,FALSE),"")</f>
        <v/>
      </c>
      <c r="C297" s="77" t="str">
        <f>IFERROR(VLOOKUP('Calendrier de pose'!A297,menuiseries[],2,FALSE),"")</f>
        <v/>
      </c>
      <c r="D297" s="77" t="str">
        <f>IFERROR(VLOOKUP('Calendrier de pose'!A297,menuiseries[],4,FALSE),"")</f>
        <v/>
      </c>
      <c r="E297" s="77" t="str">
        <f>IFERROR(VLOOKUP('Calendrier de pose'!A297,menuiseries[],7,FALSE),"")</f>
        <v/>
      </c>
      <c r="F297" s="81" t="str">
        <f>IFERROR(VLOOKUP('Calendrier de pose'!A297,menuiseries[],14,FALSE),"")</f>
        <v/>
      </c>
      <c r="G297" s="81" t="str">
        <f>IFERROR(VLOOKUP('Calendrier de pose'!A297,menuiseries[],16,FALSE),"")</f>
        <v/>
      </c>
      <c r="H297" s="81" t="str">
        <f>IFERROR(VLOOKUP('Calendrier de pose'!A297,menuiseries[],61,FALSE),"")</f>
        <v/>
      </c>
      <c r="I297" s="83" t="str">
        <f>IFERROR(VLOOKUP('Calendrier de pose'!A297,menuiseries[],26,FALSE),"")</f>
        <v/>
      </c>
      <c r="J297" s="79" t="str">
        <f>IFERROR(VLOOKUP('Calendrier de pose'!A297,menuiseries[],31,FALSE),"")</f>
        <v/>
      </c>
      <c r="K297" s="83" t="str">
        <f>IFERROR(VLOOKUP('Calendrier de pose'!A297,menuiseries[],37,FALSE),"")</f>
        <v/>
      </c>
      <c r="L297" s="79" t="str">
        <f>IFERROR(VLOOKUP('Calendrier de pose'!A297,menuiseries[],42,FALSE),"")</f>
        <v/>
      </c>
      <c r="M297" s="83" t="str">
        <f>IFERROR(VLOOKUP('Calendrier de pose'!A297,menuiseries[],47,FALSE),"")</f>
        <v/>
      </c>
      <c r="N297" s="79" t="str">
        <f>IFERROR(VLOOKUP('Calendrier de pose'!A297,menuiseries[],53,FALSE),"")</f>
        <v/>
      </c>
    </row>
    <row r="298" spans="1:14">
      <c r="A298" s="76"/>
      <c r="B298" s="80" t="str">
        <f>IFERROR(VLOOKUP('Calendrier de pose'!A298,menuiseries[],19,FALSE),"")</f>
        <v/>
      </c>
      <c r="C298" s="77" t="str">
        <f>IFERROR(VLOOKUP('Calendrier de pose'!A298,menuiseries[],2,FALSE),"")</f>
        <v/>
      </c>
      <c r="D298" s="77" t="str">
        <f>IFERROR(VLOOKUP('Calendrier de pose'!A298,menuiseries[],4,FALSE),"")</f>
        <v/>
      </c>
      <c r="E298" s="77" t="str">
        <f>IFERROR(VLOOKUP('Calendrier de pose'!A298,menuiseries[],7,FALSE),"")</f>
        <v/>
      </c>
      <c r="F298" s="81" t="str">
        <f>IFERROR(VLOOKUP('Calendrier de pose'!A298,menuiseries[],14,FALSE),"")</f>
        <v/>
      </c>
      <c r="G298" s="81" t="str">
        <f>IFERROR(VLOOKUP('Calendrier de pose'!A298,menuiseries[],16,FALSE),"")</f>
        <v/>
      </c>
      <c r="H298" s="81" t="str">
        <f>IFERROR(VLOOKUP('Calendrier de pose'!A298,menuiseries[],61,FALSE),"")</f>
        <v/>
      </c>
      <c r="I298" s="83" t="str">
        <f>IFERROR(VLOOKUP('Calendrier de pose'!A298,menuiseries[],26,FALSE),"")</f>
        <v/>
      </c>
      <c r="J298" s="79" t="str">
        <f>IFERROR(VLOOKUP('Calendrier de pose'!A298,menuiseries[],31,FALSE),"")</f>
        <v/>
      </c>
      <c r="K298" s="83" t="str">
        <f>IFERROR(VLOOKUP('Calendrier de pose'!A298,menuiseries[],37,FALSE),"")</f>
        <v/>
      </c>
      <c r="L298" s="79" t="str">
        <f>IFERROR(VLOOKUP('Calendrier de pose'!A298,menuiseries[],42,FALSE),"")</f>
        <v/>
      </c>
      <c r="M298" s="83" t="str">
        <f>IFERROR(VLOOKUP('Calendrier de pose'!A298,menuiseries[],47,FALSE),"")</f>
        <v/>
      </c>
      <c r="N298" s="79" t="str">
        <f>IFERROR(VLOOKUP('Calendrier de pose'!A298,menuiseries[],53,FALSE),"")</f>
        <v/>
      </c>
    </row>
    <row r="299" spans="1:14">
      <c r="A299" s="76"/>
      <c r="B299" s="80" t="str">
        <f>IFERROR(VLOOKUP('Calendrier de pose'!A299,menuiseries[],19,FALSE),"")</f>
        <v/>
      </c>
      <c r="C299" s="77" t="str">
        <f>IFERROR(VLOOKUP('Calendrier de pose'!A299,menuiseries[],2,FALSE),"")</f>
        <v/>
      </c>
      <c r="D299" s="77" t="str">
        <f>IFERROR(VLOOKUP('Calendrier de pose'!A299,menuiseries[],4,FALSE),"")</f>
        <v/>
      </c>
      <c r="E299" s="77" t="str">
        <f>IFERROR(VLOOKUP('Calendrier de pose'!A299,menuiseries[],7,FALSE),"")</f>
        <v/>
      </c>
      <c r="F299" s="81" t="str">
        <f>IFERROR(VLOOKUP('Calendrier de pose'!A299,menuiseries[],14,FALSE),"")</f>
        <v/>
      </c>
      <c r="G299" s="81" t="str">
        <f>IFERROR(VLOOKUP('Calendrier de pose'!A299,menuiseries[],16,FALSE),"")</f>
        <v/>
      </c>
      <c r="H299" s="81" t="str">
        <f>IFERROR(VLOOKUP('Calendrier de pose'!A299,menuiseries[],61,FALSE),"")</f>
        <v/>
      </c>
      <c r="I299" s="83" t="str">
        <f>IFERROR(VLOOKUP('Calendrier de pose'!A299,menuiseries[],26,FALSE),"")</f>
        <v/>
      </c>
      <c r="J299" s="79" t="str">
        <f>IFERROR(VLOOKUP('Calendrier de pose'!A299,menuiseries[],31,FALSE),"")</f>
        <v/>
      </c>
      <c r="K299" s="83" t="str">
        <f>IFERROR(VLOOKUP('Calendrier de pose'!A299,menuiseries[],37,FALSE),"")</f>
        <v/>
      </c>
      <c r="L299" s="79" t="str">
        <f>IFERROR(VLOOKUP('Calendrier de pose'!A299,menuiseries[],42,FALSE),"")</f>
        <v/>
      </c>
      <c r="M299" s="83" t="str">
        <f>IFERROR(VLOOKUP('Calendrier de pose'!A299,menuiseries[],47,FALSE),"")</f>
        <v/>
      </c>
      <c r="N299" s="79" t="str">
        <f>IFERROR(VLOOKUP('Calendrier de pose'!A299,menuiseries[],53,FALSE),"")</f>
        <v/>
      </c>
    </row>
    <row r="300" spans="1:14">
      <c r="A300" s="76"/>
      <c r="B300" s="80" t="str">
        <f>IFERROR(VLOOKUP('Calendrier de pose'!A300,menuiseries[],19,FALSE),"")</f>
        <v/>
      </c>
      <c r="C300" s="77" t="str">
        <f>IFERROR(VLOOKUP('Calendrier de pose'!A300,menuiseries[],2,FALSE),"")</f>
        <v/>
      </c>
      <c r="D300" s="77" t="str">
        <f>IFERROR(VLOOKUP('Calendrier de pose'!A300,menuiseries[],4,FALSE),"")</f>
        <v/>
      </c>
      <c r="E300" s="77" t="str">
        <f>IFERROR(VLOOKUP('Calendrier de pose'!A300,menuiseries[],7,FALSE),"")</f>
        <v/>
      </c>
      <c r="F300" s="81" t="str">
        <f>IFERROR(VLOOKUP('Calendrier de pose'!A300,menuiseries[],14,FALSE),"")</f>
        <v/>
      </c>
      <c r="G300" s="81" t="str">
        <f>IFERROR(VLOOKUP('Calendrier de pose'!A300,menuiseries[],16,FALSE),"")</f>
        <v/>
      </c>
      <c r="H300" s="81" t="str">
        <f>IFERROR(VLOOKUP('Calendrier de pose'!A300,menuiseries[],61,FALSE),"")</f>
        <v/>
      </c>
      <c r="I300" s="83" t="str">
        <f>IFERROR(VLOOKUP('Calendrier de pose'!A300,menuiseries[],26,FALSE),"")</f>
        <v/>
      </c>
      <c r="J300" s="79" t="str">
        <f>IFERROR(VLOOKUP('Calendrier de pose'!A300,menuiseries[],31,FALSE),"")</f>
        <v/>
      </c>
      <c r="K300" s="83" t="str">
        <f>IFERROR(VLOOKUP('Calendrier de pose'!A300,menuiseries[],37,FALSE),"")</f>
        <v/>
      </c>
      <c r="L300" s="79" t="str">
        <f>IFERROR(VLOOKUP('Calendrier de pose'!A300,menuiseries[],42,FALSE),"")</f>
        <v/>
      </c>
      <c r="M300" s="83" t="str">
        <f>IFERROR(VLOOKUP('Calendrier de pose'!A300,menuiseries[],47,FALSE),"")</f>
        <v/>
      </c>
      <c r="N300" s="79" t="str">
        <f>IFERROR(VLOOKUP('Calendrier de pose'!A300,menuiseries[],53,FALSE),"")</f>
        <v/>
      </c>
    </row>
    <row r="301" spans="1:14">
      <c r="A301" s="76"/>
      <c r="B301" s="80" t="str">
        <f>IFERROR(VLOOKUP('Calendrier de pose'!A301,menuiseries[],19,FALSE),"")</f>
        <v/>
      </c>
      <c r="C301" s="77" t="str">
        <f>IFERROR(VLOOKUP('Calendrier de pose'!A301,menuiseries[],2,FALSE),"")</f>
        <v/>
      </c>
      <c r="D301" s="77" t="str">
        <f>IFERROR(VLOOKUP('Calendrier de pose'!A301,menuiseries[],4,FALSE),"")</f>
        <v/>
      </c>
      <c r="E301" s="77" t="str">
        <f>IFERROR(VLOOKUP('Calendrier de pose'!A301,menuiseries[],7,FALSE),"")</f>
        <v/>
      </c>
      <c r="F301" s="81" t="str">
        <f>IFERROR(VLOOKUP('Calendrier de pose'!A301,menuiseries[],14,FALSE),"")</f>
        <v/>
      </c>
      <c r="G301" s="81" t="str">
        <f>IFERROR(VLOOKUP('Calendrier de pose'!A301,menuiseries[],16,FALSE),"")</f>
        <v/>
      </c>
      <c r="H301" s="81" t="str">
        <f>IFERROR(VLOOKUP('Calendrier de pose'!A301,menuiseries[],61,FALSE),"")</f>
        <v/>
      </c>
      <c r="I301" s="83" t="str">
        <f>IFERROR(VLOOKUP('Calendrier de pose'!A301,menuiseries[],26,FALSE),"")</f>
        <v/>
      </c>
      <c r="J301" s="79" t="str">
        <f>IFERROR(VLOOKUP('Calendrier de pose'!A301,menuiseries[],31,FALSE),"")</f>
        <v/>
      </c>
      <c r="K301" s="83" t="str">
        <f>IFERROR(VLOOKUP('Calendrier de pose'!A301,menuiseries[],37,FALSE),"")</f>
        <v/>
      </c>
      <c r="L301" s="79" t="str">
        <f>IFERROR(VLOOKUP('Calendrier de pose'!A301,menuiseries[],42,FALSE),"")</f>
        <v/>
      </c>
      <c r="M301" s="83" t="str">
        <f>IFERROR(VLOOKUP('Calendrier de pose'!A301,menuiseries[],47,FALSE),"")</f>
        <v/>
      </c>
      <c r="N301" s="79" t="str">
        <f>IFERROR(VLOOKUP('Calendrier de pose'!A301,menuiseries[],53,FALSE),"")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A14" sqref="A14"/>
    </sheetView>
  </sheetViews>
  <sheetFormatPr baseColWidth="10" defaultRowHeight="15.75"/>
  <cols>
    <col min="1" max="1" width="24.875" customWidth="1"/>
    <col min="2" max="2" width="17.375" bestFit="1" customWidth="1"/>
    <col min="3" max="3" width="20.875" customWidth="1"/>
    <col min="4" max="4" width="21.75" bestFit="1" customWidth="1"/>
    <col min="5" max="5" width="16.75" bestFit="1" customWidth="1"/>
    <col min="6" max="6" width="29" bestFit="1" customWidth="1"/>
    <col min="7" max="7" width="10.625" bestFit="1" customWidth="1"/>
    <col min="8" max="8" width="12.125" bestFit="1" customWidth="1"/>
  </cols>
  <sheetData>
    <row r="1" spans="1:5">
      <c r="C1" s="101" t="s">
        <v>119</v>
      </c>
    </row>
    <row r="2" spans="1:5" s="102" customFormat="1" ht="40.5" customHeight="1">
      <c r="A2" s="101" t="s">
        <v>25</v>
      </c>
      <c r="B2" s="101" t="s">
        <v>118</v>
      </c>
      <c r="C2" s="102" t="s">
        <v>113</v>
      </c>
      <c r="D2" s="102" t="s">
        <v>120</v>
      </c>
      <c r="E2" s="102" t="s">
        <v>121</v>
      </c>
    </row>
    <row r="3" spans="1:5">
      <c r="A3" t="s">
        <v>26</v>
      </c>
      <c r="B3" t="s">
        <v>106</v>
      </c>
      <c r="C3" s="75">
        <v>4000</v>
      </c>
      <c r="D3" s="75">
        <v>4500</v>
      </c>
      <c r="E3" s="75">
        <v>500</v>
      </c>
    </row>
    <row r="4" spans="1:5">
      <c r="B4" t="s">
        <v>114</v>
      </c>
      <c r="C4" s="75"/>
      <c r="D4" s="75"/>
      <c r="E4" s="75">
        <v>2000</v>
      </c>
    </row>
    <row r="5" spans="1:5">
      <c r="A5" t="s">
        <v>27</v>
      </c>
      <c r="B5" t="s">
        <v>78</v>
      </c>
      <c r="C5" s="75">
        <v>2000</v>
      </c>
      <c r="D5" s="75"/>
      <c r="E5" s="75">
        <v>5000</v>
      </c>
    </row>
    <row r="6" spans="1:5">
      <c r="B6" t="s">
        <v>115</v>
      </c>
      <c r="C6" s="75"/>
      <c r="D6" s="75"/>
      <c r="E6" s="75">
        <v>3000</v>
      </c>
    </row>
    <row r="7" spans="1:5">
      <c r="A7" t="s">
        <v>28</v>
      </c>
      <c r="B7" t="s">
        <v>116</v>
      </c>
      <c r="C7" s="75"/>
      <c r="D7" s="75"/>
      <c r="E7" s="75">
        <v>1000</v>
      </c>
    </row>
    <row r="8" spans="1:5">
      <c r="B8" t="s">
        <v>107</v>
      </c>
      <c r="C8" s="75">
        <v>1000</v>
      </c>
      <c r="D8" s="75"/>
      <c r="E8" s="75">
        <v>3000</v>
      </c>
    </row>
    <row r="9" spans="1:5">
      <c r="A9" t="s">
        <v>112</v>
      </c>
      <c r="C9" s="75">
        <v>7000</v>
      </c>
      <c r="D9" s="75">
        <v>4500</v>
      </c>
      <c r="E9" s="75">
        <v>14500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38"/>
  <sheetViews>
    <sheetView workbookViewId="0">
      <selection activeCell="G3" sqref="G3"/>
    </sheetView>
  </sheetViews>
  <sheetFormatPr baseColWidth="10" defaultRowHeight="15.75"/>
  <cols>
    <col min="1" max="1" width="16.75" customWidth="1"/>
  </cols>
  <sheetData>
    <row r="1" spans="1:60" ht="26.25">
      <c r="A1" s="86" t="s">
        <v>85</v>
      </c>
      <c r="B1" s="86" t="s">
        <v>84</v>
      </c>
      <c r="C1" s="86" t="s">
        <v>19</v>
      </c>
      <c r="D1" s="86" t="s">
        <v>86</v>
      </c>
      <c r="E1" s="84" t="s">
        <v>85</v>
      </c>
      <c r="F1" s="86" t="s">
        <v>84</v>
      </c>
      <c r="G1" s="86" t="s">
        <v>19</v>
      </c>
      <c r="H1" s="86" t="s">
        <v>86</v>
      </c>
      <c r="I1" s="86" t="s">
        <v>85</v>
      </c>
      <c r="J1" s="86" t="s">
        <v>84</v>
      </c>
      <c r="K1" s="86" t="s">
        <v>19</v>
      </c>
      <c r="L1" s="86" t="s">
        <v>86</v>
      </c>
      <c r="M1" s="86" t="s">
        <v>85</v>
      </c>
      <c r="N1" s="86" t="s">
        <v>84</v>
      </c>
      <c r="O1" s="86" t="s">
        <v>19</v>
      </c>
      <c r="P1" s="86" t="s">
        <v>86</v>
      </c>
      <c r="Q1" s="86" t="s">
        <v>85</v>
      </c>
      <c r="R1" s="86" t="s">
        <v>84</v>
      </c>
      <c r="S1" s="86" t="s">
        <v>19</v>
      </c>
      <c r="T1" s="86" t="s">
        <v>86</v>
      </c>
      <c r="U1" s="86" t="s">
        <v>85</v>
      </c>
      <c r="V1" s="86" t="s">
        <v>84</v>
      </c>
      <c r="W1" s="86" t="s">
        <v>19</v>
      </c>
      <c r="X1" s="86" t="s">
        <v>86</v>
      </c>
      <c r="Y1" s="86" t="s">
        <v>85</v>
      </c>
      <c r="Z1" s="86" t="s">
        <v>84</v>
      </c>
      <c r="AA1" s="86" t="s">
        <v>19</v>
      </c>
      <c r="AB1" s="86" t="s">
        <v>86</v>
      </c>
      <c r="AC1" s="86" t="s">
        <v>85</v>
      </c>
      <c r="AD1" s="86" t="s">
        <v>84</v>
      </c>
      <c r="AE1" s="86" t="s">
        <v>19</v>
      </c>
      <c r="AF1" s="86" t="s">
        <v>86</v>
      </c>
      <c r="AG1" s="86" t="s">
        <v>85</v>
      </c>
      <c r="AH1" s="86" t="s">
        <v>84</v>
      </c>
      <c r="AI1" s="86" t="s">
        <v>19</v>
      </c>
      <c r="AJ1" s="86" t="s">
        <v>86</v>
      </c>
      <c r="AK1" s="86" t="s">
        <v>85</v>
      </c>
      <c r="AL1" s="86" t="s">
        <v>84</v>
      </c>
      <c r="AM1" s="86" t="s">
        <v>19</v>
      </c>
      <c r="AN1" s="86" t="s">
        <v>86</v>
      </c>
      <c r="AO1" s="86" t="s">
        <v>85</v>
      </c>
      <c r="AP1" s="86" t="s">
        <v>84</v>
      </c>
      <c r="AQ1" s="86" t="s">
        <v>19</v>
      </c>
      <c r="AR1" s="86" t="s">
        <v>86</v>
      </c>
      <c r="AS1" s="86" t="s">
        <v>85</v>
      </c>
      <c r="AT1" s="86" t="s">
        <v>84</v>
      </c>
      <c r="AU1" s="86" t="s">
        <v>19</v>
      </c>
      <c r="AV1" s="86" t="s">
        <v>86</v>
      </c>
      <c r="AW1" s="86" t="s">
        <v>85</v>
      </c>
      <c r="AX1" s="86" t="s">
        <v>84</v>
      </c>
      <c r="AY1" s="86" t="s">
        <v>19</v>
      </c>
      <c r="AZ1" s="86" t="s">
        <v>86</v>
      </c>
      <c r="BA1" s="86" t="s">
        <v>85</v>
      </c>
      <c r="BB1" s="86" t="s">
        <v>84</v>
      </c>
      <c r="BC1" s="86" t="s">
        <v>19</v>
      </c>
      <c r="BD1" s="86" t="s">
        <v>86</v>
      </c>
      <c r="BE1" s="86" t="s">
        <v>85</v>
      </c>
      <c r="BF1" s="86" t="s">
        <v>84</v>
      </c>
      <c r="BG1" s="86" t="s">
        <v>19</v>
      </c>
      <c r="BH1" s="86" t="s">
        <v>86</v>
      </c>
    </row>
    <row r="2" spans="1:60">
      <c r="A2" s="86" t="s">
        <v>26</v>
      </c>
      <c r="B2" s="86" t="s">
        <v>26</v>
      </c>
      <c r="C2" s="86" t="s">
        <v>26</v>
      </c>
      <c r="D2" s="86" t="s">
        <v>26</v>
      </c>
      <c r="E2" s="84" t="s">
        <v>27</v>
      </c>
      <c r="F2" s="86" t="s">
        <v>27</v>
      </c>
      <c r="G2" s="86" t="s">
        <v>27</v>
      </c>
      <c r="H2" s="86" t="s">
        <v>27</v>
      </c>
      <c r="I2" s="86" t="s">
        <v>28</v>
      </c>
      <c r="J2" s="86" t="s">
        <v>28</v>
      </c>
      <c r="K2" s="86" t="s">
        <v>28</v>
      </c>
      <c r="L2" s="86" t="s">
        <v>28</v>
      </c>
      <c r="M2" s="86" t="s">
        <v>29</v>
      </c>
      <c r="N2" s="86" t="s">
        <v>29</v>
      </c>
      <c r="O2" s="86" t="s">
        <v>29</v>
      </c>
      <c r="P2" s="86" t="s">
        <v>29</v>
      </c>
      <c r="Q2" s="86" t="s">
        <v>30</v>
      </c>
      <c r="R2" s="86" t="s">
        <v>30</v>
      </c>
      <c r="S2" s="86" t="s">
        <v>30</v>
      </c>
      <c r="T2" s="86" t="s">
        <v>30</v>
      </c>
      <c r="U2" s="86" t="s">
        <v>31</v>
      </c>
      <c r="V2" s="86" t="s">
        <v>31</v>
      </c>
      <c r="W2" s="86" t="s">
        <v>31</v>
      </c>
      <c r="X2" s="86" t="s">
        <v>31</v>
      </c>
      <c r="Y2" s="86" t="s">
        <v>32</v>
      </c>
      <c r="Z2" s="86" t="s">
        <v>32</v>
      </c>
      <c r="AA2" s="86" t="s">
        <v>32</v>
      </c>
      <c r="AB2" s="86" t="s">
        <v>32</v>
      </c>
      <c r="AC2" s="86" t="s">
        <v>33</v>
      </c>
      <c r="AD2" s="86" t="s">
        <v>33</v>
      </c>
      <c r="AE2" s="86" t="s">
        <v>33</v>
      </c>
      <c r="AF2" s="86" t="s">
        <v>33</v>
      </c>
      <c r="AG2" s="86" t="s">
        <v>34</v>
      </c>
      <c r="AH2" s="86" t="s">
        <v>34</v>
      </c>
      <c r="AI2" s="86" t="s">
        <v>34</v>
      </c>
      <c r="AJ2" s="86" t="s">
        <v>34</v>
      </c>
      <c r="AK2" s="86" t="s">
        <v>35</v>
      </c>
      <c r="AL2" s="86" t="s">
        <v>35</v>
      </c>
      <c r="AM2" s="86" t="s">
        <v>35</v>
      </c>
      <c r="AN2" s="86" t="s">
        <v>35</v>
      </c>
      <c r="AO2" s="86" t="s">
        <v>36</v>
      </c>
      <c r="AP2" s="86" t="s">
        <v>36</v>
      </c>
      <c r="AQ2" s="86" t="s">
        <v>36</v>
      </c>
      <c r="AR2" s="86" t="s">
        <v>36</v>
      </c>
      <c r="AS2" s="86" t="s">
        <v>37</v>
      </c>
      <c r="AT2" s="86" t="s">
        <v>37</v>
      </c>
      <c r="AU2" s="86" t="s">
        <v>37</v>
      </c>
      <c r="AV2" s="86" t="s">
        <v>37</v>
      </c>
      <c r="AW2" s="86" t="s">
        <v>38</v>
      </c>
      <c r="AX2" s="86" t="s">
        <v>38</v>
      </c>
      <c r="AY2" s="86" t="s">
        <v>38</v>
      </c>
      <c r="AZ2" s="86" t="s">
        <v>38</v>
      </c>
      <c r="BA2" s="86" t="s">
        <v>39</v>
      </c>
      <c r="BB2" s="86" t="s">
        <v>39</v>
      </c>
      <c r="BC2" s="86" t="s">
        <v>39</v>
      </c>
      <c r="BD2" s="86" t="s">
        <v>39</v>
      </c>
      <c r="BE2" s="86" t="s">
        <v>40</v>
      </c>
      <c r="BF2" s="86" t="s">
        <v>40</v>
      </c>
      <c r="BG2" s="86" t="s">
        <v>40</v>
      </c>
      <c r="BH2" s="86" t="s">
        <v>40</v>
      </c>
    </row>
    <row r="3" spans="1:60" ht="102" customHeight="1">
      <c r="A3" s="99" t="s">
        <v>108</v>
      </c>
      <c r="B3" s="88" t="s">
        <v>109</v>
      </c>
      <c r="C3" s="88" t="s">
        <v>109</v>
      </c>
      <c r="D3" s="88" t="s">
        <v>109</v>
      </c>
      <c r="E3" s="89"/>
      <c r="F3" s="88"/>
      <c r="G3" s="88"/>
      <c r="H3" s="88"/>
      <c r="I3" s="89"/>
      <c r="J3" s="88"/>
      <c r="K3" s="88"/>
      <c r="L3" s="88"/>
      <c r="M3" s="89"/>
      <c r="N3" s="88"/>
      <c r="O3" s="88"/>
      <c r="P3" s="88"/>
      <c r="Q3" s="89"/>
      <c r="R3" s="88"/>
      <c r="S3" s="88"/>
      <c r="T3" s="88"/>
      <c r="U3" s="89"/>
      <c r="V3" s="88"/>
      <c r="W3" s="88"/>
      <c r="X3" s="88"/>
      <c r="Y3" s="89"/>
      <c r="Z3" s="88"/>
      <c r="AA3" s="88"/>
      <c r="AB3" s="88"/>
      <c r="AC3" s="89"/>
      <c r="AD3" s="88"/>
      <c r="AE3" s="88"/>
      <c r="AF3" s="88"/>
      <c r="AG3" s="89"/>
      <c r="AH3" s="88"/>
      <c r="AI3" s="88"/>
      <c r="AJ3" s="88"/>
      <c r="AK3" s="89"/>
      <c r="AL3" s="88"/>
      <c r="AM3" s="88"/>
      <c r="AN3" s="88"/>
      <c r="AO3" s="89"/>
      <c r="AP3" s="88"/>
      <c r="AQ3" s="88"/>
      <c r="AR3" s="88"/>
      <c r="AS3" s="89"/>
      <c r="AT3" s="88"/>
      <c r="AU3" s="88"/>
      <c r="AV3" s="88"/>
      <c r="AW3" s="89"/>
      <c r="AX3" s="88"/>
      <c r="AY3" s="88"/>
      <c r="AZ3" s="88"/>
      <c r="BA3" s="89"/>
      <c r="BB3" s="88"/>
      <c r="BC3" s="88"/>
      <c r="BD3" s="88"/>
      <c r="BE3" s="89"/>
      <c r="BF3" s="88"/>
      <c r="BG3" s="88"/>
      <c r="BH3" s="88"/>
    </row>
    <row r="4" spans="1:60">
      <c r="A4" s="89"/>
      <c r="B4" s="88"/>
      <c r="C4" s="88"/>
      <c r="D4" s="88"/>
      <c r="E4" s="89"/>
      <c r="F4" s="88"/>
      <c r="G4" s="88"/>
      <c r="H4" s="88"/>
      <c r="I4" s="89"/>
      <c r="J4" s="88"/>
      <c r="K4" s="88"/>
      <c r="L4" s="88"/>
      <c r="M4" s="89"/>
      <c r="N4" s="88"/>
      <c r="O4" s="88"/>
      <c r="P4" s="88"/>
      <c r="Q4" s="89"/>
      <c r="R4" s="88"/>
      <c r="S4" s="88"/>
      <c r="T4" s="88"/>
      <c r="U4" s="89"/>
      <c r="V4" s="88"/>
      <c r="W4" s="88"/>
      <c r="X4" s="88"/>
      <c r="Y4" s="89"/>
      <c r="Z4" s="88"/>
      <c r="AA4" s="88"/>
      <c r="AB4" s="88"/>
      <c r="AC4" s="89"/>
      <c r="AD4" s="88"/>
      <c r="AE4" s="88"/>
      <c r="AF4" s="88"/>
      <c r="AG4" s="89"/>
      <c r="AH4" s="88"/>
      <c r="AI4" s="88"/>
      <c r="AJ4" s="88"/>
      <c r="AK4" s="89"/>
      <c r="AL4" s="88"/>
      <c r="AM4" s="88"/>
      <c r="AN4" s="88"/>
      <c r="AO4" s="89"/>
      <c r="AP4" s="88"/>
      <c r="AQ4" s="88"/>
      <c r="AR4" s="88"/>
      <c r="AS4" s="89"/>
      <c r="AT4" s="88"/>
      <c r="AU4" s="88"/>
      <c r="AV4" s="88"/>
      <c r="AW4" s="89"/>
      <c r="AX4" s="88"/>
      <c r="AY4" s="88"/>
      <c r="AZ4" s="88"/>
      <c r="BA4" s="89"/>
      <c r="BB4" s="88"/>
      <c r="BC4" s="88"/>
      <c r="BD4" s="88"/>
      <c r="BE4" s="89"/>
      <c r="BF4" s="88"/>
      <c r="BG4" s="88"/>
      <c r="BH4" s="88"/>
    </row>
    <row r="5" spans="1:60">
      <c r="A5" s="89"/>
      <c r="B5" s="88"/>
      <c r="C5" s="88"/>
      <c r="D5" s="88"/>
      <c r="E5" s="89"/>
      <c r="F5" s="88"/>
      <c r="G5" s="88"/>
      <c r="H5" s="88"/>
      <c r="I5" s="89"/>
      <c r="J5" s="88"/>
      <c r="K5" s="88"/>
      <c r="L5" s="88"/>
      <c r="M5" s="89"/>
      <c r="N5" s="88"/>
      <c r="O5" s="88"/>
      <c r="P5" s="88"/>
      <c r="Q5" s="89"/>
      <c r="R5" s="88"/>
      <c r="S5" s="88"/>
      <c r="T5" s="88"/>
      <c r="U5" s="89"/>
      <c r="V5" s="88"/>
      <c r="W5" s="88"/>
      <c r="X5" s="88"/>
      <c r="Y5" s="89"/>
      <c r="Z5" s="88"/>
      <c r="AA5" s="88"/>
      <c r="AB5" s="88"/>
      <c r="AC5" s="89"/>
      <c r="AD5" s="88"/>
      <c r="AE5" s="88"/>
      <c r="AF5" s="88"/>
      <c r="AG5" s="89"/>
      <c r="AH5" s="88"/>
      <c r="AI5" s="88"/>
      <c r="AJ5" s="88"/>
      <c r="AK5" s="89"/>
      <c r="AL5" s="88"/>
      <c r="AM5" s="88"/>
      <c r="AN5" s="88"/>
      <c r="AO5" s="89"/>
      <c r="AP5" s="88"/>
      <c r="AQ5" s="88"/>
      <c r="AR5" s="88"/>
      <c r="AS5" s="89"/>
      <c r="AT5" s="88"/>
      <c r="AU5" s="88"/>
      <c r="AV5" s="88"/>
      <c r="AW5" s="89"/>
      <c r="AX5" s="88"/>
      <c r="AY5" s="88"/>
      <c r="AZ5" s="88"/>
      <c r="BA5" s="89"/>
      <c r="BB5" s="88"/>
      <c r="BC5" s="88"/>
      <c r="BD5" s="88"/>
      <c r="BE5" s="89"/>
      <c r="BF5" s="88"/>
      <c r="BG5" s="88"/>
      <c r="BH5" s="88"/>
    </row>
    <row r="6" spans="1:60">
      <c r="A6" s="89"/>
      <c r="B6" s="88"/>
      <c r="C6" s="88"/>
      <c r="D6" s="88"/>
      <c r="E6" s="89"/>
      <c r="F6" s="88"/>
      <c r="G6" s="88"/>
      <c r="H6" s="88"/>
      <c r="I6" s="89"/>
      <c r="J6" s="88"/>
      <c r="K6" s="88"/>
      <c r="L6" s="88"/>
      <c r="M6" s="89"/>
      <c r="N6" s="88"/>
      <c r="O6" s="88"/>
      <c r="P6" s="88"/>
      <c r="Q6" s="89"/>
      <c r="R6" s="88"/>
      <c r="S6" s="88"/>
      <c r="T6" s="88"/>
      <c r="U6" s="89"/>
      <c r="V6" s="88"/>
      <c r="W6" s="88"/>
      <c r="X6" s="88"/>
      <c r="Y6" s="89"/>
      <c r="Z6" s="88"/>
      <c r="AA6" s="88"/>
      <c r="AB6" s="88"/>
      <c r="AC6" s="89"/>
      <c r="AD6" s="88"/>
      <c r="AE6" s="88"/>
      <c r="AF6" s="88"/>
      <c r="AG6" s="89"/>
      <c r="AH6" s="88"/>
      <c r="AI6" s="88"/>
      <c r="AJ6" s="88"/>
      <c r="AK6" s="89"/>
      <c r="AL6" s="88"/>
      <c r="AM6" s="88"/>
      <c r="AN6" s="88"/>
      <c r="AO6" s="89"/>
      <c r="AP6" s="88"/>
      <c r="AQ6" s="88"/>
      <c r="AR6" s="88"/>
      <c r="AS6" s="89"/>
      <c r="AT6" s="88"/>
      <c r="AU6" s="88"/>
      <c r="AV6" s="88"/>
      <c r="AW6" s="89"/>
      <c r="AX6" s="88"/>
      <c r="AY6" s="88"/>
      <c r="AZ6" s="88"/>
      <c r="BA6" s="89"/>
      <c r="BB6" s="88"/>
      <c r="BC6" s="88"/>
      <c r="BD6" s="88"/>
      <c r="BE6" s="89"/>
      <c r="BF6" s="88"/>
      <c r="BG6" s="88"/>
      <c r="BH6" s="88"/>
    </row>
    <row r="7" spans="1:60">
      <c r="A7" s="89"/>
      <c r="B7" s="88"/>
      <c r="C7" s="88"/>
      <c r="D7" s="88"/>
      <c r="E7" s="89"/>
      <c r="F7" s="88"/>
      <c r="G7" s="88"/>
      <c r="H7" s="88"/>
      <c r="I7" s="89"/>
      <c r="J7" s="88"/>
      <c r="K7" s="88"/>
      <c r="L7" s="88"/>
      <c r="M7" s="89"/>
      <c r="N7" s="88"/>
      <c r="O7" s="88"/>
      <c r="P7" s="88"/>
      <c r="Q7" s="89"/>
      <c r="R7" s="88"/>
      <c r="S7" s="88"/>
      <c r="T7" s="88"/>
      <c r="U7" s="89"/>
      <c r="V7" s="88"/>
      <c r="W7" s="88"/>
      <c r="X7" s="88"/>
      <c r="Y7" s="89"/>
      <c r="Z7" s="88"/>
      <c r="AA7" s="88"/>
      <c r="AB7" s="88"/>
      <c r="AC7" s="89"/>
      <c r="AD7" s="88"/>
      <c r="AE7" s="88"/>
      <c r="AF7" s="88"/>
      <c r="AG7" s="89"/>
      <c r="AH7" s="88"/>
      <c r="AI7" s="88"/>
      <c r="AJ7" s="88"/>
      <c r="AK7" s="89"/>
      <c r="AL7" s="88"/>
      <c r="AM7" s="88"/>
      <c r="AN7" s="88"/>
      <c r="AO7" s="89"/>
      <c r="AP7" s="88"/>
      <c r="AQ7" s="88"/>
      <c r="AR7" s="88"/>
      <c r="AS7" s="89"/>
      <c r="AT7" s="88"/>
      <c r="AU7" s="88"/>
      <c r="AV7" s="88"/>
      <c r="AW7" s="89"/>
      <c r="AX7" s="88"/>
      <c r="AY7" s="88"/>
      <c r="AZ7" s="88"/>
      <c r="BA7" s="89"/>
      <c r="BB7" s="88"/>
      <c r="BC7" s="88"/>
      <c r="BD7" s="88"/>
      <c r="BE7" s="89"/>
      <c r="BF7" s="88"/>
      <c r="BG7" s="88"/>
      <c r="BH7" s="88"/>
    </row>
    <row r="8" spans="1:60">
      <c r="A8" s="89"/>
      <c r="B8" s="88"/>
      <c r="C8" s="88"/>
      <c r="D8" s="88"/>
      <c r="E8" s="89"/>
      <c r="F8" s="88"/>
      <c r="G8" s="88"/>
      <c r="H8" s="88"/>
      <c r="I8" s="89"/>
      <c r="J8" s="88"/>
      <c r="K8" s="88"/>
      <c r="L8" s="88"/>
      <c r="M8" s="89"/>
      <c r="N8" s="88"/>
      <c r="O8" s="88"/>
      <c r="P8" s="88"/>
      <c r="Q8" s="89"/>
      <c r="R8" s="88"/>
      <c r="S8" s="88"/>
      <c r="T8" s="88"/>
      <c r="U8" s="89"/>
      <c r="V8" s="88"/>
      <c r="W8" s="88"/>
      <c r="X8" s="88"/>
      <c r="Y8" s="89"/>
      <c r="Z8" s="88"/>
      <c r="AA8" s="88"/>
      <c r="AB8" s="88"/>
      <c r="AC8" s="89"/>
      <c r="AD8" s="88"/>
      <c r="AE8" s="88"/>
      <c r="AF8" s="88"/>
      <c r="AG8" s="89"/>
      <c r="AH8" s="88"/>
      <c r="AI8" s="88"/>
      <c r="AJ8" s="88"/>
      <c r="AK8" s="89"/>
      <c r="AL8" s="88"/>
      <c r="AM8" s="88"/>
      <c r="AN8" s="88"/>
      <c r="AO8" s="89"/>
      <c r="AP8" s="88"/>
      <c r="AQ8" s="88"/>
      <c r="AR8" s="88"/>
      <c r="AS8" s="89"/>
      <c r="AT8" s="88"/>
      <c r="AU8" s="88"/>
      <c r="AV8" s="88"/>
      <c r="AW8" s="89"/>
      <c r="AX8" s="88"/>
      <c r="AY8" s="88"/>
      <c r="AZ8" s="88"/>
      <c r="BA8" s="89"/>
      <c r="BB8" s="88"/>
      <c r="BC8" s="88"/>
      <c r="BD8" s="88"/>
      <c r="BE8" s="89"/>
      <c r="BF8" s="88"/>
      <c r="BG8" s="88"/>
      <c r="BH8" s="88"/>
    </row>
    <row r="9" spans="1:60">
      <c r="A9" s="87"/>
      <c r="B9" s="88"/>
      <c r="C9" s="88"/>
      <c r="D9" s="88"/>
      <c r="E9" s="89"/>
      <c r="F9" s="88"/>
      <c r="G9" s="88"/>
      <c r="H9" s="88"/>
      <c r="I9" s="89"/>
      <c r="J9" s="88"/>
      <c r="K9" s="88"/>
      <c r="L9" s="88"/>
      <c r="M9" s="89"/>
      <c r="N9" s="88"/>
      <c r="O9" s="88"/>
      <c r="P9" s="88"/>
      <c r="Q9" s="89"/>
      <c r="R9" s="88"/>
      <c r="S9" s="88"/>
      <c r="T9" s="88"/>
      <c r="U9" s="89"/>
      <c r="V9" s="88"/>
      <c r="W9" s="88"/>
      <c r="X9" s="88"/>
      <c r="Y9" s="89"/>
      <c r="Z9" s="88"/>
      <c r="AA9" s="88"/>
      <c r="AB9" s="88"/>
      <c r="AC9" s="89"/>
      <c r="AD9" s="88"/>
      <c r="AE9" s="88"/>
      <c r="AF9" s="88"/>
      <c r="AG9" s="89"/>
      <c r="AH9" s="88"/>
      <c r="AI9" s="88"/>
      <c r="AJ9" s="88"/>
      <c r="AK9" s="89"/>
      <c r="AL9" s="88"/>
      <c r="AM9" s="88"/>
      <c r="AN9" s="88"/>
      <c r="AO9" s="89"/>
      <c r="AP9" s="88"/>
      <c r="AQ9" s="88"/>
      <c r="AR9" s="88"/>
      <c r="AS9" s="89"/>
      <c r="AT9" s="88"/>
      <c r="AU9" s="88"/>
      <c r="AV9" s="88"/>
      <c r="AW9" s="89"/>
      <c r="AX9" s="88"/>
      <c r="AY9" s="88"/>
      <c r="AZ9" s="88"/>
      <c r="BA9" s="89"/>
      <c r="BB9" s="88"/>
      <c r="BC9" s="88"/>
      <c r="BD9" s="88"/>
      <c r="BE9" s="89"/>
      <c r="BF9" s="88"/>
      <c r="BG9" s="88"/>
      <c r="BH9" s="88"/>
    </row>
    <row r="10" spans="1:60">
      <c r="A10" s="90"/>
      <c r="B10" s="88"/>
      <c r="C10" s="88"/>
      <c r="D10" s="88"/>
      <c r="E10" s="89"/>
      <c r="F10" s="88"/>
      <c r="G10" s="88"/>
      <c r="H10" s="88"/>
      <c r="I10" s="89"/>
      <c r="J10" s="88"/>
      <c r="K10" s="88"/>
      <c r="L10" s="88"/>
      <c r="M10" s="89"/>
      <c r="N10" s="88"/>
      <c r="O10" s="88"/>
      <c r="P10" s="88"/>
      <c r="Q10" s="89"/>
      <c r="R10" s="88"/>
      <c r="S10" s="88"/>
      <c r="T10" s="88"/>
      <c r="U10" s="89"/>
      <c r="V10" s="88"/>
      <c r="W10" s="88"/>
      <c r="X10" s="88"/>
      <c r="Y10" s="89"/>
      <c r="Z10" s="88"/>
      <c r="AA10" s="88"/>
      <c r="AB10" s="88"/>
      <c r="AC10" s="89"/>
      <c r="AD10" s="88"/>
      <c r="AE10" s="88"/>
      <c r="AF10" s="88"/>
      <c r="AG10" s="89"/>
      <c r="AH10" s="88"/>
      <c r="AI10" s="88"/>
      <c r="AJ10" s="88"/>
      <c r="AK10" s="89"/>
      <c r="AL10" s="88"/>
      <c r="AM10" s="88"/>
      <c r="AN10" s="88"/>
      <c r="AO10" s="89"/>
      <c r="AP10" s="88"/>
      <c r="AQ10" s="88"/>
      <c r="AR10" s="88"/>
      <c r="AS10" s="89"/>
      <c r="AT10" s="88"/>
      <c r="AU10" s="88"/>
      <c r="AV10" s="88"/>
      <c r="AW10" s="89"/>
      <c r="AX10" s="88"/>
      <c r="AY10" s="88"/>
      <c r="AZ10" s="88"/>
      <c r="BA10" s="89"/>
      <c r="BB10" s="88"/>
      <c r="BC10" s="88"/>
      <c r="BD10" s="88"/>
      <c r="BE10" s="89"/>
      <c r="BF10" s="88"/>
      <c r="BG10" s="88"/>
      <c r="BH10" s="88"/>
    </row>
    <row r="11" spans="1:60">
      <c r="A11" s="91" t="str">
        <f>IFERROR(INDEX([2]Tableau145!$B$3:$B$150,SMALL(IF([2]Tableau145!$AR$3:$AR$150=A$2,ROW([2]Tableau145!$AR$3:$AR$150)-1,9^9),ROW()-1)),"")</f>
        <v/>
      </c>
      <c r="B11" s="92">
        <f>SUM(B3:B10)</f>
        <v>0</v>
      </c>
      <c r="C11" s="92">
        <f>SUM(C3:C10)</f>
        <v>0</v>
      </c>
      <c r="D11" s="92">
        <f>SUM(D3:D10)</f>
        <v>0</v>
      </c>
      <c r="E11" s="92"/>
      <c r="F11" s="92">
        <f>SUM(F3:F10)</f>
        <v>0</v>
      </c>
      <c r="G11" s="92">
        <f>SUM(G3:G10)</f>
        <v>0</v>
      </c>
      <c r="H11" s="92">
        <f>SUM(H3:H10)</f>
        <v>0</v>
      </c>
      <c r="I11" s="92"/>
      <c r="J11" s="92">
        <f>SUM(J3:J10)</f>
        <v>0</v>
      </c>
      <c r="K11" s="92">
        <f>SUM(K3:K10)</f>
        <v>0</v>
      </c>
      <c r="L11" s="92">
        <f>SUM(L3:L10)</f>
        <v>0</v>
      </c>
      <c r="M11" s="92"/>
      <c r="N11" s="92">
        <f>SUM(N3:N10)</f>
        <v>0</v>
      </c>
      <c r="O11" s="92">
        <f>SUM(O3:O10)</f>
        <v>0</v>
      </c>
      <c r="P11" s="92">
        <f>SUM(P3:P10)</f>
        <v>0</v>
      </c>
      <c r="Q11" s="92"/>
      <c r="R11" s="92">
        <f>SUM(R3:R10)</f>
        <v>0</v>
      </c>
      <c r="S11" s="92">
        <f>SUM(S3:S10)</f>
        <v>0</v>
      </c>
      <c r="T11" s="92">
        <f>SUM(T3:T10)</f>
        <v>0</v>
      </c>
      <c r="U11" s="92"/>
      <c r="V11" s="92">
        <f>SUM(V3:V10)</f>
        <v>0</v>
      </c>
      <c r="W11" s="92">
        <f>SUM(W3:W10)</f>
        <v>0</v>
      </c>
      <c r="X11" s="92">
        <f>SUM(X3:X10)</f>
        <v>0</v>
      </c>
      <c r="Y11" s="92"/>
      <c r="Z11" s="92">
        <f>SUM(Z3:Z10)</f>
        <v>0</v>
      </c>
      <c r="AA11" s="92">
        <f>SUM(AA3:AA10)</f>
        <v>0</v>
      </c>
      <c r="AB11" s="92">
        <f>SUM(AB3:AB10)</f>
        <v>0</v>
      </c>
      <c r="AC11" s="92"/>
      <c r="AD11" s="92">
        <f>SUM(AD3:AD10)</f>
        <v>0</v>
      </c>
      <c r="AE11" s="92">
        <f>SUM(AE3:AE10)</f>
        <v>0</v>
      </c>
      <c r="AF11" s="92">
        <f>SUM(AF3:AF10)</f>
        <v>0</v>
      </c>
      <c r="AG11" s="92"/>
      <c r="AH11" s="92">
        <f>SUM(AH3:AH10)</f>
        <v>0</v>
      </c>
      <c r="AI11" s="92">
        <f>SUM(AI3:AI10)</f>
        <v>0</v>
      </c>
      <c r="AJ11" s="92">
        <f>SUM(AJ3:AJ10)</f>
        <v>0</v>
      </c>
      <c r="AK11" s="92"/>
      <c r="AL11" s="92">
        <f>SUM(AL3:AL10)</f>
        <v>0</v>
      </c>
      <c r="AM11" s="92">
        <f>SUM(AM3:AM10)</f>
        <v>0</v>
      </c>
      <c r="AN11" s="92">
        <f>SUM(AN3:AN10)</f>
        <v>0</v>
      </c>
      <c r="AO11" s="92"/>
      <c r="AP11" s="92">
        <f>SUM(AP3:AP10)</f>
        <v>0</v>
      </c>
      <c r="AQ11" s="92">
        <f>SUM(AQ3:AQ10)</f>
        <v>0</v>
      </c>
      <c r="AR11" s="92">
        <f>SUM(AR3:AR10)</f>
        <v>0</v>
      </c>
      <c r="AS11" s="92"/>
      <c r="AT11" s="92">
        <f>SUM(AT3:AT10)</f>
        <v>0</v>
      </c>
      <c r="AU11" s="92">
        <f>SUM(AU3:AU10)</f>
        <v>0</v>
      </c>
      <c r="AV11" s="92">
        <f>SUM(AV3:AV10)</f>
        <v>0</v>
      </c>
      <c r="AW11" s="92"/>
      <c r="AX11" s="92">
        <f>SUM(AX3:AX10)</f>
        <v>0</v>
      </c>
      <c r="AY11" s="92">
        <f>SUM(AY3:AY10)</f>
        <v>0</v>
      </c>
      <c r="AZ11" s="92">
        <f>SUM(AZ3:AZ10)</f>
        <v>0</v>
      </c>
      <c r="BA11" s="92"/>
      <c r="BB11" s="92">
        <f>SUM(BB3:BB10)</f>
        <v>0</v>
      </c>
      <c r="BC11" s="92">
        <f>SUM(BC3:BC10)</f>
        <v>0</v>
      </c>
      <c r="BD11" s="92">
        <f>SUM(BD3:BD10)</f>
        <v>0</v>
      </c>
      <c r="BE11" s="92"/>
      <c r="BF11" s="92">
        <f>SUM(BF3:BF10)</f>
        <v>0</v>
      </c>
      <c r="BG11" s="92">
        <f>SUM(BG3:BG10)</f>
        <v>0</v>
      </c>
      <c r="BH11" s="92">
        <f>SUM(BH3:BH10)</f>
        <v>0</v>
      </c>
    </row>
    <row r="12" spans="1:60">
      <c r="A12" s="90" t="str">
        <f>IFERROR(INDEX([2]Tableau145!$B$3:$B$150,SMALL(IF([2]Tableau145!$AR$3:$AR$150=A$2,ROW([2]Tableau145!$AR$3:$AR$150)-1,9^9),ROW()-1)),"")</f>
        <v/>
      </c>
      <c r="B12" s="90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89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  <c r="AK12" s="89"/>
      <c r="AL12" s="89"/>
      <c r="AM12" s="89"/>
      <c r="AN12" s="89"/>
      <c r="AO12" s="89"/>
      <c r="AP12" s="89"/>
      <c r="AQ12" s="89"/>
      <c r="AR12" s="89"/>
      <c r="AS12" s="89"/>
      <c r="AT12" s="89"/>
      <c r="AU12" s="89"/>
      <c r="AV12" s="89"/>
      <c r="AW12" s="89"/>
      <c r="AX12" s="89"/>
      <c r="AY12" s="89"/>
      <c r="AZ12" s="89"/>
      <c r="BA12" s="89"/>
      <c r="BB12" s="89"/>
      <c r="BC12" s="89"/>
      <c r="BD12" s="89"/>
      <c r="BE12" s="89"/>
      <c r="BF12" s="89"/>
      <c r="BG12" s="89"/>
      <c r="BH12" s="89"/>
    </row>
    <row r="13" spans="1:60">
      <c r="A13" s="90" t="str">
        <f>IFERROR(INDEX([2]Tableau145!$B$3:$B$150,SMALL(IF([2]Tableau145!$AR$3:$AR$150=A$2,ROW([2]Tableau145!$AR$3:$AR$150)-1,9^9),ROW()-1)),"")</f>
        <v/>
      </c>
      <c r="B13" s="90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89"/>
      <c r="N13" s="87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89"/>
      <c r="AR13" s="89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</row>
    <row r="14" spans="1:60">
      <c r="A14" s="90" t="str">
        <f>IFERROR(INDEX([2]Tableau145!$B$3:$B$150,SMALL(IF([2]Tableau145!$AR$3:$AR$150=A$2,ROW([2]Tableau145!$AR$3:$AR$150)-1,9^9),ROW()-1)),"")</f>
        <v/>
      </c>
      <c r="B14" s="90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  <c r="AS14" s="89"/>
      <c r="AT14" s="89"/>
      <c r="AU14" s="89"/>
      <c r="AV14" s="89"/>
      <c r="AW14" s="89"/>
      <c r="AX14" s="89"/>
      <c r="AY14" s="89"/>
      <c r="AZ14" s="89"/>
      <c r="BA14" s="89"/>
      <c r="BB14" s="89"/>
      <c r="BC14" s="89"/>
      <c r="BD14" s="89"/>
      <c r="BE14" s="89"/>
      <c r="BF14" s="89"/>
      <c r="BG14" s="89"/>
      <c r="BH14" s="89"/>
    </row>
    <row r="15" spans="1:60">
      <c r="A15" s="90" t="str">
        <f>IFERROR(INDEX([2]Tableau145!$B$3:$B$150,SMALL(IF([2]Tableau145!$AR$3:$AR$150=A$2,ROW([2]Tableau145!$AR$3:$AR$150)-1,9^9),ROW()-1)),"")</f>
        <v/>
      </c>
      <c r="B15" s="90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89"/>
      <c r="AR15" s="89"/>
      <c r="AS15" s="89"/>
      <c r="AT15" s="89"/>
      <c r="AU15" s="89"/>
      <c r="AV15" s="89"/>
      <c r="AW15" s="89"/>
      <c r="AX15" s="89"/>
      <c r="AY15" s="89"/>
      <c r="AZ15" s="89"/>
      <c r="BA15" s="89"/>
      <c r="BB15" s="89"/>
      <c r="BC15" s="89"/>
      <c r="BD15" s="89"/>
      <c r="BE15" s="89"/>
      <c r="BF15" s="89"/>
      <c r="BG15" s="89"/>
      <c r="BH15" s="89"/>
    </row>
    <row r="16" spans="1:60">
      <c r="A16" s="90" t="str">
        <f>IFERROR(INDEX([2]Tableau145!$B$3:$B$150,SMALL(IF([2]Tableau145!$AR$3:$AR$150=A$2,ROW([2]Tableau145!$AR$3:$AR$150)-1,9^9),ROW()-1)),"")</f>
        <v/>
      </c>
      <c r="B16" s="90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</row>
    <row r="17" spans="1:60">
      <c r="A17" s="90" t="str">
        <f>IFERROR(INDEX([2]Tableau145!$B$3:$B$150,SMALL(IF([2]Tableau145!$AR$3:$AR$150=A$2,ROW([2]Tableau145!$AR$3:$AR$150)-1,9^9),ROW()-1)),"")</f>
        <v/>
      </c>
      <c r="B17" s="90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</row>
    <row r="18" spans="1:60">
      <c r="A18" s="90" t="str">
        <f>IFERROR(INDEX([2]Tableau145!$B$3:$B$150,SMALL(IF([2]Tableau145!$AR$3:$AR$150=A$2,ROW([2]Tableau145!$AR$3:$AR$150)-1,9^9),ROW()-1)),"")</f>
        <v/>
      </c>
      <c r="B18" s="90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</row>
    <row r="19" spans="1:60">
      <c r="A19" s="90" t="str">
        <f>IFERROR(INDEX([2]Tableau145!$B$3:$B$150,SMALL(IF([2]Tableau145!$AR$3:$AR$150=A$2,ROW([2]Tableau145!$AR$3:$AR$150)-1,9^9),ROW()-1)),"")</f>
        <v/>
      </c>
      <c r="B19" s="90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</row>
    <row r="20" spans="1:60">
      <c r="A20" s="90" t="str">
        <f>IFERROR(INDEX([2]Tableau145!$B$3:$B$150,SMALL(IF([2]Tableau145!$AR$3:$AR$150=A$2,ROW([2]Tableau145!$AR$3:$AR$150)-1,9^9),ROW()-1)),"")</f>
        <v/>
      </c>
      <c r="B20" s="90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</row>
    <row r="21" spans="1:60">
      <c r="A21" s="90" t="str">
        <f>IFERROR(INDEX([2]Tableau145!$B$3:$B$150,SMALL(IF([2]Tableau145!$AR$3:$AR$150=A$2,ROW([2]Tableau145!$AR$3:$AR$150)-1,9^9),ROW()-1)),"")</f>
        <v/>
      </c>
      <c r="B21" s="90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</row>
    <row r="22" spans="1:60">
      <c r="A22" s="90" t="str">
        <f>IFERROR(INDEX([2]Tableau145!$B$3:$B$150,SMALL(IF([2]Tableau145!$AR$3:$AR$150=A$2,ROW([2]Tableau145!$AR$3:$AR$150)-1,9^9),ROW()-1)),"")</f>
        <v/>
      </c>
      <c r="B22" s="90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</row>
    <row r="23" spans="1:60">
      <c r="A23" s="90" t="str">
        <f>IFERROR(INDEX([2]Tableau145!$B$3:$B$150,SMALL(IF([2]Tableau145!$AR$3:$AR$150=A$2,ROW([2]Tableau145!$AR$3:$AR$150)-1,9^9),ROW()-1)),"")</f>
        <v/>
      </c>
      <c r="B23" s="90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</row>
    <row r="24" spans="1:60">
      <c r="A24" s="90" t="str">
        <f>IFERROR(INDEX([2]Tableau145!$B$3:$B$150,SMALL(IF([2]Tableau145!$AR$3:$AR$150=A$2,ROW([2]Tableau145!$AR$3:$AR$150)-1,9^9),ROW()-1)),"")</f>
        <v/>
      </c>
      <c r="B24" s="90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</row>
    <row r="25" spans="1:60">
      <c r="A25" s="90" t="str">
        <f>IFERROR(INDEX([2]Tableau145!$B$3:$B$150,SMALL(IF([2]Tableau145!$AR$3:$AR$150=A$2,ROW([2]Tableau145!$AR$3:$AR$150)-1,9^9),ROW()-1)),"")</f>
        <v/>
      </c>
      <c r="B25" s="90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</row>
    <row r="26" spans="1:60">
      <c r="A26" s="90" t="str">
        <f>IFERROR(INDEX([2]Tableau145!$B$3:$B$150,SMALL(IF([2]Tableau145!$AR$3:$AR$150=A$2,ROW([2]Tableau145!$AR$3:$AR$150)-1,9^9),ROW()-1)),"")</f>
        <v/>
      </c>
      <c r="B26" s="90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</row>
    <row r="27" spans="1:60">
      <c r="A27" s="90" t="str">
        <f>IFERROR(INDEX([2]Tableau145!$B$3:$B$150,SMALL(IF([2]Tableau145!$AR$3:$AR$150=A$2,ROW([2]Tableau145!$AR$3:$AR$150)-1,9^9),ROW()-1)),"")</f>
        <v/>
      </c>
      <c r="B27" s="90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</row>
    <row r="28" spans="1:60">
      <c r="A28" s="90" t="str">
        <f>IFERROR(INDEX([2]Tableau145!$B$3:$B$150,SMALL(IF([2]Tableau145!$AR$3:$AR$150=A$2,ROW([2]Tableau145!$AR$3:$AR$150)-1,9^9),ROW()-1)),"")</f>
        <v/>
      </c>
      <c r="B28" s="90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</row>
    <row r="29" spans="1:60">
      <c r="A29" s="90" t="str">
        <f>IFERROR(INDEX([2]Tableau145!$B$3:$B$150,SMALL(IF([2]Tableau145!$AR$3:$AR$150=A$2,ROW([2]Tableau145!$AR$3:$AR$150)-1,9^9),ROW()-1)),"")</f>
        <v/>
      </c>
      <c r="B29" s="90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</row>
    <row r="30" spans="1:60">
      <c r="A30" s="90" t="str">
        <f>IFERROR(INDEX([2]Tableau145!$B$3:$B$150,SMALL(IF([2]Tableau145!$AR$3:$AR$150=A$2,ROW([2]Tableau145!$AR$3:$AR$150)-1,9^9),ROW()-1)),"")</f>
        <v/>
      </c>
      <c r="B30" s="90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</row>
    <row r="31" spans="1:60">
      <c r="A31" s="90" t="str">
        <f>IFERROR(INDEX([2]Tableau145!$B$3:$B$150,SMALL(IF([2]Tableau145!$AR$3:$AR$150=A$2,ROW([2]Tableau145!$AR$3:$AR$150)-1,9^9),ROW()-1)),"")</f>
        <v/>
      </c>
      <c r="B31" s="90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</row>
    <row r="32" spans="1:60">
      <c r="A32" s="90" t="str">
        <f>IFERROR(INDEX([2]Tableau145!$B$3:$B$150,SMALL(IF([2]Tableau145!$AR$3:$AR$150=A$2,ROW([2]Tableau145!$AR$3:$AR$150)-1,9^9),ROW()-1)),"")</f>
        <v/>
      </c>
      <c r="B32" s="90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</row>
    <row r="33" spans="1:60">
      <c r="A33" s="90" t="str">
        <f>IFERROR(INDEX([2]Tableau145!$B$3:$B$150,SMALL(IF([2]Tableau145!$AR$3:$AR$150=A$2,ROW([2]Tableau145!$AR$3:$AR$150)-1,9^9),ROW()-1)),"")</f>
        <v/>
      </c>
      <c r="B33" s="90"/>
      <c r="C33" s="89"/>
      <c r="D33" s="89"/>
      <c r="E33" s="89"/>
      <c r="F33" s="89"/>
      <c r="G33" s="89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</row>
    <row r="34" spans="1:60">
      <c r="A34" s="90" t="str">
        <f>IFERROR(INDEX([2]Tableau145!$B$3:$B$150,SMALL(IF([2]Tableau145!$AR$3:$AR$150=A$2,ROW([2]Tableau145!$AR$3:$AR$150)-1,9^9),ROW()-1)),"")</f>
        <v/>
      </c>
      <c r="B34" s="90"/>
      <c r="C34" s="89"/>
      <c r="D34" s="89"/>
      <c r="E34" s="89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89"/>
      <c r="S34" s="89"/>
      <c r="T34" s="89"/>
      <c r="U34" s="89"/>
      <c r="V34" s="89"/>
      <c r="W34" s="89"/>
      <c r="X34" s="89"/>
      <c r="Y34" s="89"/>
      <c r="Z34" s="89"/>
      <c r="AA34" s="89"/>
      <c r="AB34" s="89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89"/>
      <c r="AR34" s="89"/>
      <c r="AS34" s="89"/>
      <c r="AT34" s="89"/>
      <c r="AU34" s="89"/>
      <c r="AV34" s="89"/>
      <c r="AW34" s="89"/>
      <c r="AX34" s="89"/>
      <c r="AY34" s="89"/>
      <c r="AZ34" s="89"/>
      <c r="BA34" s="89"/>
      <c r="BB34" s="89"/>
      <c r="BC34" s="89"/>
      <c r="BD34" s="89"/>
      <c r="BE34" s="89"/>
      <c r="BF34" s="89"/>
      <c r="BG34" s="89"/>
      <c r="BH34" s="89"/>
    </row>
    <row r="35" spans="1:60">
      <c r="A35" s="90" t="str">
        <f>IFERROR(INDEX([2]Tableau145!$B$3:$B$150,SMALL(IF([2]Tableau145!$AR$3:$AR$150=A$2,ROW([2]Tableau145!$AR$3:$AR$150)-1,9^9),ROW()-1)),"")</f>
        <v/>
      </c>
      <c r="B35" s="90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89"/>
      <c r="AR35" s="89"/>
      <c r="AS35" s="89"/>
      <c r="AT35" s="89"/>
      <c r="AU35" s="89"/>
      <c r="AV35" s="89"/>
      <c r="AW35" s="89"/>
      <c r="AX35" s="89"/>
      <c r="AY35" s="89"/>
      <c r="AZ35" s="89"/>
      <c r="BA35" s="89"/>
      <c r="BB35" s="89"/>
      <c r="BC35" s="89"/>
      <c r="BD35" s="89"/>
      <c r="BE35" s="89"/>
      <c r="BF35" s="89"/>
      <c r="BG35" s="89"/>
      <c r="BH35" s="89"/>
    </row>
    <row r="36" spans="1:60">
      <c r="A36" s="90" t="str">
        <f>IFERROR(INDEX([2]Tableau145!$B$3:$B$150,SMALL(IF([2]Tableau145!$AR$3:$AR$150=A$2,ROW([2]Tableau145!$AR$3:$AR$150)-1,9^9),ROW()-1)),"")</f>
        <v/>
      </c>
      <c r="B36" s="90"/>
      <c r="C36" s="89"/>
      <c r="D36" s="89"/>
      <c r="E36" s="89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89"/>
      <c r="BC36" s="89"/>
      <c r="BD36" s="89"/>
      <c r="BE36" s="89"/>
      <c r="BF36" s="89"/>
      <c r="BG36" s="89"/>
      <c r="BH36" s="89"/>
    </row>
    <row r="37" spans="1:60">
      <c r="A37" s="90" t="str">
        <f>IFERROR(INDEX([2]Tableau145!$B$3:$B$150,SMALL(IF([2]Tableau145!$AR$3:$AR$150=A$2,ROW([2]Tableau145!$AR$3:$AR$150)-1,9^9),ROW()-1)),"")</f>
        <v/>
      </c>
      <c r="B37" s="90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89"/>
      <c r="BE37" s="89"/>
      <c r="BF37" s="89"/>
      <c r="BG37" s="89"/>
      <c r="BH37" s="89"/>
    </row>
    <row r="38" spans="1:60">
      <c r="A38" s="90" t="str">
        <f>IFERROR(INDEX([2]Tableau145!$B$3:$B$150,SMALL(IF([2]Tableau145!$AR$3:$AR$150=A$2,ROW([2]Tableau145!$AR$3:$AR$150)-1,9^9),ROW()-1)),"")</f>
        <v/>
      </c>
      <c r="B38" s="90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</row>
    <row r="39" spans="1:60">
      <c r="A39" s="90" t="str">
        <f>IFERROR(INDEX([2]Tableau145!$B$3:$B$150,SMALL(IF([2]Tableau145!$AR$3:$AR$150=A$2,ROW([2]Tableau145!$AR$3:$AR$150)-1,9^9),ROW()-1)),"")</f>
        <v/>
      </c>
      <c r="B39" s="90"/>
      <c r="C39" s="89"/>
      <c r="D39" s="89"/>
      <c r="E39" s="89"/>
      <c r="F39" s="89"/>
      <c r="G39" s="89"/>
      <c r="H39" s="89"/>
      <c r="I39" s="89"/>
      <c r="J39" s="89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  <c r="AA39" s="89"/>
      <c r="AB39" s="89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89"/>
      <c r="AR39" s="89"/>
      <c r="AS39" s="89"/>
      <c r="AT39" s="89"/>
      <c r="AU39" s="89"/>
      <c r="AV39" s="89"/>
      <c r="AW39" s="89"/>
      <c r="AX39" s="89"/>
      <c r="AY39" s="89"/>
      <c r="AZ39" s="89"/>
      <c r="BA39" s="89"/>
      <c r="BB39" s="89"/>
      <c r="BC39" s="89"/>
      <c r="BD39" s="89"/>
      <c r="BE39" s="89"/>
      <c r="BF39" s="89"/>
      <c r="BG39" s="89"/>
      <c r="BH39" s="89"/>
    </row>
    <row r="40" spans="1:60">
      <c r="A40" s="90" t="str">
        <f>IFERROR(INDEX([2]Tableau145!$B$3:$B$150,SMALL(IF([2]Tableau145!$AR$3:$AR$150=A$2,ROW([2]Tableau145!$AR$3:$AR$150)-1,9^9),ROW()-1)),"")</f>
        <v/>
      </c>
      <c r="B40" s="90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</row>
    <row r="41" spans="1:60">
      <c r="A41" s="90" t="str">
        <f>IFERROR(INDEX([2]Tableau145!$B$3:$B$150,SMALL(IF([2]Tableau145!$AR$3:$AR$150=A$2,ROW([2]Tableau145!$AR$3:$AR$150)-1,9^9),ROW()-1)),"")</f>
        <v/>
      </c>
      <c r="B41" s="90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</row>
    <row r="42" spans="1:60">
      <c r="A42" s="90" t="str">
        <f>IFERROR(INDEX([2]Tableau145!$B$3:$B$150,SMALL(IF([2]Tableau145!$AR$3:$AR$150=A$2,ROW([2]Tableau145!$AR$3:$AR$150)-1,9^9),ROW()-1)),"")</f>
        <v/>
      </c>
      <c r="B42" s="90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</row>
    <row r="43" spans="1:60">
      <c r="A43" s="90" t="str">
        <f>IFERROR(INDEX([2]Tableau145!$B$3:$B$150,SMALL(IF([2]Tableau145!$AR$3:$AR$150=A$2,ROW([2]Tableau145!$AR$3:$AR$150)-1,9^9),ROW()-1)),"")</f>
        <v/>
      </c>
      <c r="B43" s="90"/>
      <c r="C43" s="89"/>
      <c r="D43" s="89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</row>
    <row r="44" spans="1:60">
      <c r="A44" s="90" t="str">
        <f>IFERROR(INDEX([2]Tableau145!$B$3:$B$150,SMALL(IF([2]Tableau145!$AR$3:$AR$150=A$2,ROW([2]Tableau145!$AR$3:$AR$150)-1,9^9),ROW()-1)),"")</f>
        <v/>
      </c>
      <c r="B44" s="90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</row>
    <row r="45" spans="1:60">
      <c r="A45" s="90" t="str">
        <f>IFERROR(INDEX([2]Tableau145!$B$3:$B$150,SMALL(IF([2]Tableau145!$AR$3:$AR$150=A$2,ROW([2]Tableau145!$AR$3:$AR$150)-1,9^9),ROW()-1)),"")</f>
        <v/>
      </c>
      <c r="B45" s="90"/>
      <c r="C45" s="89"/>
      <c r="D45" s="89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89"/>
      <c r="BG45" s="89"/>
      <c r="BH45" s="89"/>
    </row>
    <row r="46" spans="1:60">
      <c r="A46" s="90" t="str">
        <f>IFERROR(INDEX([2]Tableau145!$B$3:$B$150,SMALL(IF([2]Tableau145!$AR$3:$AR$150=A$2,ROW([2]Tableau145!$AR$3:$AR$150)-1,9^9),ROW()-1)),"")</f>
        <v/>
      </c>
      <c r="B46" s="90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89"/>
      <c r="AS46" s="89"/>
      <c r="AT46" s="89"/>
      <c r="AU46" s="89"/>
      <c r="AV46" s="89"/>
      <c r="AW46" s="89"/>
      <c r="AX46" s="89"/>
      <c r="AY46" s="89"/>
      <c r="AZ46" s="89"/>
      <c r="BA46" s="89"/>
      <c r="BB46" s="89"/>
      <c r="BC46" s="89"/>
      <c r="BD46" s="89"/>
      <c r="BE46" s="89"/>
      <c r="BF46" s="89"/>
      <c r="BG46" s="89"/>
      <c r="BH46" s="89"/>
    </row>
    <row r="47" spans="1:60">
      <c r="A47" s="90" t="str">
        <f>IFERROR(INDEX([2]Tableau145!$B$3:$B$150,SMALL(IF([2]Tableau145!$AR$3:$AR$150=A$2,ROW([2]Tableau145!$AR$3:$AR$150)-1,9^9),ROW()-1)),"")</f>
        <v/>
      </c>
      <c r="B47" s="90"/>
      <c r="C47" s="89"/>
      <c r="D47" s="89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  <c r="AG47" s="89"/>
      <c r="AH47" s="89"/>
      <c r="AI47" s="89"/>
      <c r="AJ47" s="89"/>
      <c r="AK47" s="89"/>
      <c r="AL47" s="89"/>
      <c r="AM47" s="89"/>
      <c r="AN47" s="89"/>
      <c r="AO47" s="89"/>
      <c r="AP47" s="89"/>
      <c r="AQ47" s="89"/>
      <c r="AR47" s="89"/>
      <c r="AS47" s="89"/>
      <c r="AT47" s="89"/>
      <c r="AU47" s="89"/>
      <c r="AV47" s="89"/>
      <c r="AW47" s="89"/>
      <c r="AX47" s="89"/>
      <c r="AY47" s="89"/>
      <c r="AZ47" s="89"/>
      <c r="BA47" s="89"/>
      <c r="BB47" s="89"/>
      <c r="BC47" s="89"/>
      <c r="BD47" s="89"/>
      <c r="BE47" s="89"/>
      <c r="BF47" s="89"/>
      <c r="BG47" s="89"/>
      <c r="BH47" s="89"/>
    </row>
    <row r="48" spans="1:60">
      <c r="A48" s="90" t="str">
        <f>IFERROR(INDEX([2]Tableau145!$B$3:$B$150,SMALL(IF([2]Tableau145!$AR$3:$AR$150=A$2,ROW([2]Tableau145!$AR$3:$AR$150)-1,9^9),ROW()-1)),"")</f>
        <v/>
      </c>
      <c r="B48" s="90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89"/>
      <c r="BG48" s="89"/>
      <c r="BH48" s="89"/>
    </row>
    <row r="49" spans="1:60">
      <c r="A49" s="90" t="str">
        <f>IFERROR(INDEX([2]Tableau145!$B$3:$B$150,SMALL(IF([2]Tableau145!$AR$3:$AR$150=A$2,ROW([2]Tableau145!$AR$3:$AR$150)-1,9^9),ROW()-1)),"")</f>
        <v/>
      </c>
      <c r="B49" s="90"/>
      <c r="C49" s="89"/>
      <c r="D49" s="89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  <c r="BA49" s="89"/>
      <c r="BB49" s="89"/>
      <c r="BC49" s="89"/>
      <c r="BD49" s="89"/>
      <c r="BE49" s="89"/>
      <c r="BF49" s="89"/>
      <c r="BG49" s="89"/>
      <c r="BH49" s="89"/>
    </row>
    <row r="50" spans="1:60">
      <c r="A50" s="90" t="str">
        <f>IFERROR(INDEX([2]Tableau145!$B$3:$B$150,SMALL(IF([2]Tableau145!$AR$3:$AR$150=A$2,ROW([2]Tableau145!$AR$3:$AR$150)-1,9^9),ROW()-1)),"")</f>
        <v/>
      </c>
      <c r="B50" s="90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89"/>
      <c r="BG50" s="89"/>
      <c r="BH50" s="89"/>
    </row>
    <row r="51" spans="1:60">
      <c r="A51" s="90" t="str">
        <f>IFERROR(INDEX([2]Tableau145!$B$3:$B$150,SMALL(IF([2]Tableau145!$AR$3:$AR$150=A$2,ROW([2]Tableau145!$AR$3:$AR$150)-1,9^9),ROW()-1)),"")</f>
        <v/>
      </c>
      <c r="B51" s="90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  <c r="AZ51" s="89"/>
      <c r="BA51" s="89"/>
      <c r="BB51" s="89"/>
      <c r="BC51" s="89"/>
      <c r="BD51" s="89"/>
      <c r="BE51" s="89"/>
      <c r="BF51" s="89"/>
      <c r="BG51" s="89"/>
      <c r="BH51" s="89"/>
    </row>
    <row r="52" spans="1:60">
      <c r="A52" s="90" t="str">
        <f>IFERROR(INDEX([2]Tableau145!$B$3:$B$150,SMALL(IF([2]Tableau145!$AR$3:$AR$150=A$2,ROW([2]Tableau145!$AR$3:$AR$150)-1,9^9),ROW()-1)),"")</f>
        <v/>
      </c>
      <c r="B52" s="90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</row>
    <row r="53" spans="1:60">
      <c r="A53" s="90" t="str">
        <f>IFERROR(INDEX([2]Tableau145!$B$3:$B$150,SMALL(IF([2]Tableau145!$AR$3:$AR$150=A$2,ROW([2]Tableau145!$AR$3:$AR$150)-1,9^9),ROW()-1)),"")</f>
        <v/>
      </c>
      <c r="B53" s="90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  <c r="BA53" s="89"/>
      <c r="BB53" s="89"/>
      <c r="BC53" s="89"/>
      <c r="BD53" s="89"/>
      <c r="BE53" s="89"/>
      <c r="BF53" s="89"/>
      <c r="BG53" s="89"/>
      <c r="BH53" s="89"/>
    </row>
    <row r="54" spans="1:60">
      <c r="A54" s="90" t="str">
        <f>IFERROR(INDEX([2]Tableau145!$B$3:$B$150,SMALL(IF([2]Tableau145!$AR$3:$AR$150=A$2,ROW([2]Tableau145!$AR$3:$AR$150)-1,9^9),ROW()-1)),"")</f>
        <v/>
      </c>
      <c r="B54" s="90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  <c r="BA54" s="89"/>
      <c r="BB54" s="89"/>
      <c r="BC54" s="89"/>
      <c r="BD54" s="89"/>
      <c r="BE54" s="89"/>
      <c r="BF54" s="89"/>
      <c r="BG54" s="89"/>
      <c r="BH54" s="89"/>
    </row>
    <row r="55" spans="1:60">
      <c r="A55" s="90" t="str">
        <f>IFERROR(INDEX([2]Tableau145!$B$3:$B$150,SMALL(IF([2]Tableau145!$AR$3:$AR$150=A$2,ROW([2]Tableau145!$AR$3:$AR$150)-1,9^9),ROW()-1)),"")</f>
        <v/>
      </c>
      <c r="B55" s="90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89"/>
      <c r="AR55" s="89"/>
      <c r="AS55" s="89"/>
      <c r="AT55" s="89"/>
      <c r="AU55" s="89"/>
      <c r="AV55" s="89"/>
      <c r="AW55" s="89"/>
      <c r="AX55" s="89"/>
      <c r="AY55" s="89"/>
      <c r="AZ55" s="89"/>
      <c r="BA55" s="89"/>
      <c r="BB55" s="89"/>
      <c r="BC55" s="89"/>
      <c r="BD55" s="89"/>
      <c r="BE55" s="89"/>
      <c r="BF55" s="89"/>
      <c r="BG55" s="89"/>
      <c r="BH55" s="89"/>
    </row>
    <row r="56" spans="1:60">
      <c r="A56" s="90" t="str">
        <f>IFERROR(INDEX([2]Tableau145!$B$3:$B$150,SMALL(IF([2]Tableau145!$AR$3:$AR$150=A$2,ROW([2]Tableau145!$AR$3:$AR$150)-1,9^9),ROW()-1)),"")</f>
        <v/>
      </c>
      <c r="B56" s="90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  <c r="AT56" s="89"/>
      <c r="AU56" s="89"/>
      <c r="AV56" s="89"/>
      <c r="AW56" s="89"/>
      <c r="AX56" s="89"/>
      <c r="AY56" s="89"/>
      <c r="AZ56" s="89"/>
      <c r="BA56" s="89"/>
      <c r="BB56" s="89"/>
      <c r="BC56" s="89"/>
      <c r="BD56" s="89"/>
      <c r="BE56" s="89"/>
      <c r="BF56" s="89"/>
      <c r="BG56" s="89"/>
      <c r="BH56" s="89"/>
    </row>
    <row r="57" spans="1:60">
      <c r="A57" s="90" t="str">
        <f>IFERROR(INDEX([2]Tableau145!$B$3:$B$150,SMALL(IF([2]Tableau145!$AR$3:$AR$150=A$2,ROW([2]Tableau145!$AR$3:$AR$150)-1,9^9),ROW()-1)),"")</f>
        <v/>
      </c>
      <c r="B57" s="90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89"/>
      <c r="AR57" s="89"/>
      <c r="AS57" s="89"/>
      <c r="AT57" s="89"/>
      <c r="AU57" s="89"/>
      <c r="AV57" s="89"/>
      <c r="AW57" s="89"/>
      <c r="AX57" s="89"/>
      <c r="AY57" s="89"/>
      <c r="AZ57" s="89"/>
      <c r="BA57" s="89"/>
      <c r="BB57" s="89"/>
      <c r="BC57" s="89"/>
      <c r="BD57" s="89"/>
      <c r="BE57" s="89"/>
      <c r="BF57" s="89"/>
      <c r="BG57" s="89"/>
      <c r="BH57" s="89"/>
    </row>
    <row r="58" spans="1:60">
      <c r="A58" s="90" t="str">
        <f>IFERROR(INDEX([2]Tableau145!$B$3:$B$150,SMALL(IF([2]Tableau145!$AR$3:$AR$150=A$2,ROW([2]Tableau145!$AR$3:$AR$150)-1,9^9),ROW()-1)),"")</f>
        <v/>
      </c>
      <c r="B58" s="90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89"/>
      <c r="BE58" s="89"/>
      <c r="BF58" s="89"/>
      <c r="BG58" s="89"/>
      <c r="BH58" s="89"/>
    </row>
    <row r="59" spans="1:60">
      <c r="A59" s="90" t="str">
        <f>IFERROR(INDEX([2]Tableau145!$B$3:$B$150,SMALL(IF([2]Tableau145!$AR$3:$AR$150=A$2,ROW([2]Tableau145!$AR$3:$AR$150)-1,9^9),ROW()-1)),"")</f>
        <v/>
      </c>
      <c r="B59" s="90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  <c r="AN59" s="89"/>
      <c r="AO59" s="89"/>
      <c r="AP59" s="89"/>
      <c r="AQ59" s="89"/>
      <c r="AR59" s="89"/>
      <c r="AS59" s="89"/>
      <c r="AT59" s="89"/>
      <c r="AU59" s="89"/>
      <c r="AV59" s="89"/>
      <c r="AW59" s="89"/>
      <c r="AX59" s="89"/>
      <c r="AY59" s="89"/>
      <c r="AZ59" s="89"/>
      <c r="BA59" s="89"/>
      <c r="BB59" s="89"/>
      <c r="BC59" s="89"/>
      <c r="BD59" s="89"/>
      <c r="BE59" s="89"/>
      <c r="BF59" s="89"/>
      <c r="BG59" s="89"/>
      <c r="BH59" s="89"/>
    </row>
    <row r="60" spans="1:60">
      <c r="A60" s="90" t="str">
        <f>IFERROR(INDEX([2]Tableau145!$B$3:$B$150,SMALL(IF([2]Tableau145!$AR$3:$AR$150=A$2,ROW([2]Tableau145!$AR$3:$AR$150)-1,9^9),ROW()-1)),"")</f>
        <v/>
      </c>
      <c r="B60" s="90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89"/>
      <c r="AY60" s="89"/>
      <c r="AZ60" s="89"/>
      <c r="BA60" s="89"/>
      <c r="BB60" s="89"/>
      <c r="BC60" s="89"/>
      <c r="BD60" s="89"/>
      <c r="BE60" s="89"/>
      <c r="BF60" s="89"/>
      <c r="BG60" s="89"/>
      <c r="BH60" s="89"/>
    </row>
    <row r="61" spans="1:60">
      <c r="A61" s="90" t="str">
        <f>IFERROR(INDEX([2]Tableau145!$B$3:$B$150,SMALL(IF([2]Tableau145!$AR$3:$AR$150=A$2,ROW([2]Tableau145!$AR$3:$AR$150)-1,9^9),ROW()-1)),"")</f>
        <v/>
      </c>
      <c r="B61" s="90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  <c r="AN61" s="89"/>
      <c r="AO61" s="89"/>
      <c r="AP61" s="89"/>
      <c r="AQ61" s="89"/>
      <c r="AR61" s="89"/>
      <c r="AS61" s="89"/>
      <c r="AT61" s="89"/>
      <c r="AU61" s="89"/>
      <c r="AV61" s="89"/>
      <c r="AW61" s="89"/>
      <c r="AX61" s="89"/>
      <c r="AY61" s="89"/>
      <c r="AZ61" s="89"/>
      <c r="BA61" s="89"/>
      <c r="BB61" s="89"/>
      <c r="BC61" s="89"/>
      <c r="BD61" s="89"/>
      <c r="BE61" s="89"/>
      <c r="BF61" s="89"/>
      <c r="BG61" s="89"/>
      <c r="BH61" s="89"/>
    </row>
    <row r="62" spans="1:60">
      <c r="A62" s="90" t="str">
        <f>IFERROR(INDEX([2]Tableau145!$B$3:$B$150,SMALL(IF([2]Tableau145!$AR$3:$AR$150=A$2,ROW([2]Tableau145!$AR$3:$AR$150)-1,9^9),ROW()-1)),"")</f>
        <v/>
      </c>
      <c r="B62" s="90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89"/>
      <c r="AR62" s="89"/>
      <c r="AS62" s="89"/>
      <c r="AT62" s="89"/>
      <c r="AU62" s="89"/>
      <c r="AV62" s="89"/>
      <c r="AW62" s="89"/>
      <c r="AX62" s="89"/>
      <c r="AY62" s="89"/>
      <c r="AZ62" s="89"/>
      <c r="BA62" s="89"/>
      <c r="BB62" s="89"/>
      <c r="BC62" s="89"/>
      <c r="BD62" s="89"/>
      <c r="BE62" s="89"/>
      <c r="BF62" s="89"/>
      <c r="BG62" s="89"/>
      <c r="BH62" s="89"/>
    </row>
    <row r="63" spans="1:60">
      <c r="A63" s="90" t="str">
        <f>IFERROR(INDEX([2]Tableau145!$B$3:$B$150,SMALL(IF([2]Tableau145!$AR$3:$AR$150=A$2,ROW([2]Tableau145!$AR$3:$AR$150)-1,9^9),ROW()-1)),"")</f>
        <v/>
      </c>
      <c r="B63" s="90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  <c r="AG63" s="89"/>
      <c r="AH63" s="89"/>
      <c r="AI63" s="89"/>
      <c r="AJ63" s="89"/>
      <c r="AK63" s="89"/>
      <c r="AL63" s="89"/>
      <c r="AM63" s="89"/>
      <c r="AN63" s="89"/>
      <c r="AO63" s="89"/>
      <c r="AP63" s="89"/>
      <c r="AQ63" s="89"/>
      <c r="AR63" s="89"/>
      <c r="AS63" s="89"/>
      <c r="AT63" s="89"/>
      <c r="AU63" s="89"/>
      <c r="AV63" s="89"/>
      <c r="AW63" s="89"/>
      <c r="AX63" s="89"/>
      <c r="AY63" s="89"/>
      <c r="AZ63" s="89"/>
      <c r="BA63" s="89"/>
      <c r="BB63" s="89"/>
      <c r="BC63" s="89"/>
      <c r="BD63" s="89"/>
      <c r="BE63" s="89"/>
      <c r="BF63" s="89"/>
      <c r="BG63" s="89"/>
      <c r="BH63" s="89"/>
    </row>
    <row r="64" spans="1:60">
      <c r="A64" s="90" t="str">
        <f>IFERROR(INDEX([2]Tableau145!$B$3:$B$150,SMALL(IF([2]Tableau145!$AR$3:$AR$150=A$2,ROW([2]Tableau145!$AR$3:$AR$150)-1,9^9),ROW()-1)),"")</f>
        <v/>
      </c>
      <c r="B64" s="90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89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/>
      <c r="BF64" s="89"/>
      <c r="BG64" s="89"/>
      <c r="BH64" s="89"/>
    </row>
    <row r="65" spans="1:60">
      <c r="A65" s="90" t="str">
        <f>IFERROR(INDEX([2]Tableau145!$B$3:$B$150,SMALL(IF([2]Tableau145!$AR$3:$AR$150=A$2,ROW([2]Tableau145!$AR$3:$AR$150)-1,9^9),ROW()-1)),"")</f>
        <v/>
      </c>
      <c r="B65" s="90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  <c r="AN65" s="89"/>
      <c r="AO65" s="89"/>
      <c r="AP65" s="89"/>
      <c r="AQ65" s="89"/>
      <c r="AR65" s="89"/>
      <c r="AS65" s="89"/>
      <c r="AT65" s="89"/>
      <c r="AU65" s="89"/>
      <c r="AV65" s="89"/>
      <c r="AW65" s="89"/>
      <c r="AX65" s="89"/>
      <c r="AY65" s="89"/>
      <c r="AZ65" s="89"/>
      <c r="BA65" s="89"/>
      <c r="BB65" s="89"/>
      <c r="BC65" s="89"/>
      <c r="BD65" s="89"/>
      <c r="BE65" s="89"/>
      <c r="BF65" s="89"/>
      <c r="BG65" s="89"/>
      <c r="BH65" s="89"/>
    </row>
    <row r="66" spans="1:60">
      <c r="A66" s="90" t="str">
        <f>IFERROR(INDEX([2]Tableau145!$B$3:$B$150,SMALL(IF([2]Tableau145!$AR$3:$AR$150=A$2,ROW([2]Tableau145!$AR$3:$AR$150)-1,9^9),ROW()-1)),"")</f>
        <v/>
      </c>
      <c r="B66" s="90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  <c r="AN66" s="89"/>
      <c r="AO66" s="89"/>
      <c r="AP66" s="89"/>
      <c r="AQ66" s="89"/>
      <c r="AR66" s="89"/>
      <c r="AS66" s="89"/>
      <c r="AT66" s="89"/>
      <c r="AU66" s="89"/>
      <c r="AV66" s="89"/>
      <c r="AW66" s="89"/>
      <c r="AX66" s="89"/>
      <c r="AY66" s="89"/>
      <c r="AZ66" s="89"/>
      <c r="BA66" s="89"/>
      <c r="BB66" s="89"/>
      <c r="BC66" s="89"/>
      <c r="BD66" s="89"/>
      <c r="BE66" s="89"/>
      <c r="BF66" s="89"/>
      <c r="BG66" s="89"/>
      <c r="BH66" s="89"/>
    </row>
    <row r="67" spans="1:60">
      <c r="A67" s="90" t="str">
        <f>IFERROR(INDEX([2]Tableau145!$B$3:$B$150,SMALL(IF([2]Tableau145!$AR$3:$AR$150=A$2,ROW([2]Tableau145!$AR$3:$AR$150)-1,9^9),ROW()-1)),"")</f>
        <v/>
      </c>
      <c r="B67" s="90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89"/>
      <c r="AC67" s="89"/>
      <c r="AD67" s="89"/>
      <c r="AE67" s="89"/>
      <c r="AF67" s="89"/>
      <c r="AG67" s="89"/>
      <c r="AH67" s="89"/>
      <c r="AI67" s="89"/>
      <c r="AJ67" s="89"/>
      <c r="AK67" s="89"/>
      <c r="AL67" s="89"/>
      <c r="AM67" s="89"/>
      <c r="AN67" s="89"/>
      <c r="AO67" s="89"/>
      <c r="AP67" s="89"/>
      <c r="AQ67" s="89"/>
      <c r="AR67" s="89"/>
      <c r="AS67" s="89"/>
      <c r="AT67" s="89"/>
      <c r="AU67" s="89"/>
      <c r="AV67" s="89"/>
      <c r="AW67" s="89"/>
      <c r="AX67" s="89"/>
      <c r="AY67" s="89"/>
      <c r="AZ67" s="89"/>
      <c r="BA67" s="89"/>
      <c r="BB67" s="89"/>
      <c r="BC67" s="89"/>
      <c r="BD67" s="89"/>
      <c r="BE67" s="89"/>
      <c r="BF67" s="89"/>
      <c r="BG67" s="89"/>
      <c r="BH67" s="89"/>
    </row>
    <row r="68" spans="1:60">
      <c r="A68" s="90" t="str">
        <f>IFERROR(INDEX([2]Tableau145!$B$3:$B$150,SMALL(IF([2]Tableau145!$AR$3:$AR$150=A$2,ROW([2]Tableau145!$AR$3:$AR$150)-1,9^9),ROW()-1)),"")</f>
        <v/>
      </c>
      <c r="B68" s="90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  <c r="AN68" s="89"/>
      <c r="AO68" s="89"/>
      <c r="AP68" s="89"/>
      <c r="AQ68" s="89"/>
      <c r="AR68" s="89"/>
      <c r="AS68" s="89"/>
      <c r="AT68" s="89"/>
      <c r="AU68" s="89"/>
      <c r="AV68" s="89"/>
      <c r="AW68" s="89"/>
      <c r="AX68" s="89"/>
      <c r="AY68" s="89"/>
      <c r="AZ68" s="89"/>
      <c r="BA68" s="89"/>
      <c r="BB68" s="89"/>
      <c r="BC68" s="89"/>
      <c r="BD68" s="89"/>
      <c r="BE68" s="89"/>
      <c r="BF68" s="89"/>
      <c r="BG68" s="89"/>
      <c r="BH68" s="89"/>
    </row>
    <row r="69" spans="1:60">
      <c r="A69" s="90" t="str">
        <f>IFERROR(INDEX([2]Tableau145!$B$3:$B$150,SMALL(IF([2]Tableau145!$AR$3:$AR$150=A$2,ROW([2]Tableau145!$AR$3:$AR$150)-1,9^9),ROW()-1)),"")</f>
        <v/>
      </c>
      <c r="B69" s="90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  <c r="AG69" s="89"/>
      <c r="AH69" s="89"/>
      <c r="AI69" s="89"/>
      <c r="AJ69" s="89"/>
      <c r="AK69" s="89"/>
      <c r="AL69" s="89"/>
      <c r="AM69" s="89"/>
      <c r="AN69" s="89"/>
      <c r="AO69" s="89"/>
      <c r="AP69" s="89"/>
      <c r="AQ69" s="89"/>
      <c r="AR69" s="89"/>
      <c r="AS69" s="89"/>
      <c r="AT69" s="89"/>
      <c r="AU69" s="89"/>
      <c r="AV69" s="89"/>
      <c r="AW69" s="89"/>
      <c r="AX69" s="89"/>
      <c r="AY69" s="89"/>
      <c r="AZ69" s="89"/>
      <c r="BA69" s="89"/>
      <c r="BB69" s="89"/>
      <c r="BC69" s="89"/>
      <c r="BD69" s="89"/>
      <c r="BE69" s="89"/>
      <c r="BF69" s="89"/>
      <c r="BG69" s="89"/>
      <c r="BH69" s="89"/>
    </row>
    <row r="70" spans="1:60">
      <c r="A70" s="90" t="str">
        <f>IFERROR(INDEX([2]Tableau145!$B$3:$B$150,SMALL(IF([2]Tableau145!$AR$3:$AR$150=A$2,ROW([2]Tableau145!$AR$3:$AR$150)-1,9^9),ROW()-1)),"")</f>
        <v/>
      </c>
      <c r="B70" s="90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</row>
    <row r="71" spans="1:60">
      <c r="A71" s="90" t="str">
        <f>IFERROR(INDEX([2]Tableau145!$B$3:$B$150,SMALL(IF([2]Tableau145!$AR$3:$AR$150=A$2,ROW([2]Tableau145!$AR$3:$AR$150)-1,9^9),ROW()-1)),"")</f>
        <v/>
      </c>
      <c r="B71" s="90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89"/>
      <c r="AP71" s="89"/>
      <c r="AQ71" s="89"/>
      <c r="AR71" s="89"/>
      <c r="AS71" s="89"/>
      <c r="AT71" s="89"/>
      <c r="AU71" s="89"/>
      <c r="AV71" s="89"/>
      <c r="AW71" s="89"/>
      <c r="AX71" s="89"/>
      <c r="AY71" s="89"/>
      <c r="AZ71" s="89"/>
      <c r="BA71" s="89"/>
      <c r="BB71" s="89"/>
      <c r="BC71" s="89"/>
      <c r="BD71" s="89"/>
      <c r="BE71" s="89"/>
      <c r="BF71" s="89"/>
      <c r="BG71" s="89"/>
      <c r="BH71" s="89"/>
    </row>
    <row r="72" spans="1:60">
      <c r="A72" s="90" t="str">
        <f>IFERROR(INDEX([2]Tableau145!$B$3:$B$150,SMALL(IF([2]Tableau145!$AR$3:$AR$150=A$2,ROW([2]Tableau145!$AR$3:$AR$150)-1,9^9),ROW()-1)),"")</f>
        <v/>
      </c>
      <c r="B72" s="90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</row>
    <row r="73" spans="1:60">
      <c r="A73" s="90" t="str">
        <f>IFERROR(INDEX([2]Tableau145!$B$3:$B$150,SMALL(IF([2]Tableau145!$AR$3:$AR$150=A$2,ROW([2]Tableau145!$AR$3:$AR$150)-1,9^9),ROW()-1)),"")</f>
        <v/>
      </c>
      <c r="B73" s="90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89"/>
      <c r="AR73" s="89"/>
      <c r="AS73" s="89"/>
      <c r="AT73" s="89"/>
      <c r="AU73" s="89"/>
      <c r="AV73" s="89"/>
      <c r="AW73" s="89"/>
      <c r="AX73" s="89"/>
      <c r="AY73" s="89"/>
      <c r="AZ73" s="89"/>
      <c r="BA73" s="89"/>
      <c r="BB73" s="89"/>
      <c r="BC73" s="89"/>
      <c r="BD73" s="89"/>
      <c r="BE73" s="89"/>
      <c r="BF73" s="89"/>
      <c r="BG73" s="89"/>
      <c r="BH73" s="89"/>
    </row>
    <row r="74" spans="1:60">
      <c r="A74" s="90" t="str">
        <f>IFERROR(INDEX([2]Tableau145!$B$3:$B$150,SMALL(IF([2]Tableau145!$AR$3:$AR$150=A$2,ROW([2]Tableau145!$AR$3:$AR$150)-1,9^9),ROW()-1)),"")</f>
        <v/>
      </c>
      <c r="B74" s="90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</row>
    <row r="75" spans="1:60">
      <c r="A75" s="90" t="str">
        <f>IFERROR(INDEX([2]Tableau145!$B$3:$B$150,SMALL(IF([2]Tableau145!$AR$3:$AR$150=A$2,ROW([2]Tableau145!$AR$3:$AR$150)-1,9^9),ROW()-1)),"")</f>
        <v/>
      </c>
      <c r="B75" s="90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  <c r="AG75" s="89"/>
      <c r="AH75" s="89"/>
      <c r="AI75" s="89"/>
      <c r="AJ75" s="89"/>
      <c r="AK75" s="89"/>
      <c r="AL75" s="89"/>
      <c r="AM75" s="89"/>
      <c r="AN75" s="89"/>
      <c r="AO75" s="89"/>
      <c r="AP75" s="89"/>
      <c r="AQ75" s="89"/>
      <c r="AR75" s="89"/>
      <c r="AS75" s="89"/>
      <c r="AT75" s="89"/>
      <c r="AU75" s="89"/>
      <c r="AV75" s="89"/>
      <c r="AW75" s="89"/>
      <c r="AX75" s="89"/>
      <c r="AY75" s="89"/>
      <c r="AZ75" s="89"/>
      <c r="BA75" s="89"/>
      <c r="BB75" s="89"/>
      <c r="BC75" s="89"/>
      <c r="BD75" s="89"/>
      <c r="BE75" s="89"/>
      <c r="BF75" s="89"/>
      <c r="BG75" s="89"/>
      <c r="BH75" s="89"/>
    </row>
    <row r="76" spans="1:60">
      <c r="A76" s="90" t="str">
        <f>IFERROR(INDEX([2]Tableau145!$B$3:$B$150,SMALL(IF([2]Tableau145!$AR$3:$AR$150=A$2,ROW([2]Tableau145!$AR$3:$AR$150)-1,9^9),ROW()-1)),"")</f>
        <v/>
      </c>
      <c r="B76" s="90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</row>
    <row r="77" spans="1:60">
      <c r="A77" s="90" t="str">
        <f>IFERROR(INDEX([2]Tableau145!$B$3:$B$150,SMALL(IF([2]Tableau145!$AR$3:$AR$150=A$2,ROW([2]Tableau145!$AR$3:$AR$150)-1,9^9),ROW()-1)),"")</f>
        <v/>
      </c>
      <c r="B77" s="90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89"/>
      <c r="AO77" s="89"/>
      <c r="AP77" s="89"/>
      <c r="AQ77" s="89"/>
      <c r="AR77" s="89"/>
      <c r="AS77" s="89"/>
      <c r="AT77" s="89"/>
      <c r="AU77" s="89"/>
      <c r="AV77" s="89"/>
      <c r="AW77" s="89"/>
      <c r="AX77" s="89"/>
      <c r="AY77" s="89"/>
      <c r="AZ77" s="89"/>
      <c r="BA77" s="89"/>
      <c r="BB77" s="89"/>
      <c r="BC77" s="89"/>
      <c r="BD77" s="89"/>
      <c r="BE77" s="89"/>
      <c r="BF77" s="89"/>
      <c r="BG77" s="89"/>
      <c r="BH77" s="89"/>
    </row>
    <row r="78" spans="1:60">
      <c r="A78" s="90" t="str">
        <f>IFERROR(INDEX([2]Tableau145!$B$3:$B$150,SMALL(IF([2]Tableau145!$AR$3:$AR$150=A$2,ROW([2]Tableau145!$AR$3:$AR$150)-1,9^9),ROW()-1)),"")</f>
        <v/>
      </c>
      <c r="B78" s="90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89"/>
      <c r="AR78" s="89"/>
      <c r="AS78" s="89"/>
      <c r="AT78" s="89"/>
      <c r="AU78" s="89"/>
      <c r="AV78" s="89"/>
      <c r="AW78" s="89"/>
      <c r="AX78" s="89"/>
      <c r="AY78" s="89"/>
      <c r="AZ78" s="89"/>
      <c r="BA78" s="89"/>
      <c r="BB78" s="89"/>
      <c r="BC78" s="89"/>
      <c r="BD78" s="89"/>
      <c r="BE78" s="89"/>
      <c r="BF78" s="89"/>
      <c r="BG78" s="89"/>
      <c r="BH78" s="89"/>
    </row>
    <row r="79" spans="1:60">
      <c r="A79" s="90" t="str">
        <f>IFERROR(INDEX([2]Tableau145!$B$3:$B$150,SMALL(IF([2]Tableau145!$AR$3:$AR$150=A$2,ROW([2]Tableau145!$AR$3:$AR$150)-1,9^9),ROW()-1)),"")</f>
        <v/>
      </c>
      <c r="B79" s="90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89"/>
      <c r="AQ79" s="89"/>
      <c r="AR79" s="89"/>
      <c r="AS79" s="89"/>
      <c r="AT79" s="89"/>
      <c r="AU79" s="89"/>
      <c r="AV79" s="89"/>
      <c r="AW79" s="89"/>
      <c r="AX79" s="89"/>
      <c r="AY79" s="89"/>
      <c r="AZ79" s="89"/>
      <c r="BA79" s="89"/>
      <c r="BB79" s="89"/>
      <c r="BC79" s="89"/>
      <c r="BD79" s="89"/>
      <c r="BE79" s="89"/>
      <c r="BF79" s="89"/>
      <c r="BG79" s="89"/>
      <c r="BH79" s="89"/>
    </row>
    <row r="80" spans="1:60">
      <c r="A80" s="90" t="str">
        <f>IFERROR(INDEX([2]Tableau145!$B$3:$B$150,SMALL(IF([2]Tableau145!$AR$3:$AR$150=A$2,ROW([2]Tableau145!$AR$3:$AR$150)-1,9^9),ROW()-1)),"")</f>
        <v/>
      </c>
      <c r="B80" s="90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89"/>
      <c r="BD80" s="89"/>
      <c r="BE80" s="89"/>
      <c r="BF80" s="89"/>
      <c r="BG80" s="89"/>
      <c r="BH80" s="89"/>
    </row>
    <row r="81" spans="1:60">
      <c r="A81" s="90" t="str">
        <f>IFERROR(INDEX([2]Tableau145!$B$3:$B$150,SMALL(IF([2]Tableau145!$AR$3:$AR$150=A$2,ROW([2]Tableau145!$AR$3:$AR$150)-1,9^9),ROW()-1)),"")</f>
        <v/>
      </c>
      <c r="B81" s="90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89"/>
      <c r="BD81" s="89"/>
      <c r="BE81" s="89"/>
      <c r="BF81" s="89"/>
      <c r="BG81" s="89"/>
      <c r="BH81" s="89"/>
    </row>
    <row r="82" spans="1:60">
      <c r="A82" s="90" t="str">
        <f>IFERROR(INDEX([2]Tableau145!$B$3:$B$150,SMALL(IF([2]Tableau145!$AR$3:$AR$150=A$2,ROW([2]Tableau145!$AR$3:$AR$150)-1,9^9),ROW()-1)),"")</f>
        <v/>
      </c>
      <c r="B82" s="90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89"/>
      <c r="AK82" s="89"/>
      <c r="AL82" s="89"/>
      <c r="AM82" s="89"/>
      <c r="AN82" s="89"/>
      <c r="AO82" s="89"/>
      <c r="AP82" s="89"/>
      <c r="AQ82" s="89"/>
      <c r="AR82" s="89"/>
      <c r="AS82" s="89"/>
      <c r="AT82" s="89"/>
      <c r="AU82" s="89"/>
      <c r="AV82" s="89"/>
      <c r="AW82" s="89"/>
      <c r="AX82" s="89"/>
      <c r="AY82" s="89"/>
      <c r="AZ82" s="89"/>
      <c r="BA82" s="89"/>
      <c r="BB82" s="89"/>
      <c r="BC82" s="89"/>
      <c r="BD82" s="89"/>
      <c r="BE82" s="89"/>
      <c r="BF82" s="89"/>
      <c r="BG82" s="89"/>
      <c r="BH82" s="89"/>
    </row>
    <row r="83" spans="1:60">
      <c r="A83" s="90" t="str">
        <f>IFERROR(INDEX([2]Tableau145!$B$3:$B$150,SMALL(IF([2]Tableau145!$AR$3:$AR$150=A$2,ROW([2]Tableau145!$AR$3:$AR$150)-1,9^9),ROW()-1)),"")</f>
        <v/>
      </c>
      <c r="B83" s="90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  <c r="BC83" s="89"/>
      <c r="BD83" s="89"/>
      <c r="BE83" s="89"/>
      <c r="BF83" s="89"/>
      <c r="BG83" s="89"/>
      <c r="BH83" s="89"/>
    </row>
    <row r="84" spans="1:60">
      <c r="A84" s="90" t="str">
        <f>IFERROR(INDEX([2]Tableau145!$B$3:$B$150,SMALL(IF([2]Tableau145!$AR$3:$AR$150=A$2,ROW([2]Tableau145!$AR$3:$AR$150)-1,9^9),ROW()-1)),"")</f>
        <v/>
      </c>
      <c r="B84" s="90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  <c r="AT84" s="89"/>
      <c r="AU84" s="89"/>
      <c r="AV84" s="89"/>
      <c r="AW84" s="89"/>
      <c r="AX84" s="89"/>
      <c r="AY84" s="89"/>
      <c r="AZ84" s="89"/>
      <c r="BA84" s="89"/>
      <c r="BB84" s="89"/>
      <c r="BC84" s="89"/>
      <c r="BD84" s="89"/>
      <c r="BE84" s="89"/>
      <c r="BF84" s="89"/>
      <c r="BG84" s="89"/>
      <c r="BH84" s="89"/>
    </row>
    <row r="85" spans="1:60">
      <c r="A85" s="90" t="str">
        <f>IFERROR(INDEX([2]Tableau145!$B$3:$B$150,SMALL(IF([2]Tableau145!$AR$3:$AR$150=A$2,ROW([2]Tableau145!$AR$3:$AR$150)-1,9^9),ROW()-1)),"")</f>
        <v/>
      </c>
      <c r="B85" s="90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89"/>
      <c r="AR85" s="89"/>
      <c r="AS85" s="89"/>
      <c r="AT85" s="89"/>
      <c r="AU85" s="89"/>
      <c r="AV85" s="89"/>
      <c r="AW85" s="89"/>
      <c r="AX85" s="89"/>
      <c r="AY85" s="89"/>
      <c r="AZ85" s="89"/>
      <c r="BA85" s="89"/>
      <c r="BB85" s="89"/>
      <c r="BC85" s="89"/>
      <c r="BD85" s="89"/>
      <c r="BE85" s="89"/>
      <c r="BF85" s="89"/>
      <c r="BG85" s="89"/>
      <c r="BH85" s="89"/>
    </row>
    <row r="86" spans="1:60">
      <c r="A86" s="90" t="str">
        <f>IFERROR(INDEX([2]Tableau145!$B$3:$B$150,SMALL(IF([2]Tableau145!$AR$3:$AR$150=A$2,ROW([2]Tableau145!$AR$3:$AR$150)-1,9^9),ROW()-1)),"")</f>
        <v/>
      </c>
      <c r="B86" s="90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89"/>
      <c r="AR86" s="89"/>
      <c r="AS86" s="89"/>
      <c r="AT86" s="89"/>
      <c r="AU86" s="89"/>
      <c r="AV86" s="89"/>
      <c r="AW86" s="89"/>
      <c r="AX86" s="89"/>
      <c r="AY86" s="89"/>
      <c r="AZ86" s="89"/>
      <c r="BA86" s="89"/>
      <c r="BB86" s="89"/>
      <c r="BC86" s="89"/>
      <c r="BD86" s="89"/>
      <c r="BE86" s="89"/>
      <c r="BF86" s="89"/>
      <c r="BG86" s="89"/>
      <c r="BH86" s="89"/>
    </row>
    <row r="87" spans="1:60">
      <c r="A87" s="90" t="str">
        <f>IFERROR(INDEX([2]Tableau145!$B$3:$B$150,SMALL(IF([2]Tableau145!$AR$3:$AR$150=A$2,ROW([2]Tableau145!$AR$3:$AR$150)-1,9^9),ROW()-1)),"")</f>
        <v/>
      </c>
      <c r="B87" s="90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  <c r="AT87" s="89"/>
      <c r="AU87" s="89"/>
      <c r="AV87" s="89"/>
      <c r="AW87" s="89"/>
      <c r="AX87" s="89"/>
      <c r="AY87" s="89"/>
      <c r="AZ87" s="89"/>
      <c r="BA87" s="89"/>
      <c r="BB87" s="89"/>
      <c r="BC87" s="89"/>
      <c r="BD87" s="89"/>
      <c r="BE87" s="89"/>
      <c r="BF87" s="89"/>
      <c r="BG87" s="89"/>
      <c r="BH87" s="89"/>
    </row>
    <row r="88" spans="1:60">
      <c r="A88" s="90" t="str">
        <f>IFERROR(INDEX([2]Tableau145!$B$3:$B$150,SMALL(IF([2]Tableau145!$AR$3:$AR$150=A$2,ROW([2]Tableau145!$AR$3:$AR$150)-1,9^9),ROW()-1)),"")</f>
        <v/>
      </c>
      <c r="B88" s="90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  <c r="AG88" s="89"/>
      <c r="AH88" s="89"/>
      <c r="AI88" s="89"/>
      <c r="AJ88" s="89"/>
      <c r="AK88" s="89"/>
      <c r="AL88" s="89"/>
      <c r="AM88" s="89"/>
      <c r="AN88" s="89"/>
      <c r="AO88" s="89"/>
      <c r="AP88" s="89"/>
      <c r="AQ88" s="89"/>
      <c r="AR88" s="89"/>
      <c r="AS88" s="89"/>
      <c r="AT88" s="89"/>
      <c r="AU88" s="89"/>
      <c r="AV88" s="89"/>
      <c r="AW88" s="89"/>
      <c r="AX88" s="89"/>
      <c r="AY88" s="89"/>
      <c r="AZ88" s="89"/>
      <c r="BA88" s="89"/>
      <c r="BB88" s="89"/>
      <c r="BC88" s="89"/>
      <c r="BD88" s="89"/>
      <c r="BE88" s="89"/>
      <c r="BF88" s="89"/>
      <c r="BG88" s="89"/>
      <c r="BH88" s="89"/>
    </row>
    <row r="89" spans="1:60">
      <c r="A89" s="90" t="str">
        <f>IFERROR(INDEX([2]Tableau145!$B$3:$B$150,SMALL(IF([2]Tableau145!$AR$3:$AR$150=A$2,ROW([2]Tableau145!$AR$3:$AR$150)-1,9^9),ROW()-1)),"")</f>
        <v/>
      </c>
      <c r="B89" s="90"/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  <c r="AT89" s="89"/>
      <c r="AU89" s="89"/>
      <c r="AV89" s="89"/>
      <c r="AW89" s="89"/>
      <c r="AX89" s="89"/>
      <c r="AY89" s="89"/>
      <c r="AZ89" s="89"/>
      <c r="BA89" s="89"/>
      <c r="BB89" s="89"/>
      <c r="BC89" s="89"/>
      <c r="BD89" s="89"/>
      <c r="BE89" s="89"/>
      <c r="BF89" s="89"/>
      <c r="BG89" s="89"/>
      <c r="BH89" s="89"/>
    </row>
    <row r="90" spans="1:60">
      <c r="A90" s="90" t="str">
        <f>IFERROR(INDEX([2]Tableau145!$B$3:$B$150,SMALL(IF([2]Tableau145!$AR$3:$AR$150=A$2,ROW([2]Tableau145!$AR$3:$AR$150)-1,9^9),ROW()-1)),"")</f>
        <v/>
      </c>
      <c r="B90" s="90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  <c r="AG90" s="89"/>
      <c r="AH90" s="89"/>
      <c r="AI90" s="89"/>
      <c r="AJ90" s="89"/>
      <c r="AK90" s="89"/>
      <c r="AL90" s="89"/>
      <c r="AM90" s="89"/>
      <c r="AN90" s="89"/>
      <c r="AO90" s="89"/>
      <c r="AP90" s="89"/>
      <c r="AQ90" s="89"/>
      <c r="AR90" s="89"/>
      <c r="AS90" s="89"/>
      <c r="AT90" s="89"/>
      <c r="AU90" s="89"/>
      <c r="AV90" s="89"/>
      <c r="AW90" s="89"/>
      <c r="AX90" s="89"/>
      <c r="AY90" s="89"/>
      <c r="AZ90" s="89"/>
      <c r="BA90" s="89"/>
      <c r="BB90" s="89"/>
      <c r="BC90" s="89"/>
      <c r="BD90" s="89"/>
      <c r="BE90" s="89"/>
      <c r="BF90" s="89"/>
      <c r="BG90" s="89"/>
      <c r="BH90" s="89"/>
    </row>
    <row r="91" spans="1:60">
      <c r="A91" s="90" t="str">
        <f>IFERROR(INDEX([2]Tableau145!$B$3:$B$150,SMALL(IF([2]Tableau145!$AR$3:$AR$150=A$2,ROW([2]Tableau145!$AR$3:$AR$150)-1,9^9),ROW()-1)),"")</f>
        <v/>
      </c>
      <c r="B91" s="90"/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89"/>
      <c r="AR91" s="89"/>
      <c r="AS91" s="89"/>
      <c r="AT91" s="89"/>
      <c r="AU91" s="89"/>
      <c r="AV91" s="89"/>
      <c r="AW91" s="89"/>
      <c r="AX91" s="89"/>
      <c r="AY91" s="89"/>
      <c r="AZ91" s="89"/>
      <c r="BA91" s="89"/>
      <c r="BB91" s="89"/>
      <c r="BC91" s="89"/>
      <c r="BD91" s="89"/>
      <c r="BE91" s="89"/>
      <c r="BF91" s="89"/>
      <c r="BG91" s="89"/>
      <c r="BH91" s="89"/>
    </row>
    <row r="92" spans="1:60">
      <c r="A92" s="90" t="str">
        <f>IFERROR(INDEX([2]Tableau145!$B$3:$B$150,SMALL(IF([2]Tableau145!$AR$3:$AR$150=A$2,ROW([2]Tableau145!$AR$3:$AR$150)-1,9^9),ROW()-1)),"")</f>
        <v/>
      </c>
      <c r="B92" s="90"/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  <c r="AG92" s="89"/>
      <c r="AH92" s="89"/>
      <c r="AI92" s="89"/>
      <c r="AJ92" s="89"/>
      <c r="AK92" s="89"/>
      <c r="AL92" s="89"/>
      <c r="AM92" s="89"/>
      <c r="AN92" s="89"/>
      <c r="AO92" s="89"/>
      <c r="AP92" s="89"/>
      <c r="AQ92" s="89"/>
      <c r="AR92" s="89"/>
      <c r="AS92" s="89"/>
      <c r="AT92" s="89"/>
      <c r="AU92" s="89"/>
      <c r="AV92" s="89"/>
      <c r="AW92" s="89"/>
      <c r="AX92" s="89"/>
      <c r="AY92" s="89"/>
      <c r="AZ92" s="89"/>
      <c r="BA92" s="89"/>
      <c r="BB92" s="89"/>
      <c r="BC92" s="89"/>
      <c r="BD92" s="89"/>
      <c r="BE92" s="89"/>
      <c r="BF92" s="89"/>
      <c r="BG92" s="89"/>
      <c r="BH92" s="89"/>
    </row>
    <row r="93" spans="1:60">
      <c r="A93" s="90" t="str">
        <f>IFERROR(INDEX([2]Tableau145!$B$3:$B$150,SMALL(IF([2]Tableau145!$AR$3:$AR$150=A$2,ROW([2]Tableau145!$AR$3:$AR$150)-1,9^9),ROW()-1)),"")</f>
        <v/>
      </c>
      <c r="B93" s="90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  <c r="AG93" s="89"/>
      <c r="AH93" s="89"/>
      <c r="AI93" s="89"/>
      <c r="AJ93" s="89"/>
      <c r="AK93" s="89"/>
      <c r="AL93" s="89"/>
      <c r="AM93" s="89"/>
      <c r="AN93" s="89"/>
      <c r="AO93" s="89"/>
      <c r="AP93" s="89"/>
      <c r="AQ93" s="89"/>
      <c r="AR93" s="89"/>
      <c r="AS93" s="89"/>
      <c r="AT93" s="89"/>
      <c r="AU93" s="89"/>
      <c r="AV93" s="89"/>
      <c r="AW93" s="89"/>
      <c r="AX93" s="89"/>
      <c r="AY93" s="89"/>
      <c r="AZ93" s="89"/>
      <c r="BA93" s="89"/>
      <c r="BB93" s="89"/>
      <c r="BC93" s="89"/>
      <c r="BD93" s="89"/>
      <c r="BE93" s="89"/>
      <c r="BF93" s="89"/>
      <c r="BG93" s="89"/>
      <c r="BH93" s="89"/>
    </row>
    <row r="94" spans="1:60">
      <c r="A94" s="90" t="str">
        <f>IFERROR(INDEX([2]Tableau145!$B$3:$B$150,SMALL(IF([2]Tableau145!$AR$3:$AR$150=A$2,ROW([2]Tableau145!$AR$3:$AR$150)-1,9^9),ROW()-1)),"")</f>
        <v/>
      </c>
      <c r="B94" s="90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89"/>
      <c r="AO94" s="89"/>
      <c r="AP94" s="89"/>
      <c r="AQ94" s="89"/>
      <c r="AR94" s="89"/>
      <c r="AS94" s="89"/>
      <c r="AT94" s="89"/>
      <c r="AU94" s="89"/>
      <c r="AV94" s="89"/>
      <c r="AW94" s="89"/>
      <c r="AX94" s="89"/>
      <c r="AY94" s="89"/>
      <c r="AZ94" s="89"/>
      <c r="BA94" s="89"/>
      <c r="BB94" s="89"/>
      <c r="BC94" s="89"/>
      <c r="BD94" s="89"/>
      <c r="BE94" s="89"/>
      <c r="BF94" s="89"/>
      <c r="BG94" s="89"/>
      <c r="BH94" s="89"/>
    </row>
    <row r="95" spans="1:60">
      <c r="A95" s="90" t="str">
        <f>IFERROR(INDEX([2]Tableau145!$B$3:$B$150,SMALL(IF([2]Tableau145!$AR$3:$AR$150=A$2,ROW([2]Tableau145!$AR$3:$AR$150)-1,9^9),ROW()-1)),"")</f>
        <v/>
      </c>
      <c r="B95" s="90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89"/>
      <c r="AR95" s="89"/>
      <c r="AS95" s="89"/>
      <c r="AT95" s="89"/>
      <c r="AU95" s="89"/>
      <c r="AV95" s="89"/>
      <c r="AW95" s="89"/>
      <c r="AX95" s="89"/>
      <c r="AY95" s="89"/>
      <c r="AZ95" s="89"/>
      <c r="BA95" s="89"/>
      <c r="BB95" s="89"/>
      <c r="BC95" s="89"/>
      <c r="BD95" s="89"/>
      <c r="BE95" s="89"/>
      <c r="BF95" s="89"/>
      <c r="BG95" s="89"/>
      <c r="BH95" s="89"/>
    </row>
    <row r="96" spans="1:60">
      <c r="A96" s="90" t="str">
        <f>IFERROR(INDEX([2]Tableau145!$B$3:$B$150,SMALL(IF([2]Tableau145!$AR$3:$AR$150=A$2,ROW([2]Tableau145!$AR$3:$AR$150)-1,9^9),ROW()-1)),"")</f>
        <v/>
      </c>
      <c r="B96" s="90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89"/>
      <c r="AN96" s="89"/>
      <c r="AO96" s="89"/>
      <c r="AP96" s="89"/>
      <c r="AQ96" s="89"/>
      <c r="AR96" s="89"/>
      <c r="AS96" s="89"/>
      <c r="AT96" s="89"/>
      <c r="AU96" s="89"/>
      <c r="AV96" s="89"/>
      <c r="AW96" s="89"/>
      <c r="AX96" s="89"/>
      <c r="AY96" s="89"/>
      <c r="AZ96" s="89"/>
      <c r="BA96" s="89"/>
      <c r="BB96" s="89"/>
      <c r="BC96" s="89"/>
      <c r="BD96" s="89"/>
      <c r="BE96" s="89"/>
      <c r="BF96" s="89"/>
      <c r="BG96" s="89"/>
      <c r="BH96" s="89"/>
    </row>
    <row r="97" spans="1:60">
      <c r="A97" s="90" t="str">
        <f>IFERROR(INDEX([2]Tableau145!$B$3:$B$150,SMALL(IF([2]Tableau145!$AR$3:$AR$150=A$2,ROW([2]Tableau145!$AR$3:$AR$150)-1,9^9),ROW()-1)),"")</f>
        <v/>
      </c>
      <c r="B97" s="90"/>
      <c r="C97" s="89"/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  <c r="AG97" s="89"/>
      <c r="AH97" s="89"/>
      <c r="AI97" s="89"/>
      <c r="AJ97" s="89"/>
      <c r="AK97" s="89"/>
      <c r="AL97" s="89"/>
      <c r="AM97" s="89"/>
      <c r="AN97" s="89"/>
      <c r="AO97" s="89"/>
      <c r="AP97" s="89"/>
      <c r="AQ97" s="89"/>
      <c r="AR97" s="89"/>
      <c r="AS97" s="89"/>
      <c r="AT97" s="89"/>
      <c r="AU97" s="89"/>
      <c r="AV97" s="89"/>
      <c r="AW97" s="89"/>
      <c r="AX97" s="89"/>
      <c r="AY97" s="89"/>
      <c r="AZ97" s="89"/>
      <c r="BA97" s="89"/>
      <c r="BB97" s="89"/>
      <c r="BC97" s="89"/>
      <c r="BD97" s="89"/>
      <c r="BE97" s="89"/>
      <c r="BF97" s="89"/>
      <c r="BG97" s="89"/>
      <c r="BH97" s="89"/>
    </row>
    <row r="98" spans="1:60">
      <c r="A98" s="90" t="str">
        <f>IFERROR(INDEX([2]Tableau145!$B$3:$B$150,SMALL(IF([2]Tableau145!$AR$3:$AR$150=A$2,ROW([2]Tableau145!$AR$3:$AR$150)-1,9^9),ROW()-1)),"")</f>
        <v/>
      </c>
      <c r="B98" s="90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  <c r="AT98" s="89"/>
      <c r="AU98" s="89"/>
      <c r="AV98" s="89"/>
      <c r="AW98" s="89"/>
      <c r="AX98" s="89"/>
      <c r="AY98" s="89"/>
      <c r="AZ98" s="89"/>
      <c r="BA98" s="89"/>
      <c r="BB98" s="89"/>
      <c r="BC98" s="89"/>
      <c r="BD98" s="89"/>
      <c r="BE98" s="89"/>
      <c r="BF98" s="89"/>
      <c r="BG98" s="89"/>
      <c r="BH98" s="89"/>
    </row>
    <row r="99" spans="1:60">
      <c r="A99" s="90" t="str">
        <f>IFERROR(INDEX([2]Tableau145!$B$3:$B$150,SMALL(IF([2]Tableau145!$AR$3:$AR$150=A$2,ROW([2]Tableau145!$AR$3:$AR$150)-1,9^9),ROW()-1)),"")</f>
        <v/>
      </c>
      <c r="B99" s="90"/>
      <c r="C99" s="89"/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89"/>
      <c r="AO99" s="89"/>
      <c r="AP99" s="89"/>
      <c r="AQ99" s="89"/>
      <c r="AR99" s="89"/>
      <c r="AS99" s="89"/>
      <c r="AT99" s="89"/>
      <c r="AU99" s="89"/>
      <c r="AV99" s="89"/>
      <c r="AW99" s="89"/>
      <c r="AX99" s="89"/>
      <c r="AY99" s="89"/>
      <c r="AZ99" s="89"/>
      <c r="BA99" s="89"/>
      <c r="BB99" s="89"/>
      <c r="BC99" s="89"/>
      <c r="BD99" s="89"/>
      <c r="BE99" s="89"/>
      <c r="BF99" s="89"/>
      <c r="BG99" s="89"/>
      <c r="BH99" s="89"/>
    </row>
    <row r="100" spans="1:60">
      <c r="A100" s="90" t="str">
        <f>IFERROR(INDEX([2]Tableau145!$B$3:$B$150,SMALL(IF([2]Tableau145!$AR$3:$AR$150=A$2,ROW([2]Tableau145!$AR$3:$AR$150)-1,9^9),ROW()-1)),"")</f>
        <v/>
      </c>
      <c r="B100" s="90"/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89"/>
      <c r="AR100" s="89"/>
      <c r="AS100" s="89"/>
      <c r="AT100" s="89"/>
      <c r="AU100" s="89"/>
      <c r="AV100" s="89"/>
      <c r="AW100" s="89"/>
      <c r="AX100" s="89"/>
      <c r="AY100" s="89"/>
      <c r="AZ100" s="89"/>
      <c r="BA100" s="89"/>
      <c r="BB100" s="89"/>
      <c r="BC100" s="89"/>
      <c r="BD100" s="89"/>
      <c r="BE100" s="89"/>
      <c r="BF100" s="89"/>
      <c r="BG100" s="89"/>
      <c r="BH100" s="89"/>
    </row>
    <row r="101" spans="1:60">
      <c r="A101" s="90" t="str">
        <f>IFERROR(INDEX([2]Tableau145!$B$3:$B$150,SMALL(IF([2]Tableau145!$AR$3:$AR$150=A$2,ROW([2]Tableau145!$AR$3:$AR$150)-1,9^9),ROW()-1)),"")</f>
        <v/>
      </c>
      <c r="B101" s="90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89"/>
      <c r="AO101" s="89"/>
      <c r="AP101" s="89"/>
      <c r="AQ101" s="89"/>
      <c r="AR101" s="89"/>
      <c r="AS101" s="89"/>
      <c r="AT101" s="89"/>
      <c r="AU101" s="89"/>
      <c r="AV101" s="89"/>
      <c r="AW101" s="89"/>
      <c r="AX101" s="89"/>
      <c r="AY101" s="89"/>
      <c r="AZ101" s="89"/>
      <c r="BA101" s="89"/>
      <c r="BB101" s="89"/>
      <c r="BC101" s="89"/>
      <c r="BD101" s="89"/>
      <c r="BE101" s="89"/>
      <c r="BF101" s="89"/>
      <c r="BG101" s="89"/>
      <c r="BH101" s="89"/>
    </row>
    <row r="102" spans="1:60">
      <c r="A102" s="90" t="str">
        <f>IFERROR(INDEX([2]Tableau145!$B$3:$B$150,SMALL(IF([2]Tableau145!$AR$3:$AR$150=A$2,ROW([2]Tableau145!$AR$3:$AR$150)-1,9^9),ROW()-1)),"")</f>
        <v/>
      </c>
      <c r="B102" s="90"/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89"/>
      <c r="AO102" s="89"/>
      <c r="AP102" s="89"/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  <c r="BA102" s="89"/>
      <c r="BB102" s="89"/>
      <c r="BC102" s="89"/>
      <c r="BD102" s="89"/>
      <c r="BE102" s="89"/>
      <c r="BF102" s="89"/>
      <c r="BG102" s="89"/>
      <c r="BH102" s="89"/>
    </row>
    <row r="103" spans="1:60">
      <c r="A103" s="90" t="str">
        <f>IFERROR(INDEX([2]Tableau145!$B$3:$B$150,SMALL(IF([2]Tableau145!$AR$3:$AR$150=A$2,ROW([2]Tableau145!$AR$3:$AR$150)-1,9^9),ROW()-1)),"")</f>
        <v/>
      </c>
      <c r="B103" s="90"/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89"/>
      <c r="AT103" s="89"/>
      <c r="AU103" s="89"/>
      <c r="AV103" s="89"/>
      <c r="AW103" s="89"/>
      <c r="AX103" s="89"/>
      <c r="AY103" s="89"/>
      <c r="AZ103" s="89"/>
      <c r="BA103" s="89"/>
      <c r="BB103" s="89"/>
      <c r="BC103" s="89"/>
      <c r="BD103" s="89"/>
      <c r="BE103" s="89"/>
      <c r="BF103" s="89"/>
      <c r="BG103" s="89"/>
      <c r="BH103" s="89"/>
    </row>
    <row r="104" spans="1:60">
      <c r="A104" s="90" t="str">
        <f>IFERROR(INDEX([2]Tableau145!$B$3:$B$150,SMALL(IF([2]Tableau145!$AR$3:$AR$150=A$2,ROW([2]Tableau145!$AR$3:$AR$150)-1,9^9),ROW()-1)),"")</f>
        <v/>
      </c>
      <c r="B104" s="90"/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89"/>
      <c r="AU104" s="89"/>
      <c r="AV104" s="89"/>
      <c r="AW104" s="89"/>
      <c r="AX104" s="89"/>
      <c r="AY104" s="89"/>
      <c r="AZ104" s="89"/>
      <c r="BA104" s="89"/>
      <c r="BB104" s="89"/>
      <c r="BC104" s="89"/>
      <c r="BD104" s="89"/>
      <c r="BE104" s="89"/>
      <c r="BF104" s="89"/>
      <c r="BG104" s="89"/>
      <c r="BH104" s="89"/>
    </row>
    <row r="105" spans="1:60">
      <c r="A105" s="90" t="str">
        <f>IFERROR(INDEX([2]Tableau145!$B$3:$B$150,SMALL(IF([2]Tableau145!$AR$3:$AR$150=A$2,ROW([2]Tableau145!$AR$3:$AR$150)-1,9^9),ROW()-1)),"")</f>
        <v/>
      </c>
      <c r="B105" s="90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</row>
    <row r="106" spans="1:60">
      <c r="A106" s="90" t="str">
        <f>IFERROR(INDEX([2]Tableau145!$B$3:$B$150,SMALL(IF([2]Tableau145!$AR$3:$AR$150=A$2,ROW([2]Tableau145!$AR$3:$AR$150)-1,9^9),ROW()-1)),"")</f>
        <v/>
      </c>
      <c r="B106" s="90"/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89"/>
      <c r="AO106" s="89"/>
      <c r="AP106" s="89"/>
      <c r="AQ106" s="89"/>
      <c r="AR106" s="89"/>
      <c r="AS106" s="89"/>
      <c r="AT106" s="89"/>
      <c r="AU106" s="89"/>
      <c r="AV106" s="89"/>
      <c r="AW106" s="89"/>
      <c r="AX106" s="89"/>
      <c r="AY106" s="89"/>
      <c r="AZ106" s="89"/>
      <c r="BA106" s="89"/>
      <c r="BB106" s="89"/>
      <c r="BC106" s="89"/>
      <c r="BD106" s="89"/>
      <c r="BE106" s="89"/>
      <c r="BF106" s="89"/>
      <c r="BG106" s="89"/>
      <c r="BH106" s="89"/>
    </row>
    <row r="107" spans="1:60">
      <c r="A107" s="90" t="str">
        <f>IFERROR(INDEX([2]Tableau145!$B$3:$B$150,SMALL(IF([2]Tableau145!$AR$3:$AR$150=A$2,ROW([2]Tableau145!$AR$3:$AR$150)-1,9^9),ROW()-1)),"")</f>
        <v/>
      </c>
      <c r="B107" s="90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89"/>
      <c r="AO107" s="89"/>
      <c r="AP107" s="89"/>
      <c r="AQ107" s="89"/>
      <c r="AR107" s="89"/>
      <c r="AS107" s="89"/>
      <c r="AT107" s="89"/>
      <c r="AU107" s="89"/>
      <c r="AV107" s="89"/>
      <c r="AW107" s="89"/>
      <c r="AX107" s="89"/>
      <c r="AY107" s="89"/>
      <c r="AZ107" s="89"/>
      <c r="BA107" s="89"/>
      <c r="BB107" s="89"/>
      <c r="BC107" s="89"/>
      <c r="BD107" s="89"/>
      <c r="BE107" s="89"/>
      <c r="BF107" s="89"/>
      <c r="BG107" s="89"/>
      <c r="BH107" s="89"/>
    </row>
    <row r="108" spans="1:60">
      <c r="A108" s="90" t="str">
        <f>IFERROR(INDEX([2]Tableau145!$B$3:$B$150,SMALL(IF([2]Tableau145!$AR$3:$AR$150=A$2,ROW([2]Tableau145!$AR$3:$AR$150)-1,9^9),ROW()-1)),"")</f>
        <v/>
      </c>
      <c r="B108" s="90"/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89"/>
      <c r="AP108" s="89"/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89"/>
      <c r="BF108" s="89"/>
      <c r="BG108" s="89"/>
      <c r="BH108" s="89"/>
    </row>
    <row r="109" spans="1:60">
      <c r="A109" s="90" t="str">
        <f>IFERROR(INDEX([2]Tableau145!$B$3:$B$150,SMALL(IF([2]Tableau145!$AR$3:$AR$150=A$2,ROW([2]Tableau145!$AR$3:$AR$150)-1,9^9),ROW()-1)),"")</f>
        <v/>
      </c>
      <c r="B109" s="90"/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89"/>
      <c r="AO109" s="89"/>
      <c r="AP109" s="89"/>
      <c r="AQ109" s="89"/>
      <c r="AR109" s="89"/>
      <c r="AS109" s="89"/>
      <c r="AT109" s="89"/>
      <c r="AU109" s="89"/>
      <c r="AV109" s="89"/>
      <c r="AW109" s="89"/>
      <c r="AX109" s="89"/>
      <c r="AY109" s="89"/>
      <c r="AZ109" s="89"/>
      <c r="BA109" s="89"/>
      <c r="BB109" s="89"/>
      <c r="BC109" s="89"/>
      <c r="BD109" s="89"/>
      <c r="BE109" s="89"/>
      <c r="BF109" s="89"/>
      <c r="BG109" s="89"/>
      <c r="BH109" s="89"/>
    </row>
    <row r="110" spans="1:60">
      <c r="A110" s="90" t="str">
        <f>IFERROR(INDEX([2]Tableau145!$B$3:$B$150,SMALL(IF([2]Tableau145!$AR$3:$AR$150=A$2,ROW([2]Tableau145!$AR$3:$AR$150)-1,9^9),ROW()-1)),"")</f>
        <v/>
      </c>
      <c r="B110" s="90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9"/>
      <c r="BD110" s="89"/>
      <c r="BE110" s="89"/>
      <c r="BF110" s="89"/>
      <c r="BG110" s="89"/>
      <c r="BH110" s="89"/>
    </row>
    <row r="111" spans="1:60">
      <c r="A111" s="90" t="str">
        <f>IFERROR(INDEX([2]Tableau145!$B$3:$B$150,SMALL(IF([2]Tableau145!$AR$3:$AR$150=A$2,ROW([2]Tableau145!$AR$3:$AR$150)-1,9^9),ROW()-1)),"")</f>
        <v/>
      </c>
      <c r="B111" s="90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  <c r="AT111" s="89"/>
      <c r="AU111" s="89"/>
      <c r="AV111" s="89"/>
      <c r="AW111" s="89"/>
      <c r="AX111" s="89"/>
      <c r="AY111" s="89"/>
      <c r="AZ111" s="89"/>
      <c r="BA111" s="89"/>
      <c r="BB111" s="89"/>
      <c r="BC111" s="89"/>
      <c r="BD111" s="89"/>
      <c r="BE111" s="89"/>
      <c r="BF111" s="89"/>
      <c r="BG111" s="89"/>
      <c r="BH111" s="89"/>
    </row>
    <row r="112" spans="1:60">
      <c r="A112" s="90" t="str">
        <f>IFERROR(INDEX([2]Tableau145!$B$3:$B$150,SMALL(IF([2]Tableau145!$AR$3:$AR$150=A$2,ROW([2]Tableau145!$AR$3:$AR$150)-1,9^9),ROW()-1)),"")</f>
        <v/>
      </c>
      <c r="B112" s="90"/>
      <c r="C112" s="89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89"/>
      <c r="AP112" s="89"/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</row>
    <row r="113" spans="1:60">
      <c r="A113" s="90" t="str">
        <f>IFERROR(INDEX([2]Tableau145!$B$3:$B$150,SMALL(IF([2]Tableau145!$AR$3:$AR$150=A$2,ROW([2]Tableau145!$AR$3:$AR$150)-1,9^9),ROW()-1)),"")</f>
        <v/>
      </c>
      <c r="B113" s="90"/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B113" s="89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89"/>
      <c r="AR113" s="89"/>
      <c r="AS113" s="89"/>
      <c r="AT113" s="89"/>
      <c r="AU113" s="89"/>
      <c r="AV113" s="89"/>
      <c r="AW113" s="89"/>
      <c r="AX113" s="89"/>
      <c r="AY113" s="89"/>
      <c r="AZ113" s="89"/>
      <c r="BA113" s="89"/>
      <c r="BB113" s="89"/>
      <c r="BC113" s="89"/>
      <c r="BD113" s="89"/>
      <c r="BE113" s="89"/>
      <c r="BF113" s="89"/>
      <c r="BG113" s="89"/>
      <c r="BH113" s="89"/>
    </row>
    <row r="114" spans="1:60">
      <c r="A114" s="90" t="str">
        <f>IFERROR(INDEX([2]Tableau145!$B$3:$B$150,SMALL(IF([2]Tableau145!$AR$3:$AR$150=A$2,ROW([2]Tableau145!$AR$3:$AR$150)-1,9^9),ROW()-1)),"")</f>
        <v/>
      </c>
      <c r="B114" s="90"/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89"/>
      <c r="AO114" s="89"/>
      <c r="AP114" s="89"/>
      <c r="AQ114" s="89"/>
      <c r="AR114" s="89"/>
      <c r="AS114" s="89"/>
      <c r="AT114" s="89"/>
      <c r="AU114" s="89"/>
      <c r="AV114" s="89"/>
      <c r="AW114" s="89"/>
      <c r="AX114" s="89"/>
      <c r="AY114" s="89"/>
      <c r="AZ114" s="89"/>
      <c r="BA114" s="89"/>
      <c r="BB114" s="89"/>
      <c r="BC114" s="89"/>
      <c r="BD114" s="89"/>
      <c r="BE114" s="89"/>
      <c r="BF114" s="89"/>
      <c r="BG114" s="89"/>
      <c r="BH114" s="89"/>
    </row>
    <row r="115" spans="1:60">
      <c r="A115" s="90" t="str">
        <f>IFERROR(INDEX([2]Tableau145!$B$3:$B$150,SMALL(IF([2]Tableau145!$AR$3:$AR$150=A$2,ROW([2]Tableau145!$AR$3:$AR$150)-1,9^9),ROW()-1)),"")</f>
        <v/>
      </c>
      <c r="B115" s="90"/>
      <c r="C115" s="89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  <c r="AF115" s="89"/>
      <c r="AG115" s="89"/>
      <c r="AH115" s="89"/>
      <c r="AI115" s="89"/>
      <c r="AJ115" s="89"/>
      <c r="AK115" s="89"/>
      <c r="AL115" s="89"/>
      <c r="AM115" s="89"/>
      <c r="AN115" s="89"/>
      <c r="AO115" s="89"/>
      <c r="AP115" s="89"/>
      <c r="AQ115" s="89"/>
      <c r="AR115" s="89"/>
      <c r="AS115" s="89"/>
      <c r="AT115" s="89"/>
      <c r="AU115" s="89"/>
      <c r="AV115" s="89"/>
      <c r="AW115" s="89"/>
      <c r="AX115" s="89"/>
      <c r="AY115" s="89"/>
      <c r="AZ115" s="89"/>
      <c r="BA115" s="89"/>
      <c r="BB115" s="89"/>
      <c r="BC115" s="89"/>
      <c r="BD115" s="89"/>
      <c r="BE115" s="89"/>
      <c r="BF115" s="89"/>
      <c r="BG115" s="89"/>
      <c r="BH115" s="89"/>
    </row>
    <row r="116" spans="1:60">
      <c r="A116" s="90" t="str">
        <f>IFERROR(INDEX([2]Tableau145!$B$3:$B$150,SMALL(IF([2]Tableau145!$AR$3:$AR$150=A$2,ROW([2]Tableau145!$AR$3:$AR$150)-1,9^9),ROW()-1)),"")</f>
        <v/>
      </c>
      <c r="B116" s="90"/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89"/>
      <c r="AO116" s="89"/>
      <c r="AP116" s="89"/>
      <c r="AQ116" s="89"/>
      <c r="AR116" s="89"/>
      <c r="AS116" s="89"/>
      <c r="AT116" s="89"/>
      <c r="AU116" s="89"/>
      <c r="AV116" s="89"/>
      <c r="AW116" s="89"/>
      <c r="AX116" s="89"/>
      <c r="AY116" s="89"/>
      <c r="AZ116" s="89"/>
      <c r="BA116" s="89"/>
      <c r="BB116" s="89"/>
      <c r="BC116" s="89"/>
      <c r="BD116" s="89"/>
      <c r="BE116" s="89"/>
      <c r="BF116" s="89"/>
      <c r="BG116" s="89"/>
      <c r="BH116" s="89"/>
    </row>
    <row r="117" spans="1:60">
      <c r="A117" s="90" t="str">
        <f>IFERROR(INDEX([2]Tableau145!$B$3:$B$150,SMALL(IF([2]Tableau145!$AR$3:$AR$150=A$2,ROW([2]Tableau145!$AR$3:$AR$150)-1,9^9),ROW()-1)),"")</f>
        <v/>
      </c>
      <c r="B117" s="90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</row>
    <row r="118" spans="1:60">
      <c r="A118" s="90" t="str">
        <f>IFERROR(INDEX([2]Tableau145!$B$3:$B$150,SMALL(IF([2]Tableau145!$AR$3:$AR$150=A$2,ROW([2]Tableau145!$AR$3:$AR$150)-1,9^9),ROW()-1)),"")</f>
        <v/>
      </c>
      <c r="B118" s="90"/>
      <c r="C118" s="89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  <c r="AG118" s="89"/>
      <c r="AH118" s="89"/>
      <c r="AI118" s="89"/>
      <c r="AJ118" s="89"/>
      <c r="AK118" s="89"/>
      <c r="AL118" s="89"/>
      <c r="AM118" s="89"/>
      <c r="AN118" s="89"/>
      <c r="AO118" s="89"/>
      <c r="AP118" s="89"/>
      <c r="AQ118" s="89"/>
      <c r="AR118" s="89"/>
      <c r="AS118" s="89"/>
      <c r="AT118" s="89"/>
      <c r="AU118" s="89"/>
      <c r="AV118" s="89"/>
      <c r="AW118" s="89"/>
      <c r="AX118" s="89"/>
      <c r="AY118" s="89"/>
      <c r="AZ118" s="89"/>
      <c r="BA118" s="89"/>
      <c r="BB118" s="89"/>
      <c r="BC118" s="89"/>
      <c r="BD118" s="89"/>
      <c r="BE118" s="89"/>
      <c r="BF118" s="89"/>
      <c r="BG118" s="89"/>
      <c r="BH118" s="89"/>
    </row>
    <row r="119" spans="1:60">
      <c r="A119" s="90" t="str">
        <f>IFERROR(INDEX([2]Tableau145!$B$3:$B$150,SMALL(IF([2]Tableau145!$AR$3:$AR$150=A$2,ROW([2]Tableau145!$AR$3:$AR$150)-1,9^9),ROW()-1)),"")</f>
        <v/>
      </c>
      <c r="B119" s="90"/>
      <c r="C119" s="89"/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Z119" s="89"/>
      <c r="AA119" s="89"/>
      <c r="AB119" s="89"/>
      <c r="AC119" s="89"/>
      <c r="AD119" s="89"/>
      <c r="AE119" s="89"/>
      <c r="AF119" s="89"/>
      <c r="AG119" s="89"/>
      <c r="AH119" s="89"/>
      <c r="AI119" s="89"/>
      <c r="AJ119" s="89"/>
      <c r="AK119" s="89"/>
      <c r="AL119" s="89"/>
      <c r="AM119" s="89"/>
      <c r="AN119" s="89"/>
      <c r="AO119" s="89"/>
      <c r="AP119" s="89"/>
      <c r="AQ119" s="89"/>
      <c r="AR119" s="89"/>
      <c r="AS119" s="89"/>
      <c r="AT119" s="89"/>
      <c r="AU119" s="89"/>
      <c r="AV119" s="89"/>
      <c r="AW119" s="89"/>
      <c r="AX119" s="89"/>
      <c r="AY119" s="89"/>
      <c r="AZ119" s="89"/>
      <c r="BA119" s="89"/>
      <c r="BB119" s="89"/>
      <c r="BC119" s="89"/>
      <c r="BD119" s="89"/>
      <c r="BE119" s="89"/>
      <c r="BF119" s="89"/>
      <c r="BG119" s="89"/>
      <c r="BH119" s="89"/>
    </row>
    <row r="120" spans="1:60">
      <c r="A120" s="90" t="str">
        <f>IFERROR(INDEX([2]Tableau145!$B$3:$B$150,SMALL(IF([2]Tableau145!$AR$3:$AR$150=A$2,ROW([2]Tableau145!$AR$3:$AR$150)-1,9^9),ROW()-1)),"")</f>
        <v/>
      </c>
      <c r="B120" s="90"/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89"/>
      <c r="AJ120" s="89"/>
      <c r="AK120" s="89"/>
      <c r="AL120" s="89"/>
      <c r="AM120" s="89"/>
      <c r="AN120" s="89"/>
      <c r="AO120" s="89"/>
      <c r="AP120" s="89"/>
      <c r="AQ120" s="89"/>
      <c r="AR120" s="89"/>
      <c r="AS120" s="89"/>
      <c r="AT120" s="89"/>
      <c r="AU120" s="89"/>
      <c r="AV120" s="89"/>
      <c r="AW120" s="89"/>
      <c r="AX120" s="89"/>
      <c r="AY120" s="89"/>
      <c r="AZ120" s="89"/>
      <c r="BA120" s="89"/>
      <c r="BB120" s="89"/>
      <c r="BC120" s="89"/>
      <c r="BD120" s="89"/>
      <c r="BE120" s="89"/>
      <c r="BF120" s="89"/>
      <c r="BG120" s="89"/>
      <c r="BH120" s="89"/>
    </row>
    <row r="121" spans="1:60">
      <c r="A121" s="90" t="str">
        <f>IFERROR(INDEX([2]Tableau145!$B$3:$B$150,SMALL(IF([2]Tableau145!$AR$3:$AR$150=A$2,ROW([2]Tableau145!$AR$3:$AR$150)-1,9^9),ROW()-1)),"")</f>
        <v/>
      </c>
      <c r="B121" s="90"/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  <c r="AA121" s="89"/>
      <c r="AB121" s="89"/>
      <c r="AC121" s="89"/>
      <c r="AD121" s="89"/>
      <c r="AE121" s="89"/>
      <c r="AF121" s="89"/>
      <c r="AG121" s="89"/>
      <c r="AH121" s="89"/>
      <c r="AI121" s="89"/>
      <c r="AJ121" s="89"/>
      <c r="AK121" s="89"/>
      <c r="AL121" s="89"/>
      <c r="AM121" s="89"/>
      <c r="AN121" s="89"/>
      <c r="AO121" s="89"/>
      <c r="AP121" s="89"/>
      <c r="AQ121" s="89"/>
      <c r="AR121" s="89"/>
      <c r="AS121" s="89"/>
      <c r="AT121" s="89"/>
      <c r="AU121" s="89"/>
      <c r="AV121" s="89"/>
      <c r="AW121" s="89"/>
      <c r="AX121" s="89"/>
      <c r="AY121" s="89"/>
      <c r="AZ121" s="89"/>
      <c r="BA121" s="89"/>
      <c r="BB121" s="89"/>
      <c r="BC121" s="89"/>
      <c r="BD121" s="89"/>
      <c r="BE121" s="89"/>
      <c r="BF121" s="89"/>
      <c r="BG121" s="89"/>
      <c r="BH121" s="89"/>
    </row>
    <row r="122" spans="1:60">
      <c r="A122" s="90" t="str">
        <f>IFERROR(INDEX([2]Tableau145!$B$3:$B$150,SMALL(IF([2]Tableau145!$AR$3:$AR$150=A$2,ROW([2]Tableau145!$AR$3:$AR$150)-1,9^9),ROW()-1)),"")</f>
        <v/>
      </c>
      <c r="B122" s="90"/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B122" s="89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89"/>
      <c r="AO122" s="89"/>
      <c r="AP122" s="89"/>
      <c r="AQ122" s="89"/>
      <c r="AR122" s="89"/>
      <c r="AS122" s="89"/>
      <c r="AT122" s="89"/>
      <c r="AU122" s="89"/>
      <c r="AV122" s="89"/>
      <c r="AW122" s="89"/>
      <c r="AX122" s="89"/>
      <c r="AY122" s="89"/>
      <c r="AZ122" s="89"/>
      <c r="BA122" s="89"/>
      <c r="BB122" s="89"/>
      <c r="BC122" s="89"/>
      <c r="BD122" s="89"/>
      <c r="BE122" s="89"/>
      <c r="BF122" s="89"/>
      <c r="BG122" s="89"/>
      <c r="BH122" s="89"/>
    </row>
    <row r="123" spans="1:60">
      <c r="A123" s="90" t="str">
        <f>IFERROR(INDEX([2]Tableau145!$B$3:$B$150,SMALL(IF([2]Tableau145!$AR$3:$AR$150=A$2,ROW([2]Tableau145!$AR$3:$AR$150)-1,9^9),ROW()-1)),"")</f>
        <v/>
      </c>
      <c r="B123" s="90"/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</row>
    <row r="124" spans="1:60">
      <c r="A124" s="90" t="str">
        <f>IFERROR(INDEX([2]Tableau145!$B$3:$B$150,SMALL(IF([2]Tableau145!$AR$3:$AR$150=A$2,ROW([2]Tableau145!$AR$3:$AR$150)-1,9^9),ROW()-1)),"")</f>
        <v/>
      </c>
      <c r="B124" s="90"/>
      <c r="C124" s="89"/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  <c r="W124" s="89"/>
      <c r="X124" s="89"/>
      <c r="Y124" s="89"/>
      <c r="Z124" s="89"/>
      <c r="AA124" s="89"/>
      <c r="AB124" s="89"/>
      <c r="AC124" s="89"/>
      <c r="AD124" s="89"/>
      <c r="AE124" s="89"/>
      <c r="AF124" s="89"/>
      <c r="AG124" s="89"/>
      <c r="AH124" s="89"/>
      <c r="AI124" s="89"/>
      <c r="AJ124" s="89"/>
      <c r="AK124" s="89"/>
      <c r="AL124" s="89"/>
      <c r="AM124" s="89"/>
      <c r="AN124" s="89"/>
      <c r="AO124" s="89"/>
      <c r="AP124" s="89"/>
      <c r="AQ124" s="89"/>
      <c r="AR124" s="89"/>
      <c r="AS124" s="89"/>
      <c r="AT124" s="89"/>
      <c r="AU124" s="89"/>
      <c r="AV124" s="89"/>
      <c r="AW124" s="89"/>
      <c r="AX124" s="89"/>
      <c r="AY124" s="89"/>
      <c r="AZ124" s="89"/>
      <c r="BA124" s="89"/>
      <c r="BB124" s="89"/>
      <c r="BC124" s="89"/>
      <c r="BD124" s="89"/>
      <c r="BE124" s="89"/>
      <c r="BF124" s="89"/>
      <c r="BG124" s="89"/>
      <c r="BH124" s="89"/>
    </row>
    <row r="125" spans="1:60">
      <c r="A125" s="90" t="str">
        <f>IFERROR(INDEX([2]Tableau145!$B$3:$B$150,SMALL(IF([2]Tableau145!$AR$3:$AR$150=A$2,ROW([2]Tableau145!$AR$3:$AR$150)-1,9^9),ROW()-1)),"")</f>
        <v/>
      </c>
      <c r="B125" s="90"/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9"/>
      <c r="Y125" s="89"/>
      <c r="Z125" s="89"/>
      <c r="AA125" s="89"/>
      <c r="AB125" s="89"/>
      <c r="AC125" s="89"/>
      <c r="AD125" s="89"/>
      <c r="AE125" s="89"/>
      <c r="AF125" s="89"/>
      <c r="AG125" s="89"/>
      <c r="AH125" s="89"/>
      <c r="AI125" s="89"/>
      <c r="AJ125" s="89"/>
      <c r="AK125" s="89"/>
      <c r="AL125" s="89"/>
      <c r="AM125" s="89"/>
      <c r="AN125" s="89"/>
      <c r="AO125" s="89"/>
      <c r="AP125" s="89"/>
      <c r="AQ125" s="89"/>
      <c r="AR125" s="89"/>
      <c r="AS125" s="89"/>
      <c r="AT125" s="89"/>
      <c r="AU125" s="89"/>
      <c r="AV125" s="89"/>
      <c r="AW125" s="89"/>
      <c r="AX125" s="89"/>
      <c r="AY125" s="89"/>
      <c r="AZ125" s="89"/>
      <c r="BA125" s="89"/>
      <c r="BB125" s="89"/>
      <c r="BC125" s="89"/>
      <c r="BD125" s="89"/>
      <c r="BE125" s="89"/>
      <c r="BF125" s="89"/>
      <c r="BG125" s="89"/>
      <c r="BH125" s="89"/>
    </row>
    <row r="126" spans="1:60">
      <c r="A126" s="90" t="str">
        <f>IFERROR(INDEX([2]Tableau145!$B$3:$B$150,SMALL(IF([2]Tableau145!$AR$3:$AR$150=A$2,ROW([2]Tableau145!$AR$3:$AR$150)-1,9^9),ROW()-1)),"")</f>
        <v/>
      </c>
      <c r="B126" s="90"/>
      <c r="C126" s="89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89"/>
      <c r="AG126" s="89"/>
      <c r="AH126" s="89"/>
      <c r="AI126" s="89"/>
      <c r="AJ126" s="89"/>
      <c r="AK126" s="89"/>
      <c r="AL126" s="89"/>
      <c r="AM126" s="89"/>
      <c r="AN126" s="89"/>
      <c r="AO126" s="89"/>
      <c r="AP126" s="89"/>
      <c r="AQ126" s="89"/>
      <c r="AR126" s="89"/>
      <c r="AS126" s="89"/>
      <c r="AT126" s="89"/>
      <c r="AU126" s="89"/>
      <c r="AV126" s="89"/>
      <c r="AW126" s="89"/>
      <c r="AX126" s="89"/>
      <c r="AY126" s="89"/>
      <c r="AZ126" s="89"/>
      <c r="BA126" s="89"/>
      <c r="BB126" s="89"/>
      <c r="BC126" s="89"/>
      <c r="BD126" s="89"/>
      <c r="BE126" s="89"/>
      <c r="BF126" s="89"/>
      <c r="BG126" s="89"/>
      <c r="BH126" s="89"/>
    </row>
    <row r="127" spans="1:60">
      <c r="A127" s="90" t="str">
        <f>IFERROR(INDEX([2]Tableau145!$B$3:$B$150,SMALL(IF([2]Tableau145!$AR$3:$AR$150=A$2,ROW([2]Tableau145!$AR$3:$AR$150)-1,9^9),ROW()-1)),"")</f>
        <v/>
      </c>
      <c r="B127" s="90"/>
      <c r="C127" s="89"/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89"/>
      <c r="S127" s="89"/>
      <c r="T127" s="89"/>
      <c r="U127" s="89"/>
      <c r="V127" s="89"/>
      <c r="W127" s="89"/>
      <c r="X127" s="89"/>
      <c r="Y127" s="89"/>
      <c r="Z127" s="89"/>
      <c r="AA127" s="89"/>
      <c r="AB127" s="89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  <c r="AM127" s="89"/>
      <c r="AN127" s="89"/>
      <c r="AO127" s="89"/>
      <c r="AP127" s="89"/>
      <c r="AQ127" s="89"/>
      <c r="AR127" s="89"/>
      <c r="AS127" s="89"/>
      <c r="AT127" s="89"/>
      <c r="AU127" s="89"/>
      <c r="AV127" s="89"/>
      <c r="AW127" s="89"/>
      <c r="AX127" s="89"/>
      <c r="AY127" s="89"/>
      <c r="AZ127" s="89"/>
      <c r="BA127" s="89"/>
      <c r="BB127" s="89"/>
      <c r="BC127" s="89"/>
      <c r="BD127" s="89"/>
      <c r="BE127" s="89"/>
      <c r="BF127" s="89"/>
      <c r="BG127" s="89"/>
      <c r="BH127" s="89"/>
    </row>
    <row r="128" spans="1:60">
      <c r="A128" s="90" t="str">
        <f>IFERROR(INDEX([2]Tableau145!$B$3:$B$150,SMALL(IF([2]Tableau145!$AR$3:$AR$150=A$2,ROW([2]Tableau145!$AR$3:$AR$150)-1,9^9),ROW()-1)),"")</f>
        <v/>
      </c>
      <c r="B128" s="90"/>
      <c r="C128" s="89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  <c r="AA128" s="89"/>
      <c r="AB128" s="89"/>
      <c r="AC128" s="89"/>
      <c r="AD128" s="89"/>
      <c r="AE128" s="89"/>
      <c r="AF128" s="89"/>
      <c r="AG128" s="89"/>
      <c r="AH128" s="89"/>
      <c r="AI128" s="89"/>
      <c r="AJ128" s="89"/>
      <c r="AK128" s="89"/>
      <c r="AL128" s="89"/>
      <c r="AM128" s="89"/>
      <c r="AN128" s="89"/>
      <c r="AO128" s="89"/>
      <c r="AP128" s="89"/>
      <c r="AQ128" s="89"/>
      <c r="AR128" s="89"/>
      <c r="AS128" s="89"/>
      <c r="AT128" s="89"/>
      <c r="AU128" s="89"/>
      <c r="AV128" s="89"/>
      <c r="AW128" s="89"/>
      <c r="AX128" s="89"/>
      <c r="AY128" s="89"/>
      <c r="AZ128" s="89"/>
      <c r="BA128" s="89"/>
      <c r="BB128" s="89"/>
      <c r="BC128" s="89"/>
      <c r="BD128" s="89"/>
      <c r="BE128" s="89"/>
      <c r="BF128" s="89"/>
      <c r="BG128" s="89"/>
      <c r="BH128" s="89"/>
    </row>
    <row r="129" spans="1:60">
      <c r="A129" s="90" t="str">
        <f>IFERROR(INDEX([2]Tableau145!$B$3:$B$150,SMALL(IF([2]Tableau145!$AR$3:$AR$150=A$2,ROW([2]Tableau145!$AR$3:$AR$150)-1,9^9),ROW()-1)),"")</f>
        <v/>
      </c>
      <c r="B129" s="90"/>
      <c r="C129" s="89"/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9"/>
      <c r="Y129" s="89"/>
      <c r="Z129" s="89"/>
      <c r="AA129" s="89"/>
      <c r="AB129" s="89"/>
      <c r="AC129" s="89"/>
      <c r="AD129" s="89"/>
      <c r="AE129" s="89"/>
      <c r="AF129" s="89"/>
      <c r="AG129" s="89"/>
      <c r="AH129" s="89"/>
      <c r="AI129" s="89"/>
      <c r="AJ129" s="89"/>
      <c r="AK129" s="89"/>
      <c r="AL129" s="89"/>
      <c r="AM129" s="89"/>
      <c r="AN129" s="89"/>
      <c r="AO129" s="89"/>
      <c r="AP129" s="89"/>
      <c r="AQ129" s="89"/>
      <c r="AR129" s="89"/>
      <c r="AS129" s="89"/>
      <c r="AT129" s="89"/>
      <c r="AU129" s="89"/>
      <c r="AV129" s="89"/>
      <c r="AW129" s="89"/>
      <c r="AX129" s="89"/>
      <c r="AY129" s="89"/>
      <c r="AZ129" s="89"/>
      <c r="BA129" s="89"/>
      <c r="BB129" s="89"/>
      <c r="BC129" s="89"/>
      <c r="BD129" s="89"/>
      <c r="BE129" s="89"/>
      <c r="BF129" s="89"/>
      <c r="BG129" s="89"/>
      <c r="BH129" s="89"/>
    </row>
    <row r="130" spans="1:60">
      <c r="A130" s="90" t="str">
        <f>IFERROR(INDEX([2]Tableau145!$B$3:$B$150,SMALL(IF([2]Tableau145!$AR$3:$AR$150=A$2,ROW([2]Tableau145!$AR$3:$AR$150)-1,9^9),ROW()-1)),"")</f>
        <v/>
      </c>
      <c r="B130" s="90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  <c r="AM130" s="89"/>
      <c r="AN130" s="89"/>
      <c r="AO130" s="89"/>
      <c r="AP130" s="89"/>
      <c r="AQ130" s="89"/>
      <c r="AR130" s="89"/>
      <c r="AS130" s="89"/>
      <c r="AT130" s="89"/>
      <c r="AU130" s="89"/>
      <c r="AV130" s="89"/>
      <c r="AW130" s="89"/>
      <c r="AX130" s="89"/>
      <c r="AY130" s="89"/>
      <c r="AZ130" s="89"/>
      <c r="BA130" s="89"/>
      <c r="BB130" s="89"/>
      <c r="BC130" s="89"/>
      <c r="BD130" s="89"/>
      <c r="BE130" s="89"/>
      <c r="BF130" s="89"/>
      <c r="BG130" s="89"/>
      <c r="BH130" s="89"/>
    </row>
    <row r="131" spans="1:60">
      <c r="A131" s="90" t="str">
        <f>IFERROR(INDEX([2]Tableau145!$B$3:$B$150,SMALL(IF([2]Tableau145!$AR$3:$AR$150=A$2,ROW([2]Tableau145!$AR$3:$AR$150)-1,9^9),ROW()-1)),"")</f>
        <v/>
      </c>
      <c r="B131" s="90"/>
      <c r="C131" s="89"/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9"/>
      <c r="Y131" s="89"/>
      <c r="Z131" s="89"/>
      <c r="AA131" s="89"/>
      <c r="AB131" s="89"/>
      <c r="AC131" s="89"/>
      <c r="AD131" s="89"/>
      <c r="AE131" s="89"/>
      <c r="AF131" s="89"/>
      <c r="AG131" s="89"/>
      <c r="AH131" s="89"/>
      <c r="AI131" s="89"/>
      <c r="AJ131" s="89"/>
      <c r="AK131" s="89"/>
      <c r="AL131" s="89"/>
      <c r="AM131" s="89"/>
      <c r="AN131" s="89"/>
      <c r="AO131" s="89"/>
      <c r="AP131" s="89"/>
      <c r="AQ131" s="89"/>
      <c r="AR131" s="89"/>
      <c r="AS131" s="89"/>
      <c r="AT131" s="89"/>
      <c r="AU131" s="89"/>
      <c r="AV131" s="89"/>
      <c r="AW131" s="89"/>
      <c r="AX131" s="89"/>
      <c r="AY131" s="89"/>
      <c r="AZ131" s="89"/>
      <c r="BA131" s="89"/>
      <c r="BB131" s="89"/>
      <c r="BC131" s="89"/>
      <c r="BD131" s="89"/>
      <c r="BE131" s="89"/>
      <c r="BF131" s="89"/>
      <c r="BG131" s="89"/>
      <c r="BH131" s="89"/>
    </row>
    <row r="132" spans="1:60">
      <c r="A132" s="90" t="str">
        <f>IFERROR(INDEX([2]Tableau145!$B$3:$B$150,SMALL(IF([2]Tableau145!$AR$3:$AR$150=A$2,ROW([2]Tableau145!$AR$3:$AR$150)-1,9^9),ROW()-1)),"")</f>
        <v/>
      </c>
      <c r="B132" s="90"/>
      <c r="C132" s="89"/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B132" s="89"/>
      <c r="AC132" s="89"/>
      <c r="AD132" s="89"/>
      <c r="AE132" s="89"/>
      <c r="AF132" s="89"/>
      <c r="AG132" s="89"/>
      <c r="AH132" s="89"/>
      <c r="AI132" s="89"/>
      <c r="AJ132" s="89"/>
      <c r="AK132" s="89"/>
      <c r="AL132" s="89"/>
      <c r="AM132" s="89"/>
      <c r="AN132" s="89"/>
      <c r="AO132" s="89"/>
      <c r="AP132" s="89"/>
      <c r="AQ132" s="89"/>
      <c r="AR132" s="89"/>
      <c r="AS132" s="89"/>
      <c r="AT132" s="89"/>
      <c r="AU132" s="89"/>
      <c r="AV132" s="89"/>
      <c r="AW132" s="89"/>
      <c r="AX132" s="89"/>
      <c r="AY132" s="89"/>
      <c r="AZ132" s="89"/>
      <c r="BA132" s="89"/>
      <c r="BB132" s="89"/>
      <c r="BC132" s="89"/>
      <c r="BD132" s="89"/>
      <c r="BE132" s="89"/>
      <c r="BF132" s="89"/>
      <c r="BG132" s="89"/>
      <c r="BH132" s="89"/>
    </row>
    <row r="133" spans="1:60">
      <c r="A133" s="90" t="str">
        <f>IFERROR(INDEX([2]Tableau145!$B$3:$B$150,SMALL(IF([2]Tableau145!$AR$3:$AR$150=A$2,ROW([2]Tableau145!$AR$3:$AR$150)-1,9^9),ROW()-1)),"")</f>
        <v/>
      </c>
      <c r="B133" s="90"/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89"/>
      <c r="AG133" s="89"/>
      <c r="AH133" s="89"/>
      <c r="AI133" s="89"/>
      <c r="AJ133" s="89"/>
      <c r="AK133" s="89"/>
      <c r="AL133" s="89"/>
      <c r="AM133" s="89"/>
      <c r="AN133" s="89"/>
      <c r="AO133" s="89"/>
      <c r="AP133" s="89"/>
      <c r="AQ133" s="89"/>
      <c r="AR133" s="89"/>
      <c r="AS133" s="89"/>
      <c r="AT133" s="89"/>
      <c r="AU133" s="89"/>
      <c r="AV133" s="89"/>
      <c r="AW133" s="89"/>
      <c r="AX133" s="89"/>
      <c r="AY133" s="89"/>
      <c r="AZ133" s="89"/>
      <c r="BA133" s="89"/>
      <c r="BB133" s="89"/>
      <c r="BC133" s="89"/>
      <c r="BD133" s="89"/>
      <c r="BE133" s="89"/>
      <c r="BF133" s="89"/>
      <c r="BG133" s="89"/>
      <c r="BH133" s="89"/>
    </row>
    <row r="134" spans="1:60">
      <c r="A134" s="90" t="str">
        <f>IFERROR(INDEX([2]Tableau145!$B$3:$B$150,SMALL(IF([2]Tableau145!$AR$3:$AR$150=A$2,ROW([2]Tableau145!$AR$3:$AR$150)-1,9^9),ROW()-1)),"")</f>
        <v/>
      </c>
      <c r="B134" s="90"/>
      <c r="C134" s="89"/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B134" s="89"/>
      <c r="AC134" s="89"/>
      <c r="AD134" s="89"/>
      <c r="AE134" s="89"/>
      <c r="AF134" s="89"/>
      <c r="AG134" s="89"/>
      <c r="AH134" s="89"/>
      <c r="AI134" s="89"/>
      <c r="AJ134" s="89"/>
      <c r="AK134" s="89"/>
      <c r="AL134" s="89"/>
      <c r="AM134" s="89"/>
      <c r="AN134" s="89"/>
      <c r="AO134" s="89"/>
      <c r="AP134" s="89"/>
      <c r="AQ134" s="89"/>
      <c r="AR134" s="89"/>
      <c r="AS134" s="89"/>
      <c r="AT134" s="89"/>
      <c r="AU134" s="89"/>
      <c r="AV134" s="89"/>
      <c r="AW134" s="89"/>
      <c r="AX134" s="89"/>
      <c r="AY134" s="89"/>
      <c r="AZ134" s="89"/>
      <c r="BA134" s="89"/>
      <c r="BB134" s="89"/>
      <c r="BC134" s="89"/>
      <c r="BD134" s="89"/>
      <c r="BE134" s="89"/>
      <c r="BF134" s="89"/>
      <c r="BG134" s="89"/>
      <c r="BH134" s="89"/>
    </row>
    <row r="135" spans="1:60">
      <c r="A135" s="90" t="str">
        <f>IFERROR(INDEX([2]Tableau145!$B$3:$B$150,SMALL(IF([2]Tableau145!$AR$3:$AR$150=A$2,ROW([2]Tableau145!$AR$3:$AR$150)-1,9^9),ROW()-1)),"")</f>
        <v/>
      </c>
      <c r="B135" s="90"/>
      <c r="C135" s="89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  <c r="AF135" s="89"/>
      <c r="AG135" s="89"/>
      <c r="AH135" s="89"/>
      <c r="AI135" s="89"/>
      <c r="AJ135" s="89"/>
      <c r="AK135" s="89"/>
      <c r="AL135" s="89"/>
      <c r="AM135" s="89"/>
      <c r="AN135" s="89"/>
      <c r="AO135" s="89"/>
      <c r="AP135" s="89"/>
      <c r="AQ135" s="89"/>
      <c r="AR135" s="89"/>
      <c r="AS135" s="89"/>
      <c r="AT135" s="89"/>
      <c r="AU135" s="89"/>
      <c r="AV135" s="89"/>
      <c r="AW135" s="89"/>
      <c r="AX135" s="89"/>
      <c r="AY135" s="89"/>
      <c r="AZ135" s="89"/>
      <c r="BA135" s="89"/>
      <c r="BB135" s="89"/>
      <c r="BC135" s="89"/>
      <c r="BD135" s="89"/>
      <c r="BE135" s="89"/>
      <c r="BF135" s="89"/>
      <c r="BG135" s="89"/>
      <c r="BH135" s="89"/>
    </row>
    <row r="136" spans="1:60">
      <c r="A136" s="90" t="str">
        <f>IFERROR(INDEX([2]Tableau145!$B$3:$B$150,SMALL(IF([2]Tableau145!$AR$3:$AR$150=A$2,ROW([2]Tableau145!$AR$3:$AR$150)-1,9^9),ROW()-1)),"")</f>
        <v/>
      </c>
      <c r="B136" s="90"/>
      <c r="C136" s="89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  <c r="AF136" s="89"/>
      <c r="AG136" s="89"/>
      <c r="AH136" s="89"/>
      <c r="AI136" s="89"/>
      <c r="AJ136" s="89"/>
      <c r="AK136" s="89"/>
      <c r="AL136" s="89"/>
      <c r="AM136" s="89"/>
      <c r="AN136" s="89"/>
      <c r="AO136" s="89"/>
      <c r="AP136" s="89"/>
      <c r="AQ136" s="89"/>
      <c r="AR136" s="89"/>
      <c r="AS136" s="89"/>
      <c r="AT136" s="89"/>
      <c r="AU136" s="89"/>
      <c r="AV136" s="89"/>
      <c r="AW136" s="89"/>
      <c r="AX136" s="89"/>
      <c r="AY136" s="89"/>
      <c r="AZ136" s="89"/>
      <c r="BA136" s="89"/>
      <c r="BB136" s="89"/>
      <c r="BC136" s="89"/>
      <c r="BD136" s="89"/>
      <c r="BE136" s="89"/>
      <c r="BF136" s="89"/>
      <c r="BG136" s="89"/>
      <c r="BH136" s="89"/>
    </row>
    <row r="137" spans="1:60">
      <c r="A137" s="90" t="str">
        <f>IFERROR(INDEX([2]Tableau145!$B$3:$B$150,SMALL(IF([2]Tableau145!$AR$3:$AR$150=A$2,ROW([2]Tableau145!$AR$3:$AR$150)-1,9^9),ROW()-1)),"")</f>
        <v/>
      </c>
      <c r="B137" s="90"/>
      <c r="C137" s="89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  <c r="AF137" s="89"/>
      <c r="AG137" s="89"/>
      <c r="AH137" s="89"/>
      <c r="AI137" s="89"/>
      <c r="AJ137" s="89"/>
      <c r="AK137" s="89"/>
      <c r="AL137" s="89"/>
      <c r="AM137" s="89"/>
      <c r="AN137" s="89"/>
      <c r="AO137" s="89"/>
      <c r="AP137" s="89"/>
      <c r="AQ137" s="89"/>
      <c r="AR137" s="89"/>
      <c r="AS137" s="89"/>
      <c r="AT137" s="89"/>
      <c r="AU137" s="89"/>
      <c r="AV137" s="89"/>
      <c r="AW137" s="89"/>
      <c r="AX137" s="89"/>
      <c r="AY137" s="89"/>
      <c r="AZ137" s="89"/>
      <c r="BA137" s="89"/>
      <c r="BB137" s="89"/>
      <c r="BC137" s="89"/>
      <c r="BD137" s="89"/>
      <c r="BE137" s="89"/>
      <c r="BF137" s="89"/>
      <c r="BG137" s="89"/>
      <c r="BH137" s="89"/>
    </row>
    <row r="138" spans="1:60">
      <c r="A138" s="90" t="str">
        <f>IFERROR(INDEX([2]Tableau145!$B$3:$B$150,SMALL(IF([2]Tableau145!$AR$3:$AR$150=A$2,ROW([2]Tableau145!$AR$3:$AR$150)-1,9^9),ROW()-1)),"")</f>
        <v/>
      </c>
      <c r="B138" s="90"/>
      <c r="C138" s="89"/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  <c r="AF138" s="89"/>
      <c r="AG138" s="89"/>
      <c r="AH138" s="89"/>
      <c r="AI138" s="89"/>
      <c r="AJ138" s="89"/>
      <c r="AK138" s="89"/>
      <c r="AL138" s="89"/>
      <c r="AM138" s="89"/>
      <c r="AN138" s="89"/>
      <c r="AO138" s="89"/>
      <c r="AP138" s="89"/>
      <c r="AQ138" s="89"/>
      <c r="AR138" s="89"/>
      <c r="AS138" s="89"/>
      <c r="AT138" s="89"/>
      <c r="AU138" s="89"/>
      <c r="AV138" s="89"/>
      <c r="AW138" s="89"/>
      <c r="AX138" s="89"/>
      <c r="AY138" s="89"/>
      <c r="AZ138" s="89"/>
      <c r="BA138" s="89"/>
      <c r="BB138" s="89"/>
      <c r="BC138" s="89"/>
      <c r="BD138" s="89"/>
      <c r="BE138" s="89"/>
      <c r="BF138" s="89"/>
      <c r="BG138" s="89"/>
      <c r="BH138" s="8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5"/>
  <sheetViews>
    <sheetView workbookViewId="0">
      <selection activeCell="H5" sqref="H5"/>
    </sheetView>
  </sheetViews>
  <sheetFormatPr baseColWidth="10" defaultRowHeight="15.75"/>
  <cols>
    <col min="1" max="1" width="12.625" customWidth="1"/>
    <col min="2" max="2" width="16.5" customWidth="1"/>
  </cols>
  <sheetData>
    <row r="1" spans="1:46">
      <c r="A1" s="93" t="s">
        <v>87</v>
      </c>
      <c r="B1" s="85" t="s">
        <v>85</v>
      </c>
      <c r="C1" s="85" t="s">
        <v>87</v>
      </c>
      <c r="D1" s="85" t="s">
        <v>82</v>
      </c>
      <c r="E1" s="85" t="s">
        <v>85</v>
      </c>
      <c r="F1" s="85" t="s">
        <v>87</v>
      </c>
      <c r="G1" s="85" t="s">
        <v>82</v>
      </c>
      <c r="H1" s="85" t="s">
        <v>85</v>
      </c>
      <c r="I1" s="85" t="s">
        <v>87</v>
      </c>
      <c r="J1" s="85" t="s">
        <v>82</v>
      </c>
      <c r="K1" s="85" t="s">
        <v>85</v>
      </c>
      <c r="L1" s="85" t="s">
        <v>87</v>
      </c>
      <c r="M1" s="85" t="s">
        <v>82</v>
      </c>
      <c r="N1" s="85" t="s">
        <v>85</v>
      </c>
      <c r="O1" s="85" t="s">
        <v>87</v>
      </c>
      <c r="P1" s="85" t="s">
        <v>82</v>
      </c>
      <c r="Q1" s="85" t="s">
        <v>85</v>
      </c>
      <c r="R1" s="85" t="s">
        <v>87</v>
      </c>
      <c r="S1" s="85" t="s">
        <v>82</v>
      </c>
      <c r="T1" s="85" t="s">
        <v>85</v>
      </c>
      <c r="U1" s="85" t="s">
        <v>87</v>
      </c>
      <c r="V1" s="85" t="s">
        <v>82</v>
      </c>
      <c r="W1" s="85" t="s">
        <v>85</v>
      </c>
      <c r="X1" s="85" t="s">
        <v>87</v>
      </c>
      <c r="Y1" s="85" t="s">
        <v>82</v>
      </c>
      <c r="Z1" s="85" t="s">
        <v>85</v>
      </c>
      <c r="AA1" s="85" t="s">
        <v>87</v>
      </c>
      <c r="AB1" s="85" t="s">
        <v>82</v>
      </c>
      <c r="AC1" s="85" t="s">
        <v>85</v>
      </c>
      <c r="AD1" s="85" t="s">
        <v>87</v>
      </c>
      <c r="AE1" s="85" t="s">
        <v>82</v>
      </c>
      <c r="AF1" s="85" t="s">
        <v>85</v>
      </c>
      <c r="AG1" s="85" t="s">
        <v>87</v>
      </c>
      <c r="AH1" s="85" t="s">
        <v>82</v>
      </c>
      <c r="AI1" s="85" t="s">
        <v>85</v>
      </c>
      <c r="AJ1" s="85" t="s">
        <v>87</v>
      </c>
      <c r="AK1" s="85" t="s">
        <v>82</v>
      </c>
      <c r="AL1" s="85" t="s">
        <v>85</v>
      </c>
      <c r="AM1" s="85" t="s">
        <v>87</v>
      </c>
      <c r="AN1" s="85" t="s">
        <v>82</v>
      </c>
      <c r="AO1" s="85" t="s">
        <v>85</v>
      </c>
      <c r="AP1" s="85" t="s">
        <v>87</v>
      </c>
      <c r="AQ1" s="85" t="s">
        <v>82</v>
      </c>
      <c r="AR1" s="85" t="s">
        <v>85</v>
      </c>
      <c r="AS1" s="85" t="s">
        <v>87</v>
      </c>
      <c r="AT1" s="85" t="s">
        <v>82</v>
      </c>
    </row>
    <row r="2" spans="1:46">
      <c r="A2" s="93"/>
      <c r="B2" s="85" t="s">
        <v>26</v>
      </c>
      <c r="C2" s="85" t="s">
        <v>26</v>
      </c>
      <c r="D2" s="85" t="s">
        <v>26</v>
      </c>
      <c r="E2" s="85" t="s">
        <v>27</v>
      </c>
      <c r="F2" s="85" t="s">
        <v>27</v>
      </c>
      <c r="G2" s="85" t="s">
        <v>27</v>
      </c>
      <c r="H2" s="85" t="s">
        <v>28</v>
      </c>
      <c r="I2" s="85" t="s">
        <v>28</v>
      </c>
      <c r="J2" s="85" t="s">
        <v>28</v>
      </c>
      <c r="K2" s="85" t="s">
        <v>29</v>
      </c>
      <c r="L2" s="85" t="s">
        <v>29</v>
      </c>
      <c r="M2" s="85" t="s">
        <v>29</v>
      </c>
      <c r="N2" s="85" t="s">
        <v>30</v>
      </c>
      <c r="O2" s="85" t="s">
        <v>30</v>
      </c>
      <c r="P2" s="85" t="s">
        <v>30</v>
      </c>
      <c r="Q2" s="85" t="s">
        <v>31</v>
      </c>
      <c r="R2" s="85" t="s">
        <v>31</v>
      </c>
      <c r="S2" s="85" t="s">
        <v>31</v>
      </c>
      <c r="T2" s="85" t="s">
        <v>32</v>
      </c>
      <c r="U2" s="85" t="s">
        <v>32</v>
      </c>
      <c r="V2" s="85" t="s">
        <v>32</v>
      </c>
      <c r="W2" s="85" t="s">
        <v>33</v>
      </c>
      <c r="X2" s="85" t="s">
        <v>33</v>
      </c>
      <c r="Y2" s="85" t="s">
        <v>33</v>
      </c>
      <c r="Z2" s="85" t="s">
        <v>34</v>
      </c>
      <c r="AA2" s="85" t="s">
        <v>34</v>
      </c>
      <c r="AB2" s="85" t="s">
        <v>34</v>
      </c>
      <c r="AC2" s="85" t="s">
        <v>35</v>
      </c>
      <c r="AD2" s="85" t="s">
        <v>35</v>
      </c>
      <c r="AE2" s="85" t="s">
        <v>35</v>
      </c>
      <c r="AF2" s="85" t="s">
        <v>36</v>
      </c>
      <c r="AG2" s="85" t="s">
        <v>36</v>
      </c>
      <c r="AH2" s="85" t="s">
        <v>36</v>
      </c>
      <c r="AI2" s="85" t="s">
        <v>37</v>
      </c>
      <c r="AJ2" s="85" t="s">
        <v>37</v>
      </c>
      <c r="AK2" s="85" t="s">
        <v>37</v>
      </c>
      <c r="AL2" s="85" t="s">
        <v>38</v>
      </c>
      <c r="AM2" s="85" t="s">
        <v>38</v>
      </c>
      <c r="AN2" s="85" t="s">
        <v>38</v>
      </c>
      <c r="AO2" s="85" t="s">
        <v>39</v>
      </c>
      <c r="AP2" s="85" t="s">
        <v>39</v>
      </c>
      <c r="AQ2" s="85" t="s">
        <v>39</v>
      </c>
      <c r="AR2" s="85" t="s">
        <v>40</v>
      </c>
      <c r="AS2" s="85" t="s">
        <v>40</v>
      </c>
      <c r="AT2" s="85" t="s">
        <v>40</v>
      </c>
    </row>
    <row r="3" spans="1:46" ht="102.75">
      <c r="A3" s="93"/>
      <c r="B3" s="100" t="s">
        <v>111</v>
      </c>
      <c r="C3" s="94" t="s">
        <v>109</v>
      </c>
      <c r="D3" s="94" t="s">
        <v>109</v>
      </c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</row>
    <row r="4" spans="1:46" ht="102.75">
      <c r="A4" s="93"/>
      <c r="B4" s="100" t="s">
        <v>111</v>
      </c>
      <c r="C4" s="94"/>
      <c r="D4" s="94"/>
      <c r="E4" s="95"/>
      <c r="F4" s="94"/>
      <c r="G4" s="94"/>
      <c r="H4" s="95"/>
      <c r="I4" s="94"/>
      <c r="J4" s="94"/>
      <c r="K4" s="95"/>
      <c r="L4" s="94"/>
      <c r="M4" s="94"/>
      <c r="N4" s="95"/>
      <c r="O4" s="94"/>
      <c r="P4" s="94"/>
      <c r="Q4" s="95"/>
      <c r="R4" s="94"/>
      <c r="S4" s="94"/>
      <c r="T4" s="95"/>
      <c r="U4" s="94"/>
      <c r="V4" s="94"/>
      <c r="W4" s="95"/>
      <c r="X4" s="94"/>
      <c r="Y4" s="94"/>
      <c r="Z4" s="95"/>
      <c r="AA4" s="94"/>
      <c r="AB4" s="94"/>
      <c r="AC4" s="95"/>
      <c r="AD4" s="94"/>
      <c r="AE4" s="94"/>
      <c r="AF4" s="95"/>
      <c r="AG4" s="94"/>
      <c r="AH4" s="94"/>
      <c r="AI4" s="95"/>
      <c r="AJ4" s="94"/>
      <c r="AK4" s="94"/>
      <c r="AL4" s="95"/>
      <c r="AM4" s="94"/>
      <c r="AN4" s="94"/>
      <c r="AO4" s="95"/>
      <c r="AP4" s="94"/>
      <c r="AQ4" s="94"/>
      <c r="AR4" s="95"/>
      <c r="AS4" s="94"/>
      <c r="AT4" s="94"/>
    </row>
    <row r="5" spans="1:46" ht="102.75">
      <c r="A5" s="93"/>
      <c r="B5" s="100" t="s">
        <v>111</v>
      </c>
      <c r="C5" s="94"/>
      <c r="D5" s="94"/>
      <c r="E5" s="95"/>
      <c r="F5" s="94"/>
      <c r="G5" s="94"/>
      <c r="H5" s="95"/>
      <c r="I5" s="94"/>
      <c r="J5" s="94"/>
      <c r="K5" s="95"/>
      <c r="L5" s="94"/>
      <c r="M5" s="94"/>
      <c r="N5" s="95"/>
      <c r="O5" s="94"/>
      <c r="P5" s="94"/>
      <c r="Q5" s="95"/>
      <c r="R5" s="94"/>
      <c r="S5" s="94"/>
      <c r="T5" s="95"/>
      <c r="U5" s="94"/>
      <c r="V5" s="94"/>
      <c r="W5" s="95"/>
      <c r="X5" s="94"/>
      <c r="Y5" s="94"/>
      <c r="Z5" s="95"/>
      <c r="AA5" s="94"/>
      <c r="AB5" s="94"/>
      <c r="AC5" s="95"/>
      <c r="AD5" s="94"/>
      <c r="AE5" s="94"/>
      <c r="AF5" s="95"/>
      <c r="AG5" s="94"/>
      <c r="AH5" s="94"/>
      <c r="AI5" s="95"/>
      <c r="AJ5" s="94"/>
      <c r="AK5" s="94"/>
      <c r="AL5" s="95"/>
      <c r="AM5" s="94"/>
      <c r="AN5" s="94"/>
      <c r="AO5" s="95"/>
      <c r="AP5" s="94"/>
      <c r="AQ5" s="94"/>
      <c r="AR5" s="95"/>
      <c r="AS5" s="94"/>
      <c r="AT5" s="94"/>
    </row>
    <row r="6" spans="1:46" ht="102.75">
      <c r="A6" s="93"/>
      <c r="B6" s="100" t="s">
        <v>111</v>
      </c>
      <c r="C6" s="94"/>
      <c r="D6" s="94"/>
      <c r="E6" s="95"/>
      <c r="F6" s="94"/>
      <c r="G6" s="94"/>
      <c r="H6" s="95"/>
      <c r="I6" s="94"/>
      <c r="J6" s="94"/>
      <c r="K6" s="95"/>
      <c r="L6" s="94"/>
      <c r="M6" s="94"/>
      <c r="N6" s="95"/>
      <c r="O6" s="94"/>
      <c r="P6" s="94"/>
      <c r="Q6" s="95"/>
      <c r="R6" s="94"/>
      <c r="S6" s="94"/>
      <c r="T6" s="95"/>
      <c r="U6" s="94"/>
      <c r="V6" s="94"/>
      <c r="W6" s="95"/>
      <c r="X6" s="94"/>
      <c r="Y6" s="94"/>
      <c r="Z6" s="95"/>
      <c r="AA6" s="94"/>
      <c r="AB6" s="94"/>
      <c r="AC6" s="95"/>
      <c r="AD6" s="94"/>
      <c r="AE6" s="94"/>
      <c r="AF6" s="95"/>
      <c r="AG6" s="94"/>
      <c r="AH6" s="94"/>
      <c r="AI6" s="95"/>
      <c r="AJ6" s="94"/>
      <c r="AK6" s="94"/>
      <c r="AL6" s="95"/>
      <c r="AM6" s="94"/>
      <c r="AN6" s="94"/>
      <c r="AO6" s="95"/>
      <c r="AP6" s="94"/>
      <c r="AQ6" s="94"/>
      <c r="AR6" s="95"/>
      <c r="AS6" s="94"/>
      <c r="AT6" s="94"/>
    </row>
    <row r="7" spans="1:46">
      <c r="A7" s="93"/>
      <c r="B7" s="95"/>
      <c r="C7" s="94"/>
      <c r="D7" s="94"/>
      <c r="E7" s="95"/>
      <c r="F7" s="94"/>
      <c r="G7" s="94"/>
      <c r="H7" s="95"/>
      <c r="I7" s="94"/>
      <c r="J7" s="94"/>
      <c r="K7" s="95"/>
      <c r="L7" s="94"/>
      <c r="M7" s="94"/>
      <c r="N7" s="95"/>
      <c r="O7" s="94"/>
      <c r="P7" s="94"/>
      <c r="Q7" s="95"/>
      <c r="R7" s="94"/>
      <c r="S7" s="94"/>
      <c r="T7" s="95"/>
      <c r="U7" s="94"/>
      <c r="V7" s="94"/>
      <c r="W7" s="95"/>
      <c r="X7" s="94"/>
      <c r="Y7" s="94"/>
      <c r="Z7" s="95"/>
      <c r="AA7" s="94"/>
      <c r="AB7" s="94"/>
      <c r="AC7" s="95"/>
      <c r="AD7" s="94"/>
      <c r="AE7" s="94"/>
      <c r="AF7" s="95"/>
      <c r="AG7" s="94"/>
      <c r="AH7" s="94"/>
      <c r="AI7" s="95"/>
      <c r="AJ7" s="94"/>
      <c r="AK7" s="94"/>
      <c r="AL7" s="95"/>
      <c r="AM7" s="94"/>
      <c r="AN7" s="94"/>
      <c r="AO7" s="95"/>
      <c r="AP7" s="94"/>
      <c r="AQ7" s="94"/>
      <c r="AR7" s="95"/>
      <c r="AS7" s="94"/>
      <c r="AT7" s="94"/>
    </row>
    <row r="8" spans="1:46">
      <c r="A8" s="93"/>
      <c r="B8" s="95"/>
      <c r="C8" s="94"/>
      <c r="D8" s="94"/>
      <c r="E8" s="95"/>
      <c r="F8" s="94"/>
      <c r="G8" s="94"/>
      <c r="H8" s="95"/>
      <c r="I8" s="94"/>
      <c r="J8" s="94"/>
      <c r="K8" s="95"/>
      <c r="L8" s="94"/>
      <c r="M8" s="94"/>
      <c r="N8" s="95"/>
      <c r="O8" s="94"/>
      <c r="P8" s="94"/>
      <c r="Q8" s="95"/>
      <c r="R8" s="94"/>
      <c r="S8" s="94"/>
      <c r="T8" s="95"/>
      <c r="U8" s="94"/>
      <c r="V8" s="94"/>
      <c r="W8" s="95"/>
      <c r="X8" s="94"/>
      <c r="Y8" s="94"/>
      <c r="Z8" s="95"/>
      <c r="AA8" s="94"/>
      <c r="AB8" s="94"/>
      <c r="AC8" s="95"/>
      <c r="AD8" s="94"/>
      <c r="AE8" s="94"/>
      <c r="AF8" s="95"/>
      <c r="AG8" s="94"/>
      <c r="AH8" s="94"/>
      <c r="AI8" s="95"/>
      <c r="AJ8" s="94"/>
      <c r="AK8" s="94"/>
      <c r="AL8" s="95"/>
      <c r="AM8" s="94"/>
      <c r="AN8" s="94"/>
      <c r="AO8" s="95"/>
      <c r="AP8" s="94"/>
      <c r="AQ8" s="94"/>
      <c r="AR8" s="95"/>
      <c r="AS8" s="94"/>
      <c r="AT8" s="94"/>
    </row>
    <row r="9" spans="1:46">
      <c r="A9" s="93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4"/>
      <c r="AL9" s="94"/>
      <c r="AM9" s="94"/>
      <c r="AN9" s="94"/>
      <c r="AO9" s="94"/>
      <c r="AP9" s="94"/>
      <c r="AQ9" s="94"/>
      <c r="AR9" s="94"/>
      <c r="AS9" s="94"/>
      <c r="AT9" s="94"/>
    </row>
    <row r="10" spans="1:46">
      <c r="A10" s="93"/>
      <c r="B10" s="96"/>
      <c r="C10" s="94"/>
      <c r="D10" s="94"/>
      <c r="E10" s="96"/>
      <c r="F10" s="94"/>
      <c r="G10" s="94"/>
      <c r="H10" s="96"/>
      <c r="I10" s="94"/>
      <c r="J10" s="94"/>
      <c r="K10" s="96"/>
      <c r="L10" s="94"/>
      <c r="M10" s="94"/>
      <c r="N10" s="96"/>
      <c r="O10" s="94"/>
      <c r="P10" s="94"/>
      <c r="Q10" s="96"/>
      <c r="R10" s="94"/>
      <c r="S10" s="94"/>
      <c r="T10" s="96"/>
      <c r="U10" s="94"/>
      <c r="V10" s="94"/>
      <c r="W10" s="96"/>
      <c r="X10" s="94"/>
      <c r="Y10" s="94"/>
      <c r="Z10" s="96"/>
      <c r="AA10" s="94"/>
      <c r="AB10" s="94"/>
      <c r="AC10" s="96"/>
      <c r="AD10" s="94"/>
      <c r="AE10" s="94"/>
      <c r="AF10" s="96"/>
      <c r="AG10" s="94"/>
      <c r="AH10" s="94"/>
      <c r="AI10" s="96"/>
      <c r="AJ10" s="94"/>
      <c r="AK10" s="94"/>
      <c r="AL10" s="96"/>
      <c r="AM10" s="94"/>
      <c r="AN10" s="94"/>
      <c r="AO10" s="96"/>
      <c r="AP10" s="94"/>
      <c r="AQ10" s="94"/>
      <c r="AR10" s="96"/>
      <c r="AS10" s="94"/>
      <c r="AT10" s="94"/>
    </row>
    <row r="11" spans="1:46">
      <c r="A11" s="93"/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94"/>
      <c r="AC11" s="94"/>
      <c r="AD11" s="94"/>
      <c r="AE11" s="94"/>
      <c r="AF11" s="94"/>
      <c r="AG11" s="94"/>
      <c r="AH11" s="94"/>
      <c r="AI11" s="94"/>
      <c r="AJ11" s="94"/>
      <c r="AK11" s="94"/>
      <c r="AL11" s="94"/>
      <c r="AM11" s="94"/>
      <c r="AN11" s="94"/>
      <c r="AO11" s="94"/>
      <c r="AP11" s="94"/>
      <c r="AQ11" s="94"/>
      <c r="AR11" s="94"/>
      <c r="AS11" s="94"/>
      <c r="AT11" s="94"/>
    </row>
    <row r="12" spans="1:46">
      <c r="A12" s="93"/>
      <c r="B12" s="96"/>
      <c r="C12" s="94"/>
      <c r="D12" s="94"/>
      <c r="E12" s="96"/>
      <c r="F12" s="94"/>
      <c r="G12" s="94"/>
      <c r="H12" s="96"/>
      <c r="I12" s="94"/>
      <c r="J12" s="94"/>
      <c r="K12" s="96"/>
      <c r="L12" s="94"/>
      <c r="M12" s="94"/>
      <c r="N12" s="96"/>
      <c r="O12" s="94"/>
      <c r="P12" s="94"/>
      <c r="Q12" s="96"/>
      <c r="R12" s="94"/>
      <c r="S12" s="94"/>
      <c r="T12" s="96"/>
      <c r="U12" s="94"/>
      <c r="V12" s="94"/>
      <c r="W12" s="96"/>
      <c r="X12" s="94"/>
      <c r="Y12" s="94"/>
      <c r="Z12" s="96"/>
      <c r="AA12" s="94"/>
      <c r="AB12" s="94"/>
      <c r="AC12" s="96"/>
      <c r="AD12" s="94"/>
      <c r="AE12" s="94"/>
      <c r="AF12" s="96"/>
      <c r="AG12" s="94"/>
      <c r="AH12" s="94"/>
      <c r="AI12" s="96"/>
      <c r="AJ12" s="94"/>
      <c r="AK12" s="94"/>
      <c r="AL12" s="96"/>
      <c r="AM12" s="94"/>
      <c r="AN12" s="94"/>
      <c r="AO12" s="96"/>
      <c r="AP12" s="94"/>
      <c r="AQ12" s="94"/>
      <c r="AR12" s="96"/>
      <c r="AS12" s="94"/>
      <c r="AT12" s="94"/>
    </row>
    <row r="13" spans="1:46">
      <c r="A13" s="93"/>
      <c r="B13" s="96"/>
      <c r="C13" s="94"/>
      <c r="D13" s="94"/>
      <c r="E13" s="96"/>
      <c r="F13" s="94"/>
      <c r="G13" s="94"/>
      <c r="H13" s="96"/>
      <c r="I13" s="94"/>
      <c r="J13" s="94"/>
      <c r="K13" s="96"/>
      <c r="L13" s="94"/>
      <c r="M13" s="94"/>
      <c r="N13" s="96"/>
      <c r="O13" s="94"/>
      <c r="P13" s="94"/>
      <c r="Q13" s="96"/>
      <c r="R13" s="94"/>
      <c r="S13" s="94"/>
      <c r="T13" s="96"/>
      <c r="U13" s="94"/>
      <c r="V13" s="94"/>
      <c r="W13" s="96"/>
      <c r="X13" s="94"/>
      <c r="Y13" s="94"/>
      <c r="Z13" s="96"/>
      <c r="AA13" s="94"/>
      <c r="AB13" s="94"/>
      <c r="AC13" s="96"/>
      <c r="AD13" s="94"/>
      <c r="AE13" s="94"/>
      <c r="AF13" s="96"/>
      <c r="AG13" s="94"/>
      <c r="AH13" s="94"/>
      <c r="AI13" s="96"/>
      <c r="AJ13" s="94"/>
      <c r="AK13" s="94"/>
      <c r="AL13" s="96"/>
      <c r="AM13" s="94"/>
      <c r="AN13" s="94"/>
      <c r="AO13" s="96"/>
      <c r="AP13" s="94"/>
      <c r="AQ13" s="94"/>
      <c r="AR13" s="96"/>
      <c r="AS13" s="94"/>
      <c r="AT13" s="94"/>
    </row>
    <row r="14" spans="1:46">
      <c r="A14" s="93"/>
      <c r="B14" s="96"/>
      <c r="C14" s="94"/>
      <c r="D14" s="94"/>
      <c r="E14" s="96"/>
      <c r="F14" s="94"/>
      <c r="G14" s="94"/>
      <c r="H14" s="96"/>
      <c r="I14" s="94"/>
      <c r="J14" s="94"/>
      <c r="K14" s="96"/>
      <c r="L14" s="94"/>
      <c r="M14" s="94"/>
      <c r="N14" s="96"/>
      <c r="O14" s="94"/>
      <c r="P14" s="94"/>
      <c r="Q14" s="96"/>
      <c r="R14" s="94"/>
      <c r="S14" s="94"/>
      <c r="T14" s="96"/>
      <c r="U14" s="94"/>
      <c r="V14" s="94"/>
      <c r="W14" s="96"/>
      <c r="X14" s="94"/>
      <c r="Y14" s="94"/>
      <c r="Z14" s="96"/>
      <c r="AA14" s="94"/>
      <c r="AB14" s="94"/>
      <c r="AC14" s="96"/>
      <c r="AD14" s="94"/>
      <c r="AE14" s="94"/>
      <c r="AF14" s="96"/>
      <c r="AG14" s="94"/>
      <c r="AH14" s="94"/>
      <c r="AI14" s="96"/>
      <c r="AJ14" s="94"/>
      <c r="AK14" s="94"/>
      <c r="AL14" s="96"/>
      <c r="AM14" s="94"/>
      <c r="AN14" s="94"/>
      <c r="AO14" s="96"/>
      <c r="AP14" s="94"/>
      <c r="AQ14" s="94"/>
      <c r="AR14" s="96"/>
      <c r="AS14" s="94"/>
      <c r="AT14" s="94"/>
    </row>
    <row r="15" spans="1:46">
      <c r="A15" s="93"/>
      <c r="B15" s="96"/>
      <c r="C15" s="94"/>
      <c r="D15" s="94"/>
      <c r="E15" s="96"/>
      <c r="F15" s="94"/>
      <c r="G15" s="94"/>
      <c r="H15" s="96"/>
      <c r="I15" s="94"/>
      <c r="J15" s="94"/>
      <c r="K15" s="96"/>
      <c r="L15" s="94"/>
      <c r="M15" s="94"/>
      <c r="N15" s="96"/>
      <c r="O15" s="94"/>
      <c r="P15" s="94"/>
      <c r="Q15" s="96"/>
      <c r="R15" s="94"/>
      <c r="S15" s="94"/>
      <c r="T15" s="96"/>
      <c r="U15" s="94"/>
      <c r="V15" s="94"/>
      <c r="W15" s="96"/>
      <c r="X15" s="94"/>
      <c r="Y15" s="94"/>
      <c r="Z15" s="96"/>
      <c r="AA15" s="94"/>
      <c r="AB15" s="94"/>
      <c r="AC15" s="96"/>
      <c r="AD15" s="94"/>
      <c r="AE15" s="94"/>
      <c r="AF15" s="96"/>
      <c r="AG15" s="94"/>
      <c r="AH15" s="94"/>
      <c r="AI15" s="96"/>
      <c r="AJ15" s="94"/>
      <c r="AK15" s="94"/>
      <c r="AL15" s="96"/>
      <c r="AM15" s="94"/>
      <c r="AN15" s="94"/>
      <c r="AO15" s="96"/>
      <c r="AP15" s="94"/>
      <c r="AQ15" s="94"/>
      <c r="AR15" s="96"/>
      <c r="AS15" s="94"/>
      <c r="AT15" s="94"/>
    </row>
    <row r="16" spans="1:46">
      <c r="A16" s="93"/>
      <c r="B16" s="96"/>
      <c r="C16" s="94"/>
      <c r="D16" s="94"/>
      <c r="E16" s="96"/>
      <c r="F16" s="94"/>
      <c r="G16" s="94"/>
      <c r="H16" s="96"/>
      <c r="I16" s="94"/>
      <c r="J16" s="94"/>
      <c r="K16" s="96"/>
      <c r="L16" s="94"/>
      <c r="M16" s="94"/>
      <c r="N16" s="96"/>
      <c r="O16" s="94"/>
      <c r="P16" s="94"/>
      <c r="Q16" s="96"/>
      <c r="R16" s="94"/>
      <c r="S16" s="94"/>
      <c r="T16" s="96"/>
      <c r="U16" s="94"/>
      <c r="V16" s="94"/>
      <c r="W16" s="96"/>
      <c r="X16" s="94"/>
      <c r="Y16" s="94"/>
      <c r="Z16" s="96"/>
      <c r="AA16" s="94"/>
      <c r="AB16" s="94"/>
      <c r="AC16" s="96"/>
      <c r="AD16" s="94"/>
      <c r="AE16" s="94"/>
      <c r="AF16" s="96"/>
      <c r="AG16" s="94"/>
      <c r="AH16" s="94"/>
      <c r="AI16" s="96"/>
      <c r="AJ16" s="94"/>
      <c r="AK16" s="94"/>
      <c r="AL16" s="96"/>
      <c r="AM16" s="94"/>
      <c r="AN16" s="94"/>
      <c r="AO16" s="96"/>
      <c r="AP16" s="94"/>
      <c r="AQ16" s="94"/>
      <c r="AR16" s="96"/>
      <c r="AS16" s="94"/>
      <c r="AT16" s="94"/>
    </row>
    <row r="17" spans="1:46">
      <c r="A17" s="93"/>
      <c r="B17" s="96"/>
      <c r="C17" s="94"/>
      <c r="D17" s="94"/>
      <c r="E17" s="96"/>
      <c r="F17" s="94"/>
      <c r="G17" s="94"/>
      <c r="H17" s="96"/>
      <c r="I17" s="94"/>
      <c r="J17" s="94"/>
      <c r="K17" s="96"/>
      <c r="L17" s="94"/>
      <c r="M17" s="94"/>
      <c r="N17" s="96"/>
      <c r="O17" s="94"/>
      <c r="P17" s="94"/>
      <c r="Q17" s="96"/>
      <c r="R17" s="94"/>
      <c r="S17" s="94"/>
      <c r="T17" s="96"/>
      <c r="U17" s="94"/>
      <c r="V17" s="94"/>
      <c r="W17" s="96"/>
      <c r="X17" s="94"/>
      <c r="Y17" s="94"/>
      <c r="Z17" s="96"/>
      <c r="AA17" s="94"/>
      <c r="AB17" s="94"/>
      <c r="AC17" s="96"/>
      <c r="AD17" s="94"/>
      <c r="AE17" s="94"/>
      <c r="AF17" s="96"/>
      <c r="AG17" s="94"/>
      <c r="AH17" s="94"/>
      <c r="AI17" s="96"/>
      <c r="AJ17" s="94"/>
      <c r="AK17" s="94"/>
      <c r="AL17" s="96"/>
      <c r="AM17" s="94"/>
      <c r="AN17" s="94"/>
      <c r="AO17" s="96"/>
      <c r="AP17" s="94"/>
      <c r="AQ17" s="94"/>
      <c r="AR17" s="96"/>
      <c r="AS17" s="94"/>
      <c r="AT17" s="94"/>
    </row>
    <row r="18" spans="1:46">
      <c r="A18" s="93"/>
      <c r="B18" s="96"/>
      <c r="C18" s="94"/>
      <c r="D18" s="94"/>
      <c r="E18" s="96"/>
      <c r="F18" s="94"/>
      <c r="G18" s="94"/>
      <c r="H18" s="96"/>
      <c r="I18" s="94"/>
      <c r="J18" s="94"/>
      <c r="K18" s="96"/>
      <c r="L18" s="94"/>
      <c r="M18" s="94"/>
      <c r="N18" s="96"/>
      <c r="O18" s="94"/>
      <c r="P18" s="94"/>
      <c r="Q18" s="96"/>
      <c r="R18" s="94"/>
      <c r="S18" s="94"/>
      <c r="T18" s="96"/>
      <c r="U18" s="94"/>
      <c r="V18" s="94"/>
      <c r="W18" s="96"/>
      <c r="X18" s="94"/>
      <c r="Y18" s="94"/>
      <c r="Z18" s="96"/>
      <c r="AA18" s="94"/>
      <c r="AB18" s="94"/>
      <c r="AC18" s="96"/>
      <c r="AD18" s="94"/>
      <c r="AE18" s="94"/>
      <c r="AF18" s="96"/>
      <c r="AG18" s="94"/>
      <c r="AH18" s="94"/>
      <c r="AI18" s="96"/>
      <c r="AJ18" s="94"/>
      <c r="AK18" s="94"/>
      <c r="AL18" s="96"/>
      <c r="AM18" s="94"/>
      <c r="AN18" s="94"/>
      <c r="AO18" s="96"/>
      <c r="AP18" s="94"/>
      <c r="AQ18" s="94"/>
      <c r="AR18" s="96"/>
      <c r="AS18" s="94"/>
      <c r="AT18" s="94"/>
    </row>
    <row r="19" spans="1:46">
      <c r="A19" s="93"/>
      <c r="B19" s="96"/>
      <c r="C19" s="94"/>
      <c r="D19" s="94"/>
      <c r="E19" s="96"/>
      <c r="F19" s="94"/>
      <c r="G19" s="94"/>
      <c r="H19" s="96"/>
      <c r="I19" s="94"/>
      <c r="J19" s="94"/>
      <c r="K19" s="96"/>
      <c r="L19" s="94"/>
      <c r="M19" s="94"/>
      <c r="N19" s="96"/>
      <c r="O19" s="94"/>
      <c r="P19" s="94"/>
      <c r="Q19" s="96"/>
      <c r="R19" s="94"/>
      <c r="S19" s="94"/>
      <c r="T19" s="96"/>
      <c r="U19" s="94"/>
      <c r="V19" s="94"/>
      <c r="W19" s="96"/>
      <c r="X19" s="94"/>
      <c r="Y19" s="94"/>
      <c r="Z19" s="96"/>
      <c r="AA19" s="94"/>
      <c r="AB19" s="94"/>
      <c r="AC19" s="96"/>
      <c r="AD19" s="94"/>
      <c r="AE19" s="94"/>
      <c r="AF19" s="96"/>
      <c r="AG19" s="94"/>
      <c r="AH19" s="94"/>
      <c r="AI19" s="96"/>
      <c r="AJ19" s="94"/>
      <c r="AK19" s="94"/>
      <c r="AL19" s="96"/>
      <c r="AM19" s="94"/>
      <c r="AN19" s="94"/>
      <c r="AO19" s="96"/>
      <c r="AP19" s="94"/>
      <c r="AQ19" s="94"/>
      <c r="AR19" s="96"/>
      <c r="AS19" s="94"/>
      <c r="AT19" s="94"/>
    </row>
    <row r="20" spans="1:46">
      <c r="A20" s="93"/>
      <c r="B20" s="96"/>
      <c r="C20" s="94"/>
      <c r="D20" s="94"/>
      <c r="E20" s="96"/>
      <c r="F20" s="94"/>
      <c r="G20" s="94"/>
      <c r="H20" s="96"/>
      <c r="I20" s="94"/>
      <c r="J20" s="94"/>
      <c r="K20" s="96"/>
      <c r="L20" s="94"/>
      <c r="M20" s="94"/>
      <c r="N20" s="96"/>
      <c r="O20" s="94"/>
      <c r="P20" s="94"/>
      <c r="Q20" s="96"/>
      <c r="R20" s="94"/>
      <c r="S20" s="94"/>
      <c r="T20" s="96"/>
      <c r="U20" s="94"/>
      <c r="V20" s="94"/>
      <c r="W20" s="96"/>
      <c r="X20" s="94"/>
      <c r="Y20" s="94"/>
      <c r="Z20" s="96"/>
      <c r="AA20" s="94"/>
      <c r="AB20" s="94"/>
      <c r="AC20" s="96"/>
      <c r="AD20" s="94"/>
      <c r="AE20" s="94"/>
      <c r="AF20" s="96"/>
      <c r="AG20" s="94"/>
      <c r="AH20" s="94"/>
      <c r="AI20" s="96"/>
      <c r="AJ20" s="94"/>
      <c r="AK20" s="94"/>
      <c r="AL20" s="96"/>
      <c r="AM20" s="94"/>
      <c r="AN20" s="94"/>
      <c r="AO20" s="96"/>
      <c r="AP20" s="94"/>
      <c r="AQ20" s="94"/>
      <c r="AR20" s="96"/>
      <c r="AS20" s="94"/>
      <c r="AT20" s="94"/>
    </row>
    <row r="21" spans="1:46">
      <c r="A21" s="93"/>
      <c r="B21" s="96"/>
      <c r="C21" s="94"/>
      <c r="D21" s="94"/>
      <c r="E21" s="96"/>
      <c r="F21" s="94"/>
      <c r="G21" s="94"/>
      <c r="H21" s="96"/>
      <c r="I21" s="94"/>
      <c r="J21" s="94"/>
      <c r="K21" s="96"/>
      <c r="L21" s="94"/>
      <c r="M21" s="94"/>
      <c r="N21" s="96"/>
      <c r="O21" s="94"/>
      <c r="P21" s="94"/>
      <c r="Q21" s="96"/>
      <c r="R21" s="94"/>
      <c r="S21" s="94"/>
      <c r="T21" s="96"/>
      <c r="U21" s="94"/>
      <c r="V21" s="94"/>
      <c r="W21" s="96"/>
      <c r="X21" s="94"/>
      <c r="Y21" s="94"/>
      <c r="Z21" s="96"/>
      <c r="AA21" s="94"/>
      <c r="AB21" s="94"/>
      <c r="AC21" s="96"/>
      <c r="AD21" s="94"/>
      <c r="AE21" s="94"/>
      <c r="AF21" s="96"/>
      <c r="AG21" s="94"/>
      <c r="AH21" s="94"/>
      <c r="AI21" s="96"/>
      <c r="AJ21" s="94"/>
      <c r="AK21" s="94"/>
      <c r="AL21" s="96"/>
      <c r="AM21" s="94"/>
      <c r="AN21" s="94"/>
      <c r="AO21" s="96"/>
      <c r="AP21" s="94"/>
      <c r="AQ21" s="94"/>
      <c r="AR21" s="96"/>
      <c r="AS21" s="94"/>
      <c r="AT21" s="94"/>
    </row>
    <row r="22" spans="1:46">
      <c r="A22" s="93" t="s">
        <v>9</v>
      </c>
      <c r="B22" s="97" t="str">
        <f>IFERROR(INDEX([2]Tableau145!$B$3:$B$150,SMALL(IF([2]Tableau145!$AR$3:$AR$150=B$2,ROW([2]Tableau145!$AR$3:$AR$150)-1,9^9),ROW()-1)),"")</f>
        <v/>
      </c>
      <c r="C22" s="97"/>
      <c r="D22" s="98" t="s">
        <v>110</v>
      </c>
      <c r="E22" s="97" t="str">
        <f>IFERROR(INDEX([2]Tableau145!$B$3:$B$150,SMALL(IF([2]Tableau145!$AR$3:$AR$150=E$2,ROW([2]Tableau145!$AR$3:$AR$150)-1,9^9),ROW()-1)),"")</f>
        <v/>
      </c>
      <c r="F22" s="97"/>
      <c r="G22" s="98" t="s">
        <v>110</v>
      </c>
      <c r="H22" s="97" t="str">
        <f>IFERROR(INDEX([2]Tableau145!$B$3:$B$150,SMALL(IF([2]Tableau145!$AR$3:$AR$150=H$2,ROW([2]Tableau145!$AR$3:$AR$150)-1,9^9),ROW()-1)),"")</f>
        <v/>
      </c>
      <c r="I22" s="97"/>
      <c r="J22" s="98" t="s">
        <v>110</v>
      </c>
      <c r="K22" s="97" t="str">
        <f>IFERROR(INDEX([2]Tableau145!$B$3:$B$150,SMALL(IF([2]Tableau145!$AR$3:$AR$150=K$2,ROW([2]Tableau145!$AR$3:$AR$150)-1,9^9),ROW()-1)),"")</f>
        <v/>
      </c>
      <c r="L22" s="97"/>
      <c r="M22" s="98" t="s">
        <v>110</v>
      </c>
      <c r="N22" s="97" t="str">
        <f>IFERROR(INDEX([2]Tableau145!$B$3:$B$150,SMALL(IF([2]Tableau145!$AR$3:$AR$150=N$2,ROW([2]Tableau145!$AR$3:$AR$150)-1,9^9),ROW()-1)),"")</f>
        <v/>
      </c>
      <c r="O22" s="97"/>
      <c r="P22" s="98"/>
      <c r="Q22" s="97" t="str">
        <f>IFERROR(INDEX([2]Tableau145!$B$3:$B$150,SMALL(IF([2]Tableau145!$AR$3:$AR$150=Q$2,ROW([2]Tableau145!$AR$3:$AR$150)-1,9^9),ROW()-1)),"")</f>
        <v/>
      </c>
      <c r="R22" s="97"/>
      <c r="S22" s="98"/>
      <c r="T22" s="97" t="str">
        <f>IFERROR(INDEX([2]Tableau145!$B$3:$B$150,SMALL(IF([2]Tableau145!$AR$3:$AR$150=T$2,ROW([2]Tableau145!$AR$3:$AR$150)-1,9^9),ROW()-1)),"")</f>
        <v/>
      </c>
      <c r="U22" s="97"/>
      <c r="V22" s="98"/>
      <c r="W22" s="97" t="str">
        <f>IFERROR(INDEX([2]Tableau145!$B$3:$B$150,SMALL(IF([2]Tableau145!$AR$3:$AR$150=W$2,ROW([2]Tableau145!$AR$3:$AR$150)-1,9^9),ROW()-1)),"")</f>
        <v/>
      </c>
      <c r="X22" s="97"/>
      <c r="Y22" s="98"/>
      <c r="Z22" s="97" t="str">
        <f>IFERROR(INDEX([2]Tableau145!$B$3:$B$150,SMALL(IF([2]Tableau145!$AR$3:$AR$150=Z$2,ROW([2]Tableau145!$AR$3:$AR$150)-1,9^9),ROW()-1)),"")</f>
        <v/>
      </c>
      <c r="AA22" s="97"/>
      <c r="AB22" s="98"/>
      <c r="AC22" s="97" t="str">
        <f>IFERROR(INDEX([2]Tableau145!$B$3:$B$150,SMALL(IF([2]Tableau145!$AR$3:$AR$150=AC$2,ROW([2]Tableau145!$AR$3:$AR$150)-1,9^9),ROW()-1)),"")</f>
        <v/>
      </c>
      <c r="AD22" s="97"/>
      <c r="AE22" s="98"/>
      <c r="AF22" s="97" t="str">
        <f>IFERROR(INDEX([2]Tableau145!$B$3:$B$150,SMALL(IF([2]Tableau145!$AR$3:$AR$150=AF$2,ROW([2]Tableau145!$AR$3:$AR$150)-1,9^9),ROW()-1)),"")</f>
        <v/>
      </c>
      <c r="AG22" s="97"/>
      <c r="AH22" s="98"/>
      <c r="AI22" s="97" t="str">
        <f>IFERROR(INDEX([2]Tableau145!$B$3:$B$150,SMALL(IF([2]Tableau145!$AR$3:$AR$150=AI$2,ROW([2]Tableau145!$AR$3:$AR$150)-1,9^9),ROW()-1)),"")</f>
        <v/>
      </c>
      <c r="AJ22" s="97"/>
      <c r="AK22" s="98"/>
      <c r="AL22" s="97" t="str">
        <f>IFERROR(INDEX([2]Tableau145!$B$3:$B$150,SMALL(IF([2]Tableau145!$AR$3:$AR$150=AL$2,ROW([2]Tableau145!$AR$3:$AR$150)-1,9^9),ROW()-1)),"")</f>
        <v/>
      </c>
      <c r="AM22" s="97"/>
      <c r="AN22" s="98"/>
      <c r="AO22" s="97" t="str">
        <f>IFERROR(INDEX([2]Tableau145!$B$3:$B$150,SMALL(IF([2]Tableau145!$AR$3:$AR$150=AO$2,ROW([2]Tableau145!$AR$3:$AR$150)-1,9^9),ROW()-1)),"")</f>
        <v/>
      </c>
      <c r="AP22" s="97"/>
      <c r="AQ22" s="98"/>
      <c r="AR22" s="97" t="str">
        <f>IFERROR(INDEX([2]Tableau145!$B$3:$B$150,SMALL(IF([2]Tableau145!$AR$3:$AR$150=AR$2,ROW([2]Tableau145!$AR$3:$AR$150)-1,9^9),ROW()-1)),"")</f>
        <v/>
      </c>
      <c r="AS22" s="97"/>
      <c r="AT22" s="98"/>
    </row>
    <row r="23" spans="1:46">
      <c r="A23" s="93" t="s">
        <v>16</v>
      </c>
      <c r="B23" s="97" t="str">
        <f>IFERROR(INDEX([2]Tableau145!$B$3:$B$150,SMALL(IF([2]Tableau145!$AR$3:$AR$150=B$2,ROW([2]Tableau145!$AR$3:$AR$150)-1,9^9),ROW()-1)),"")</f>
        <v/>
      </c>
      <c r="C23" s="97"/>
      <c r="D23" s="98" t="s">
        <v>110</v>
      </c>
      <c r="E23" s="97" t="str">
        <f>IFERROR(INDEX([2]Tableau145!$B$3:$B$150,SMALL(IF([2]Tableau145!$AR$3:$AR$150=E$2,ROW([2]Tableau145!$AR$3:$AR$150)-1,9^9),ROW()-1)),"")</f>
        <v/>
      </c>
      <c r="F23" s="97"/>
      <c r="G23" s="98" t="s">
        <v>110</v>
      </c>
      <c r="H23" s="97" t="str">
        <f>IFERROR(INDEX([2]Tableau145!$B$3:$B$150,SMALL(IF([2]Tableau145!$AR$3:$AR$150=H$2,ROW([2]Tableau145!$AR$3:$AR$150)-1,9^9),ROW()-1)),"")</f>
        <v/>
      </c>
      <c r="I23" s="97"/>
      <c r="J23" s="98" t="s">
        <v>110</v>
      </c>
      <c r="K23" s="97" t="str">
        <f>IFERROR(INDEX([2]Tableau145!$B$3:$B$150,SMALL(IF([2]Tableau145!$AR$3:$AR$150=K$2,ROW([2]Tableau145!$AR$3:$AR$150)-1,9^9),ROW()-1)),"")</f>
        <v/>
      </c>
      <c r="L23" s="97"/>
      <c r="M23" s="98" t="s">
        <v>110</v>
      </c>
      <c r="N23" s="97" t="str">
        <f>IFERROR(INDEX([2]Tableau145!$B$3:$B$150,SMALL(IF([2]Tableau145!$AR$3:$AR$150=N$2,ROW([2]Tableau145!$AR$3:$AR$150)-1,9^9),ROW()-1)),"")</f>
        <v/>
      </c>
      <c r="O23" s="97"/>
      <c r="P23" s="98"/>
      <c r="Q23" s="97" t="str">
        <f>IFERROR(INDEX([2]Tableau145!$B$3:$B$150,SMALL(IF([2]Tableau145!$AR$3:$AR$150=Q$2,ROW([2]Tableau145!$AR$3:$AR$150)-1,9^9),ROW()-1)),"")</f>
        <v/>
      </c>
      <c r="R23" s="97"/>
      <c r="S23" s="98"/>
      <c r="T23" s="97" t="str">
        <f>IFERROR(INDEX([2]Tableau145!$B$3:$B$150,SMALL(IF([2]Tableau145!$AR$3:$AR$150=T$2,ROW([2]Tableau145!$AR$3:$AR$150)-1,9^9),ROW()-1)),"")</f>
        <v/>
      </c>
      <c r="U23" s="97"/>
      <c r="V23" s="98"/>
      <c r="W23" s="97" t="str">
        <f>IFERROR(INDEX([2]Tableau145!$B$3:$B$150,SMALL(IF([2]Tableau145!$AR$3:$AR$150=W$2,ROW([2]Tableau145!$AR$3:$AR$150)-1,9^9),ROW()-1)),"")</f>
        <v/>
      </c>
      <c r="X23" s="97"/>
      <c r="Y23" s="98"/>
      <c r="Z23" s="97" t="str">
        <f>IFERROR(INDEX([2]Tableau145!$B$3:$B$150,SMALL(IF([2]Tableau145!$AR$3:$AR$150=Z$2,ROW([2]Tableau145!$AR$3:$AR$150)-1,9^9),ROW()-1)),"")</f>
        <v/>
      </c>
      <c r="AA23" s="97"/>
      <c r="AB23" s="98"/>
      <c r="AC23" s="97" t="str">
        <f>IFERROR(INDEX([2]Tableau145!$B$3:$B$150,SMALL(IF([2]Tableau145!$AR$3:$AR$150=AC$2,ROW([2]Tableau145!$AR$3:$AR$150)-1,9^9),ROW()-1)),"")</f>
        <v/>
      </c>
      <c r="AD23" s="97"/>
      <c r="AE23" s="98"/>
      <c r="AF23" s="97" t="str">
        <f>IFERROR(INDEX([2]Tableau145!$B$3:$B$150,SMALL(IF([2]Tableau145!$AR$3:$AR$150=AF$2,ROW([2]Tableau145!$AR$3:$AR$150)-1,9^9),ROW()-1)),"")</f>
        <v/>
      </c>
      <c r="AG23" s="97"/>
      <c r="AH23" s="98"/>
      <c r="AI23" s="97" t="str">
        <f>IFERROR(INDEX([2]Tableau145!$B$3:$B$150,SMALL(IF([2]Tableau145!$AR$3:$AR$150=AI$2,ROW([2]Tableau145!$AR$3:$AR$150)-1,9^9),ROW()-1)),"")</f>
        <v/>
      </c>
      <c r="AJ23" s="97"/>
      <c r="AK23" s="98"/>
      <c r="AL23" s="97" t="str">
        <f>IFERROR(INDEX([2]Tableau145!$B$3:$B$150,SMALL(IF([2]Tableau145!$AR$3:$AR$150=AL$2,ROW([2]Tableau145!$AR$3:$AR$150)-1,9^9),ROW()-1)),"")</f>
        <v/>
      </c>
      <c r="AM23" s="97"/>
      <c r="AN23" s="98"/>
      <c r="AO23" s="97" t="str">
        <f>IFERROR(INDEX([2]Tableau145!$B$3:$B$150,SMALL(IF([2]Tableau145!$AR$3:$AR$150=AO$2,ROW([2]Tableau145!$AR$3:$AR$150)-1,9^9),ROW()-1)),"")</f>
        <v/>
      </c>
      <c r="AP23" s="97"/>
      <c r="AQ23" s="98"/>
      <c r="AR23" s="97" t="str">
        <f>IFERROR(INDEX([2]Tableau145!$B$3:$B$150,SMALL(IF([2]Tableau145!$AR$3:$AR$150=AR$2,ROW([2]Tableau145!$AR$3:$AR$150)-1,9^9),ROW()-1)),"")</f>
        <v/>
      </c>
      <c r="AS23" s="97"/>
      <c r="AT23" s="98"/>
    </row>
    <row r="24" spans="1:46">
      <c r="A24" s="93" t="s">
        <v>18</v>
      </c>
      <c r="B24" s="97" t="str">
        <f>IFERROR(INDEX([2]Tableau145!$B$3:$B$150,SMALL(IF([2]Tableau145!$AR$3:$AR$150=B$2,ROW([2]Tableau145!$AR$3:$AR$150)-1,9^9),ROW()-1)),"")</f>
        <v/>
      </c>
      <c r="C24" s="97"/>
      <c r="D24" s="98" t="s">
        <v>110</v>
      </c>
      <c r="E24" s="97" t="str">
        <f>IFERROR(INDEX([2]Tableau145!$B$3:$B$150,SMALL(IF([2]Tableau145!$AR$3:$AR$150=E$2,ROW([2]Tableau145!$AR$3:$AR$150)-1,9^9),ROW()-1)),"")</f>
        <v/>
      </c>
      <c r="F24" s="97"/>
      <c r="G24" s="98"/>
      <c r="H24" s="97" t="str">
        <f>IFERROR(INDEX([2]Tableau145!$B$3:$B$150,SMALL(IF([2]Tableau145!$AR$3:$AR$150=H$2,ROW([2]Tableau145!$AR$3:$AR$150)-1,9^9),ROW()-1)),"")</f>
        <v/>
      </c>
      <c r="I24" s="97"/>
      <c r="J24" s="98"/>
      <c r="K24" s="97"/>
      <c r="L24" s="97"/>
      <c r="M24" s="98"/>
      <c r="N24" s="97" t="str">
        <f>IFERROR(INDEX([2]Tableau145!$B$3:$B$150,SMALL(IF([2]Tableau145!$AR$3:$AR$150=N$2,ROW([2]Tableau145!$AR$3:$AR$150)-1,9^9),ROW()-1)),"")</f>
        <v/>
      </c>
      <c r="O24" s="97"/>
      <c r="P24" s="98"/>
      <c r="Q24" s="97" t="str">
        <f>IFERROR(INDEX([2]Tableau145!$B$3:$B$150,SMALL(IF([2]Tableau145!$AR$3:$AR$150=Q$2,ROW([2]Tableau145!$AR$3:$AR$150)-1,9^9),ROW()-1)),"")</f>
        <v/>
      </c>
      <c r="R24" s="97"/>
      <c r="S24" s="98"/>
      <c r="T24" s="97" t="str">
        <f>IFERROR(INDEX([2]Tableau145!$B$3:$B$150,SMALL(IF([2]Tableau145!$AR$3:$AR$150=T$2,ROW([2]Tableau145!$AR$3:$AR$150)-1,9^9),ROW()-1)),"")</f>
        <v/>
      </c>
      <c r="U24" s="97"/>
      <c r="V24" s="98"/>
      <c r="W24" s="97" t="str">
        <f>IFERROR(INDEX([2]Tableau145!$B$3:$B$150,SMALL(IF([2]Tableau145!$AR$3:$AR$150=W$2,ROW([2]Tableau145!$AR$3:$AR$150)-1,9^9),ROW()-1)),"")</f>
        <v/>
      </c>
      <c r="X24" s="97"/>
      <c r="Y24" s="98"/>
      <c r="Z24" s="97" t="str">
        <f>IFERROR(INDEX([2]Tableau145!$B$3:$B$150,SMALL(IF([2]Tableau145!$AR$3:$AR$150=Z$2,ROW([2]Tableau145!$AR$3:$AR$150)-1,9^9),ROW()-1)),"")</f>
        <v/>
      </c>
      <c r="AA24" s="97"/>
      <c r="AB24" s="98"/>
      <c r="AC24" s="97" t="str">
        <f>IFERROR(INDEX([2]Tableau145!$B$3:$B$150,SMALL(IF([2]Tableau145!$AR$3:$AR$150=AC$2,ROW([2]Tableau145!$AR$3:$AR$150)-1,9^9),ROW()-1)),"")</f>
        <v/>
      </c>
      <c r="AD24" s="97"/>
      <c r="AE24" s="98"/>
      <c r="AF24" s="97" t="str">
        <f>IFERROR(INDEX([2]Tableau145!$B$3:$B$150,SMALL(IF([2]Tableau145!$AR$3:$AR$150=AF$2,ROW([2]Tableau145!$AR$3:$AR$150)-1,9^9),ROW()-1)),"")</f>
        <v/>
      </c>
      <c r="AG24" s="97"/>
      <c r="AH24" s="98"/>
      <c r="AI24" s="97" t="str">
        <f>IFERROR(INDEX([2]Tableau145!$B$3:$B$150,SMALL(IF([2]Tableau145!$AR$3:$AR$150=AI$2,ROW([2]Tableau145!$AR$3:$AR$150)-1,9^9),ROW()-1)),"")</f>
        <v/>
      </c>
      <c r="AJ24" s="97"/>
      <c r="AK24" s="98"/>
      <c r="AL24" s="97" t="str">
        <f>IFERROR(INDEX([2]Tableau145!$B$3:$B$150,SMALL(IF([2]Tableau145!$AR$3:$AR$150=AL$2,ROW([2]Tableau145!$AR$3:$AR$150)-1,9^9),ROW()-1)),"")</f>
        <v/>
      </c>
      <c r="AM24" s="97"/>
      <c r="AN24" s="98"/>
      <c r="AO24" s="97" t="str">
        <f>IFERROR(INDEX([2]Tableau145!$B$3:$B$150,SMALL(IF([2]Tableau145!$AR$3:$AR$150=AO$2,ROW([2]Tableau145!$AR$3:$AR$150)-1,9^9),ROW()-1)),"")</f>
        <v/>
      </c>
      <c r="AP24" s="97"/>
      <c r="AQ24" s="98"/>
      <c r="AR24" s="97" t="str">
        <f>IFERROR(INDEX([2]Tableau145!$B$3:$B$150,SMALL(IF([2]Tableau145!$AR$3:$AR$150=AR$2,ROW([2]Tableau145!$AR$3:$AR$150)-1,9^9),ROW()-1)),"")</f>
        <v/>
      </c>
      <c r="AS24" s="97"/>
      <c r="AT24" s="98"/>
    </row>
    <row r="25" spans="1:46">
      <c r="A25" s="93"/>
      <c r="B25" s="97" t="str">
        <f>IFERROR(INDEX([2]Tableau145!$B$3:$B$150,SMALL(IF([2]Tableau145!$AR$3:$AR$150=B$2,ROW([2]Tableau145!$AR$3:$AR$150)-1,9^9),ROW()-1)),"")</f>
        <v/>
      </c>
      <c r="C25" s="97"/>
      <c r="D25" s="98"/>
      <c r="E25" s="97" t="str">
        <f>IFERROR(INDEX([2]Tableau145!$B$3:$B$150,SMALL(IF([2]Tableau145!$AR$3:$AR$150=E$2,ROW([2]Tableau145!$AR$3:$AR$150)-1,9^9),ROW()-1)),"")</f>
        <v/>
      </c>
      <c r="F25" s="97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MENUISERIES</vt:lpstr>
      <vt:lpstr>Calendrier de pose</vt:lpstr>
      <vt:lpstr>TCD</vt:lpstr>
      <vt:lpstr>Calendrier de pose formule mat</vt:lpstr>
      <vt:lpstr>Calendrier fournis formule matr</vt:lpstr>
      <vt:lpstr>MENUISERIES!Impression_des_titres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rotszyld</dc:creator>
  <cp:lastModifiedBy>LAVALLEZ Pascal</cp:lastModifiedBy>
  <cp:lastPrinted>2019-09-18T09:34:17Z</cp:lastPrinted>
  <dcterms:created xsi:type="dcterms:W3CDTF">2019-06-19T08:24:18Z</dcterms:created>
  <dcterms:modified xsi:type="dcterms:W3CDTF">2019-09-20T09:26:00Z</dcterms:modified>
</cp:coreProperties>
</file>