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BD" sheetId="1" r:id="rId1"/>
    <sheet name="COMMANDE" sheetId="2" r:id="rId2"/>
    <sheet name="listemois" sheetId="3" r:id="rId3"/>
  </sheets>
  <externalReferences>
    <externalReference r:id="rId4"/>
  </externalReferences>
  <definedNames>
    <definedName name="listemois">listemois!$A$1:$A$12</definedName>
  </definedNames>
  <calcPr calcId="152511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15" i="1"/>
  <c r="V32" i="1"/>
  <c r="U32" i="1"/>
  <c r="C32" i="1"/>
  <c r="V31" i="1"/>
  <c r="U31" i="1"/>
  <c r="C31" i="1"/>
  <c r="V30" i="1"/>
  <c r="U30" i="1"/>
  <c r="C30" i="1"/>
  <c r="V29" i="1"/>
  <c r="U29" i="1"/>
  <c r="C29" i="1"/>
  <c r="V28" i="1"/>
  <c r="U28" i="1"/>
  <c r="C28" i="1"/>
  <c r="V27" i="1"/>
  <c r="U27" i="1"/>
  <c r="C27" i="1"/>
  <c r="V26" i="1"/>
  <c r="U26" i="1"/>
  <c r="C26" i="1"/>
  <c r="V25" i="1"/>
  <c r="U25" i="1"/>
  <c r="C25" i="1"/>
  <c r="V24" i="1"/>
  <c r="U24" i="1"/>
  <c r="C24" i="1"/>
  <c r="V23" i="1"/>
  <c r="U23" i="1"/>
  <c r="C23" i="1"/>
  <c r="V22" i="1"/>
  <c r="U22" i="1"/>
  <c r="C22" i="1"/>
  <c r="V21" i="1"/>
  <c r="U21" i="1"/>
  <c r="C21" i="1"/>
  <c r="V20" i="1"/>
  <c r="U20" i="1"/>
  <c r="C20" i="1"/>
  <c r="V19" i="1"/>
  <c r="U19" i="1"/>
  <c r="C19" i="1"/>
  <c r="V18" i="1"/>
  <c r="U18" i="1"/>
  <c r="C18" i="1"/>
  <c r="V17" i="1"/>
  <c r="U17" i="1"/>
  <c r="C17" i="1"/>
  <c r="V16" i="1"/>
  <c r="U16" i="1"/>
  <c r="C16" i="1"/>
  <c r="V15" i="1"/>
  <c r="U15" i="1"/>
  <c r="C15" i="1"/>
  <c r="V14" i="1"/>
  <c r="U14" i="1"/>
  <c r="C14" i="1"/>
  <c r="V13" i="1"/>
  <c r="U13" i="1"/>
  <c r="C13" i="1"/>
  <c r="V12" i="1"/>
  <c r="U12" i="1"/>
  <c r="C12" i="1"/>
  <c r="V11" i="1"/>
  <c r="U11" i="1"/>
  <c r="C11" i="1"/>
  <c r="V10" i="1"/>
  <c r="U10" i="1"/>
  <c r="C10" i="1"/>
  <c r="V9" i="1"/>
  <c r="U9" i="1"/>
  <c r="C9" i="1"/>
  <c r="V8" i="1"/>
  <c r="U8" i="1"/>
  <c r="C8" i="1"/>
  <c r="V7" i="1"/>
  <c r="U7" i="1"/>
  <c r="C7" i="1"/>
  <c r="V6" i="1"/>
  <c r="U6" i="1"/>
  <c r="C6" i="1"/>
  <c r="V5" i="1"/>
  <c r="U5" i="1"/>
  <c r="C5" i="1"/>
  <c r="V4" i="1"/>
  <c r="U4" i="1"/>
  <c r="C4" i="1"/>
  <c r="V3" i="1"/>
  <c r="U3" i="1"/>
  <c r="C3" i="1"/>
</calcChain>
</file>

<file path=xl/comments1.xml><?xml version="1.0" encoding="utf-8"?>
<comments xmlns="http://schemas.openxmlformats.org/spreadsheetml/2006/main">
  <authors>
    <author>Lorna WAKELY</author>
  </authors>
  <commentList>
    <comment ref="H21" authorId="0" shapeId="0">
      <text>
        <r>
          <rPr>
            <b/>
            <sz val="9"/>
            <color indexed="81"/>
            <rFont val="Tahoma"/>
            <family val="2"/>
          </rPr>
          <t>Lorna WAKELY:</t>
        </r>
        <r>
          <rPr>
            <sz val="9"/>
            <color indexed="81"/>
            <rFont val="Tahoma"/>
            <family val="2"/>
          </rPr>
          <t xml:space="preserve">
OF : 55 
MANQUE 6 PCS BRUTES</t>
        </r>
      </text>
    </comment>
    <comment ref="H32" authorId="0" shapeId="0">
      <text>
        <r>
          <rPr>
            <b/>
            <sz val="9"/>
            <color indexed="81"/>
            <rFont val="Tahoma"/>
            <family val="2"/>
          </rPr>
          <t>Lorna WAKELY:</t>
        </r>
        <r>
          <rPr>
            <sz val="9"/>
            <color indexed="81"/>
            <rFont val="Tahoma"/>
            <family val="2"/>
          </rPr>
          <t xml:space="preserve">
OF : 2400, manque 4 pcs brutes 
</t>
        </r>
      </text>
    </comment>
  </commentList>
</comments>
</file>

<file path=xl/sharedStrings.xml><?xml version="1.0" encoding="utf-8"?>
<sst xmlns="http://schemas.openxmlformats.org/spreadsheetml/2006/main" count="156" uniqueCount="85">
  <si>
    <t>Initiales</t>
  </si>
  <si>
    <t>Date</t>
  </si>
  <si>
    <t>Semaine</t>
  </si>
  <si>
    <t>Mois</t>
  </si>
  <si>
    <t xml:space="preserve">Client </t>
  </si>
  <si>
    <t>Article</t>
  </si>
  <si>
    <t>Quantité traitée</t>
  </si>
  <si>
    <t>Pieces blanches ou marrons</t>
  </si>
  <si>
    <t>Pieces tombées</t>
  </si>
  <si>
    <t>Pieces collées</t>
  </si>
  <si>
    <t>Amas</t>
  </si>
  <si>
    <t>Rayures</t>
  </si>
  <si>
    <t>Points blancs</t>
  </si>
  <si>
    <t>Poussieres collées</t>
  </si>
  <si>
    <t xml:space="preserve">Bulles </t>
  </si>
  <si>
    <t>TEST</t>
  </si>
  <si>
    <t>Tordues</t>
  </si>
  <si>
    <t>Coulures</t>
  </si>
  <si>
    <t>Defauts clients</t>
  </si>
  <si>
    <t>Total rebut</t>
  </si>
  <si>
    <t>Total pièces OK</t>
  </si>
  <si>
    <t xml:space="preserve">retouche </t>
  </si>
  <si>
    <t>Ne pas remplir</t>
  </si>
  <si>
    <t>1</t>
  </si>
  <si>
    <t>b</t>
  </si>
  <si>
    <t>c</t>
  </si>
  <si>
    <t>d</t>
  </si>
  <si>
    <t>r</t>
  </si>
  <si>
    <t/>
  </si>
  <si>
    <t>:</t>
  </si>
  <si>
    <t>A</t>
  </si>
  <si>
    <t>B</t>
  </si>
  <si>
    <t>C</t>
  </si>
  <si>
    <t>D</t>
  </si>
  <si>
    <t>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</si>
  <si>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</si>
  <si>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</si>
  <si>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</si>
  <si>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</si>
  <si>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</si>
  <si>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</si>
  <si>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</si>
  <si>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</si>
  <si>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</si>
  <si>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</si>
  <si>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</si>
  <si>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</si>
  <si>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</si>
  <si>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</si>
  <si>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</si>
  <si>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</si>
  <si>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</si>
  <si>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</si>
  <si>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</si>
  <si>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</si>
  <si>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</si>
  <si>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</si>
  <si>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</si>
  <si>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</si>
  <si>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</si>
  <si>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</si>
  <si>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</si>
  <si>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</si>
  <si>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</si>
  <si>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Ref</t>
  </si>
  <si>
    <t>JLC</t>
  </si>
  <si>
    <t>LAX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</si>
  <si>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</si>
  <si>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</si>
  <si>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</si>
  <si>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</si>
  <si>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</si>
  <si>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</si>
  <si>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</si>
  <si>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</si>
  <si>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</si>
  <si>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</si>
  <si>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</si>
  <si>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</si>
  <si>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général</t>
  </si>
  <si>
    <t>Nombre de Quantité traitée</t>
  </si>
  <si>
    <t>Total</t>
  </si>
  <si>
    <t>&lt;----- Un double clic sur le total du nombre de ligne pour ce mois</t>
  </si>
  <si>
    <t xml:space="preserve">      Créer un nouvel onglet avec les données concernées.</t>
  </si>
  <si>
    <t>Filtre sélection du 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</si>
</sst>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03030"/>
      <name val="Roboto"/>
    </font>
    <font>
      <sz val="11"/>
      <color rgb="FF303030"/>
      <name val="Roboto"/>
    </font>
    <font>
      <sz val="12"/>
      <name val="Calibri"/>
      <family val="2"/>
      <scheme val="minor"/>
    </font>
    <font>
      <sz val="11"/>
      <name val="Roboto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1" xfId="0" applyFont="1" applyBorder="1" applyAlignment="1">
      <alignment wrapText="1"/>
    </xf>
    <xf numFmtId="14" fontId="1" fillId="0" borderId="2" xfId="0" applyNumberFormat="1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1" fillId="0" borderId="3" xfId="0" applyFont="1" applyBorder="1" applyAlignment="1">
      <alignment wrapText="1"/>
    </xf>
    <xf numFmtId="0" fontId="2" fillId="0" borderId="3" xfId="0" applyFont="1" applyBorder="1"/>
    <xf numFmtId="14" fontId="3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vertical="center"/>
    </xf>
    <xf numFmtId="0" fontId="5" fillId="2" borderId="4" xfId="0" applyFont="1" applyFill="1" applyBorder="1" applyAlignment="1">
      <alignment horizontal="left"/>
    </xf>
    <xf numFmtId="49" fontId="3" fillId="2" borderId="4" xfId="0" applyNumberFormat="1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0" fontId="0" fillId="0" borderId="3" xfId="0" applyBorder="1"/>
    <xf numFmtId="14" fontId="0" fillId="2" borderId="4" xfId="0" applyNumberFormat="1" applyFill="1" applyBorder="1" applyAlignment="1">
      <alignment horizontal="center" vertical="center"/>
    </xf>
    <xf numFmtId="49" fontId="0" fillId="2" borderId="4" xfId="0" applyNumberFormat="1" applyFill="1" applyBorder="1" applyAlignment="1">
      <alignment horizontal="left"/>
    </xf>
    <xf numFmtId="14" fontId="3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49" fontId="3" fillId="3" borderId="4" xfId="0" applyNumberFormat="1" applyFont="1" applyFill="1" applyBorder="1" applyAlignment="1">
      <alignment horizontal="left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14" fontId="6" fillId="2" borderId="4" xfId="0" applyNumberFormat="1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left"/>
    </xf>
    <xf numFmtId="49" fontId="6" fillId="2" borderId="4" xfId="0" applyNumberFormat="1" applyFont="1" applyFill="1" applyBorder="1" applyAlignment="1">
      <alignment horizontal="left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14" fontId="8" fillId="2" borderId="4" xfId="0" applyNumberFormat="1" applyFont="1" applyFill="1" applyBorder="1" applyAlignment="1">
      <alignment horizontal="center" vertical="center"/>
    </xf>
    <xf numFmtId="49" fontId="8" fillId="2" borderId="4" xfId="0" applyNumberFormat="1" applyFont="1" applyFill="1" applyBorder="1" applyAlignment="1">
      <alignment horizontal="left"/>
    </xf>
    <xf numFmtId="14" fontId="0" fillId="3" borderId="4" xfId="0" applyNumberFormat="1" applyFill="1" applyBorder="1" applyAlignment="1">
      <alignment horizontal="center" vertical="center"/>
    </xf>
    <xf numFmtId="49" fontId="0" fillId="3" borderId="4" xfId="0" applyNumberFormat="1" applyFill="1" applyBorder="1" applyAlignment="1">
      <alignment horizontal="left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619125</xdr:colOff>
          <xdr:row>6</xdr:row>
          <xdr:rowOff>171450</xdr:rowOff>
        </xdr:from>
        <xdr:to>
          <xdr:col>7</xdr:col>
          <xdr:colOff>57150</xdr:colOff>
          <xdr:row>12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71665FCB-C92A-4A05-A3A9-8A69F197879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1600200</xdr:colOff>
      <xdr:row>5</xdr:row>
      <xdr:rowOff>9525</xdr:rowOff>
    </xdr:from>
    <xdr:to>
      <xdr:col>10</xdr:col>
      <xdr:colOff>190500</xdr:colOff>
      <xdr:row>8</xdr:row>
      <xdr:rowOff>57150</xdr:rowOff>
    </xdr:to>
    <xdr:cxnSp macro="">
      <xdr:nvCxnSpPr>
        <xdr:cNvPr id="3" name="Connecteur droit avec flèche 2"/>
        <xdr:cNvCxnSpPr/>
      </xdr:nvCxnSpPr>
      <xdr:spPr>
        <a:xfrm flipH="1">
          <a:off x="7696200" y="962025"/>
          <a:ext cx="685800" cy="619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ogan/Documents/Logan/sauvegarde%20cle%20usb/PSG%20APP/Application%20taux%20de%20rebut%20amelior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D"/>
      <sheetName val="Graphiques"/>
      <sheetName val="Importest"/>
      <sheetName val="LISTE SEMAINE"/>
      <sheetName val="Liste mois "/>
    </sheetNames>
    <sheetDataSet>
      <sheetData sheetId="0"/>
      <sheetData sheetId="1">
        <row r="3">
          <cell r="B3">
            <v>43471</v>
          </cell>
        </row>
        <row r="4">
          <cell r="B4">
            <v>43476</v>
          </cell>
        </row>
        <row r="5">
          <cell r="B5">
            <v>43479</v>
          </cell>
        </row>
        <row r="6">
          <cell r="B6">
            <v>43486</v>
          </cell>
        </row>
        <row r="7">
          <cell r="B7">
            <v>43486</v>
          </cell>
        </row>
        <row r="8">
          <cell r="B8">
            <v>43496</v>
          </cell>
        </row>
        <row r="9">
          <cell r="B9">
            <v>43493</v>
          </cell>
        </row>
        <row r="10">
          <cell r="B10">
            <v>43496</v>
          </cell>
        </row>
        <row r="11">
          <cell r="B11">
            <v>43501</v>
          </cell>
        </row>
        <row r="12">
          <cell r="B12">
            <v>43501</v>
          </cell>
        </row>
        <row r="13">
          <cell r="B13">
            <v>43501</v>
          </cell>
        </row>
        <row r="14">
          <cell r="B14">
            <v>43501</v>
          </cell>
        </row>
        <row r="15">
          <cell r="B15">
            <v>43502</v>
          </cell>
        </row>
        <row r="16">
          <cell r="B16">
            <v>43502</v>
          </cell>
        </row>
        <row r="17">
          <cell r="B17">
            <v>43502</v>
          </cell>
        </row>
        <row r="18">
          <cell r="B18">
            <v>43502</v>
          </cell>
        </row>
        <row r="19">
          <cell r="B19">
            <v>43502</v>
          </cell>
        </row>
        <row r="20">
          <cell r="B20">
            <v>43502</v>
          </cell>
        </row>
        <row r="21">
          <cell r="B21">
            <v>43502</v>
          </cell>
        </row>
        <row r="22">
          <cell r="B22">
            <v>43503</v>
          </cell>
        </row>
        <row r="23">
          <cell r="B23">
            <v>43503</v>
          </cell>
        </row>
        <row r="24">
          <cell r="B24">
            <v>43503</v>
          </cell>
        </row>
        <row r="25">
          <cell r="B25">
            <v>43503</v>
          </cell>
        </row>
        <row r="26">
          <cell r="B26">
            <v>43503</v>
          </cell>
        </row>
        <row r="27">
          <cell r="B27">
            <v>43503</v>
          </cell>
        </row>
        <row r="28">
          <cell r="B28">
            <v>43503</v>
          </cell>
        </row>
        <row r="29">
          <cell r="B29">
            <v>43503</v>
          </cell>
        </row>
        <row r="30">
          <cell r="B30">
            <v>43503</v>
          </cell>
        </row>
        <row r="31">
          <cell r="B31">
            <v>43503</v>
          </cell>
        </row>
        <row r="32">
          <cell r="B32">
            <v>43503</v>
          </cell>
        </row>
      </sheetData>
      <sheetData sheetId="2"/>
      <sheetData sheetId="3"/>
      <sheetData sheetId="4"/>
      <sheetData sheetId="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977.492401041665" createdVersion="5" refreshedVersion="5" minRefreshableVersion="3" recordCount="31">
  <cacheSource type="worksheet">
    <worksheetSource ref="A1:W32" sheet="BD"/>
  </cacheSource>
  <cacheFields count="23">
    <cacheField name="Initiales" numFmtId="0">
      <sharedItems/>
    </cacheField>
    <cacheField name="Date" numFmtId="0">
      <sharedItems containsDate="1" containsMixedTypes="1" minDate="2019-01-06T00:00:00" maxDate="2019-04-27T00:00:00"/>
    </cacheField>
    <cacheField name="Semaine" numFmtId="0">
      <sharedItems containsMixedTypes="1" containsNumber="1" containsInteger="1" minValue="2" maxValue="6"/>
    </cacheField>
    <cacheField name="Mois" numFmtId="0">
      <sharedItems count="5">
        <s v="Ne pas remplir"/>
        <s v="janvier"/>
        <s v="février"/>
        <s v="mars"/>
        <s v="avril"/>
      </sharedItems>
    </cacheField>
    <cacheField name="Client " numFmtId="0">
      <sharedItems/>
    </cacheField>
    <cacheField name="Article" numFmtId="0">
      <sharedItems/>
    </cacheField>
    <cacheField name="Ref" numFmtId="0">
      <sharedItems containsMixedTypes="1" containsNumber="1" containsInteger="1" minValue="-158422393" maxValue="19344388"/>
    </cacheField>
    <cacheField name="Quantité traitée" numFmtId="0">
      <sharedItems containsMixedTypes="1" containsNumber="1" containsInteger="1" minValue="49" maxValue="15360" count="25">
        <s v="Ne pas remplir"/>
        <n v="83"/>
        <n v="3300"/>
        <n v="4500"/>
        <n v="624"/>
        <n v="10240"/>
        <n v="1008"/>
        <n v="2400"/>
        <n v="900"/>
        <n v="10000"/>
        <n v="4800"/>
        <n v="1500"/>
        <n v="15360"/>
        <n v="150"/>
        <n v="11200"/>
        <n v="6007"/>
        <n v="49"/>
        <n v="1130"/>
        <n v="3191"/>
        <n v="4962"/>
        <n v="1650"/>
        <n v="11800"/>
        <n v="2975"/>
        <n v="450"/>
        <n v="2396"/>
      </sharedItems>
    </cacheField>
    <cacheField name="Pieces blanches ou marrons" numFmtId="0">
      <sharedItems containsMixedTypes="1" containsNumber="1" containsInteger="1" minValue="0" maxValue="96"/>
    </cacheField>
    <cacheField name="Pieces tombées" numFmtId="0">
      <sharedItems containsMixedTypes="1" containsNumber="1" containsInteger="1" minValue="0" maxValue="10"/>
    </cacheField>
    <cacheField name="Pieces collées" numFmtId="0">
      <sharedItems containsMixedTypes="1" containsNumber="1" containsInteger="1" minValue="0" maxValue="175"/>
    </cacheField>
    <cacheField name="Amas" numFmtId="0">
      <sharedItems containsMixedTypes="1" containsNumber="1" containsInteger="1" minValue="0" maxValue="1"/>
    </cacheField>
    <cacheField name="Rayures" numFmtId="0">
      <sharedItems containsMixedTypes="1" containsNumber="1" containsInteger="1" minValue="0" maxValue="0"/>
    </cacheField>
    <cacheField name="Points blancs" numFmtId="0">
      <sharedItems containsMixedTypes="1" containsNumber="1" containsInteger="1" minValue="0" maxValue="15"/>
    </cacheField>
    <cacheField name="Poussieres collées" numFmtId="0">
      <sharedItems containsMixedTypes="1" containsNumber="1" containsInteger="1" minValue="0" maxValue="0"/>
    </cacheField>
    <cacheField name="Bulles " numFmtId="0">
      <sharedItems containsMixedTypes="1" containsNumber="1" containsInteger="1" minValue="0" maxValue="0"/>
    </cacheField>
    <cacheField name="TEST" numFmtId="0">
      <sharedItems containsMixedTypes="1" containsNumber="1" containsInteger="1" minValue="0" maxValue="0"/>
    </cacheField>
    <cacheField name="Tordues" numFmtId="0">
      <sharedItems containsMixedTypes="1" containsNumber="1" containsInteger="1" minValue="0" maxValue="0"/>
    </cacheField>
    <cacheField name="Coulures" numFmtId="0">
      <sharedItems containsMixedTypes="1" containsNumber="1" containsInteger="1" minValue="0" maxValue="0"/>
    </cacheField>
    <cacheField name="Defauts clients" numFmtId="0">
      <sharedItems containsMixedTypes="1" containsNumber="1" containsInteger="1" minValue="0" maxValue="0"/>
    </cacheField>
    <cacheField name="Total rebut" numFmtId="0">
      <sharedItems containsMixedTypes="1" containsNumber="1" containsInteger="1" minValue="0" maxValue="214"/>
    </cacheField>
    <cacheField name="Total pièces OK" numFmtId="0">
      <sharedItems containsMixedTypes="1" containsNumber="1" containsInteger="1" minValue="49" maxValue="15340"/>
    </cacheField>
    <cacheField name="retouche 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s v="Ne pas remplir"/>
    <s v="Ne pas remplir"/>
    <s v="Ne pas remplir"/>
    <x v="0"/>
    <s v="Ne pas remplir"/>
    <s v="Ne pas remplir"/>
    <s v="Ne pas remplir"/>
    <x v="0"/>
    <s v="1"/>
    <s v="b"/>
    <s v="c"/>
    <s v="d"/>
    <s v="r"/>
    <s v=""/>
    <s v=""/>
    <s v=""/>
    <s v=""/>
    <s v=":"/>
    <s v=""/>
    <s v=""/>
    <s v="Ne pas remplir"/>
    <s v="Ne pas remplir"/>
    <s v="Ne pas remplir"/>
  </r>
  <r>
    <s v="LAX"/>
    <d v="2019-01-06T00:00:00"/>
    <n v="2"/>
    <x v="1"/>
    <s v="A"/>
    <s v="1"/>
    <n v="19344388"/>
    <x v="1"/>
    <n v="1"/>
    <n v="0"/>
    <n v="0"/>
    <n v="0"/>
    <n v="0"/>
    <n v="0"/>
    <n v="0"/>
    <n v="0"/>
    <n v="0"/>
    <n v="0"/>
    <n v="0"/>
    <n v="0"/>
    <n v="1"/>
    <n v="82"/>
    <m/>
  </r>
  <r>
    <s v="LAX"/>
    <d v="2019-01-11T00:00:00"/>
    <n v="2"/>
    <x v="1"/>
    <s v="A"/>
    <s v="2"/>
    <n v="13214499"/>
    <x v="2"/>
    <n v="0"/>
    <n v="0"/>
    <n v="0"/>
    <n v="0"/>
    <n v="0"/>
    <n v="0"/>
    <n v="0"/>
    <n v="0"/>
    <n v="0"/>
    <n v="0"/>
    <n v="0"/>
    <n v="0"/>
    <n v="0"/>
    <n v="3300"/>
    <m/>
  </r>
  <r>
    <s v="LAX"/>
    <d v="2019-01-14T00:00:00"/>
    <n v="3"/>
    <x v="1"/>
    <s v="B"/>
    <s v="3"/>
    <n v="7084610"/>
    <x v="3"/>
    <n v="0"/>
    <n v="0"/>
    <n v="0"/>
    <n v="0"/>
    <n v="0"/>
    <n v="0"/>
    <n v="0"/>
    <n v="0"/>
    <n v="0"/>
    <n v="0"/>
    <n v="0"/>
    <n v="0"/>
    <n v="0"/>
    <n v="4500"/>
    <m/>
  </r>
  <r>
    <s v="LAX"/>
    <d v="2019-01-21T00:00:00"/>
    <n v="4"/>
    <x v="1"/>
    <s v="C"/>
    <s v="4"/>
    <n v="954721"/>
    <x v="4"/>
    <n v="0"/>
    <n v="10"/>
    <n v="0"/>
    <n v="0"/>
    <n v="0"/>
    <n v="15"/>
    <n v="0"/>
    <n v="0"/>
    <n v="0"/>
    <n v="0"/>
    <n v="0"/>
    <n v="0"/>
    <n v="25"/>
    <n v="599"/>
    <m/>
  </r>
  <r>
    <s v="LAX"/>
    <d v="2019-01-21T00:00:00"/>
    <n v="4"/>
    <x v="1"/>
    <s v="C"/>
    <s v="5"/>
    <n v="-5175168"/>
    <x v="4"/>
    <n v="0"/>
    <n v="1"/>
    <n v="0"/>
    <n v="0"/>
    <n v="0"/>
    <n v="0"/>
    <n v="0"/>
    <n v="0"/>
    <n v="0"/>
    <n v="0"/>
    <n v="0"/>
    <n v="0"/>
    <n v="1"/>
    <n v="623"/>
    <m/>
  </r>
  <r>
    <s v="LAX"/>
    <d v="2019-01-31T00:00:00"/>
    <n v="5"/>
    <x v="1"/>
    <s v="D"/>
    <s v="6"/>
    <n v="-11305057"/>
    <x v="5"/>
    <n v="0"/>
    <n v="0"/>
    <n v="0"/>
    <n v="0"/>
    <n v="0"/>
    <n v="0"/>
    <n v="0"/>
    <n v="0"/>
    <n v="0"/>
    <n v="0"/>
    <n v="0"/>
    <n v="0"/>
    <n v="0"/>
    <n v="10240"/>
    <m/>
  </r>
  <r>
    <s v="LAX"/>
    <d v="2019-01-28T00:00:00"/>
    <n v="5"/>
    <x v="1"/>
    <s v="A"/>
    <s v="7"/>
    <n v="-17434946"/>
    <x v="6"/>
    <n v="10"/>
    <n v="0"/>
    <n v="19"/>
    <n v="0"/>
    <n v="0"/>
    <n v="0"/>
    <n v="0"/>
    <n v="0"/>
    <n v="0"/>
    <n v="0"/>
    <n v="0"/>
    <n v="0"/>
    <n v="29"/>
    <n v="979"/>
    <m/>
  </r>
  <r>
    <s v="LAX"/>
    <d v="2019-01-31T00:00:00"/>
    <n v="5"/>
    <x v="1"/>
    <s v="C"/>
    <s v="8"/>
    <n v="-23564835"/>
    <x v="7"/>
    <n v="0"/>
    <n v="0"/>
    <n v="0"/>
    <n v="0"/>
    <n v="0"/>
    <n v="0"/>
    <n v="0"/>
    <n v="0"/>
    <n v="0"/>
    <n v="0"/>
    <n v="0"/>
    <n v="0"/>
    <n v="0"/>
    <n v="2400"/>
    <m/>
  </r>
  <r>
    <s v="LAX"/>
    <d v="2019-02-05T00:00:00"/>
    <n v="6"/>
    <x v="2"/>
    <s v="B"/>
    <s v="9"/>
    <n v="-29694724"/>
    <x v="8"/>
    <n v="0"/>
    <n v="0"/>
    <n v="0"/>
    <n v="0"/>
    <n v="0"/>
    <n v="0"/>
    <n v="0"/>
    <n v="0"/>
    <n v="0"/>
    <n v="0"/>
    <n v="0"/>
    <n v="0"/>
    <n v="0"/>
    <n v="900"/>
    <m/>
  </r>
  <r>
    <s v="LAX"/>
    <d v="2019-02-05T00:00:00"/>
    <n v="6"/>
    <x v="2"/>
    <s v="B"/>
    <s v="10"/>
    <n v="-35824613"/>
    <x v="9"/>
    <n v="39"/>
    <n v="0"/>
    <n v="175"/>
    <n v="0"/>
    <n v="0"/>
    <n v="0"/>
    <n v="0"/>
    <n v="0"/>
    <n v="0"/>
    <n v="0"/>
    <n v="0"/>
    <n v="0"/>
    <n v="214"/>
    <n v="9786"/>
    <m/>
  </r>
  <r>
    <s v="LAX"/>
    <d v="2019-02-05T00:00:00"/>
    <n v="6"/>
    <x v="2"/>
    <s v="B"/>
    <s v="11"/>
    <n v="-41954502"/>
    <x v="10"/>
    <n v="1"/>
    <n v="0"/>
    <n v="2"/>
    <n v="0"/>
    <n v="0"/>
    <n v="0"/>
    <n v="0"/>
    <n v="0"/>
    <n v="0"/>
    <n v="0"/>
    <n v="0"/>
    <n v="0"/>
    <n v="3"/>
    <n v="4797"/>
    <m/>
  </r>
  <r>
    <s v="LAX"/>
    <d v="2019-02-05T00:00:00"/>
    <n v="6"/>
    <x v="2"/>
    <s v="B"/>
    <s v="12"/>
    <n v="-48084391"/>
    <x v="11"/>
    <n v="3"/>
    <n v="5"/>
    <n v="0"/>
    <n v="0"/>
    <n v="0"/>
    <n v="0"/>
    <n v="0"/>
    <n v="0"/>
    <n v="0"/>
    <n v="0"/>
    <n v="0"/>
    <n v="0"/>
    <n v="8"/>
    <n v="1492"/>
    <m/>
  </r>
  <r>
    <s v="LAX"/>
    <d v="2019-02-06T00:00:00"/>
    <n v="6"/>
    <x v="2"/>
    <s v="A"/>
    <s v="13"/>
    <n v="-54214280"/>
    <x v="12"/>
    <n v="20"/>
    <n v="0"/>
    <n v="0"/>
    <n v="0"/>
    <n v="0"/>
    <n v="0"/>
    <n v="0"/>
    <n v="0"/>
    <n v="0"/>
    <n v="0"/>
    <n v="0"/>
    <n v="0"/>
    <n v="20"/>
    <n v="15340"/>
    <m/>
  </r>
  <r>
    <s v="LAX"/>
    <d v="2019-02-06T00:00:00"/>
    <n v="6"/>
    <x v="2"/>
    <s v="D"/>
    <s v="14"/>
    <n v="-60344169"/>
    <x v="13"/>
    <n v="96"/>
    <n v="1"/>
    <n v="0"/>
    <n v="1"/>
    <n v="0"/>
    <n v="0"/>
    <n v="0"/>
    <n v="0"/>
    <n v="0"/>
    <n v="0"/>
    <n v="0"/>
    <n v="0"/>
    <n v="98"/>
    <n v="52"/>
    <m/>
  </r>
  <r>
    <s v="JLC"/>
    <d v="2019-02-06T00:00:00"/>
    <n v="6"/>
    <x v="2"/>
    <s v="D"/>
    <s v="15"/>
    <n v="-66474058"/>
    <x v="5"/>
    <n v="15"/>
    <n v="4"/>
    <n v="0"/>
    <n v="0"/>
    <n v="0"/>
    <n v="0"/>
    <n v="0"/>
    <n v="0"/>
    <n v="0"/>
    <n v="0"/>
    <n v="0"/>
    <n v="0"/>
    <n v="19"/>
    <n v="10221"/>
    <m/>
  </r>
  <r>
    <s v="LAX"/>
    <d v="2019-02-06T00:00:00"/>
    <n v="6"/>
    <x v="2"/>
    <s v="E"/>
    <s v="16"/>
    <n v="-72603947"/>
    <x v="14"/>
    <n v="3"/>
    <n v="1"/>
    <n v="0"/>
    <n v="0"/>
    <n v="0"/>
    <n v="0"/>
    <n v="0"/>
    <n v="0"/>
    <n v="0"/>
    <n v="0"/>
    <n v="0"/>
    <n v="0"/>
    <n v="4"/>
    <n v="11196"/>
    <m/>
  </r>
  <r>
    <s v="LAX"/>
    <d v="2019-02-06T00:00:00"/>
    <n v="6"/>
    <x v="2"/>
    <s v="D"/>
    <s v="17"/>
    <n v="-78733836"/>
    <x v="7"/>
    <n v="0"/>
    <n v="0"/>
    <n v="1"/>
    <n v="0"/>
    <n v="0"/>
    <n v="0"/>
    <n v="0"/>
    <n v="0"/>
    <n v="0"/>
    <n v="0"/>
    <n v="0"/>
    <n v="0"/>
    <n v="1"/>
    <n v="2399"/>
    <m/>
  </r>
  <r>
    <s v="JLC"/>
    <d v="2019-03-10T00:00:00"/>
    <n v="6"/>
    <x v="3"/>
    <s v="B"/>
    <s v="18"/>
    <n v="-84863725"/>
    <x v="15"/>
    <n v="0"/>
    <n v="0"/>
    <n v="4"/>
    <n v="0"/>
    <n v="0"/>
    <n v="0"/>
    <n v="0"/>
    <n v="0"/>
    <n v="0"/>
    <n v="0"/>
    <n v="0"/>
    <n v="0"/>
    <n v="4"/>
    <n v="6003"/>
    <m/>
  </r>
  <r>
    <s v="LAX"/>
    <d v="2019-03-11T00:00:00"/>
    <n v="6"/>
    <x v="3"/>
    <s v="B"/>
    <s v="19"/>
    <n v="-90993614"/>
    <x v="16"/>
    <n v="0"/>
    <n v="0"/>
    <n v="0"/>
    <n v="0"/>
    <n v="0"/>
    <n v="0"/>
    <n v="0"/>
    <n v="0"/>
    <n v="0"/>
    <n v="0"/>
    <n v="0"/>
    <n v="0"/>
    <n v="0"/>
    <n v="49"/>
    <m/>
  </r>
  <r>
    <s v="LAX"/>
    <d v="2019-03-12T00:00:00"/>
    <n v="6"/>
    <x v="3"/>
    <s v="A"/>
    <s v="20"/>
    <n v="-97123503"/>
    <x v="17"/>
    <n v="1"/>
    <n v="0"/>
    <n v="0"/>
    <n v="0"/>
    <n v="0"/>
    <n v="0"/>
    <n v="0"/>
    <n v="0"/>
    <n v="0"/>
    <n v="0"/>
    <n v="0"/>
    <n v="0"/>
    <n v="1"/>
    <n v="1129"/>
    <m/>
  </r>
  <r>
    <s v="LAX"/>
    <d v="2019-03-13T00:00:00"/>
    <n v="6"/>
    <x v="3"/>
    <s v="A"/>
    <s v="21"/>
    <n v="-103253392"/>
    <x v="18"/>
    <n v="0"/>
    <n v="0"/>
    <n v="0"/>
    <n v="0"/>
    <n v="0"/>
    <n v="0"/>
    <n v="0"/>
    <n v="0"/>
    <n v="0"/>
    <n v="0"/>
    <n v="0"/>
    <n v="0"/>
    <n v="0"/>
    <n v="3191"/>
    <m/>
  </r>
  <r>
    <s v="LAX"/>
    <d v="2019-03-14T00:00:00"/>
    <n v="6"/>
    <x v="3"/>
    <s v="C"/>
    <s v="22"/>
    <n v="-109383281"/>
    <x v="19"/>
    <n v="35"/>
    <n v="1"/>
    <n v="0"/>
    <n v="0"/>
    <n v="0"/>
    <n v="0"/>
    <n v="0"/>
    <n v="0"/>
    <n v="0"/>
    <n v="0"/>
    <n v="0"/>
    <n v="0"/>
    <n v="36"/>
    <n v="4926"/>
    <m/>
  </r>
  <r>
    <s v="LAX"/>
    <d v="2019-04-19T00:00:00"/>
    <n v="6"/>
    <x v="4"/>
    <s v="D"/>
    <s v="23"/>
    <n v="-115513170"/>
    <x v="15"/>
    <n v="1"/>
    <n v="7"/>
    <n v="0"/>
    <n v="0"/>
    <n v="0"/>
    <n v="0"/>
    <n v="0"/>
    <n v="0"/>
    <n v="0"/>
    <n v="0"/>
    <n v="0"/>
    <n v="0"/>
    <n v="8"/>
    <n v="5999"/>
    <m/>
  </r>
  <r>
    <s v="LAX"/>
    <d v="2019-04-20T00:00:00"/>
    <n v="6"/>
    <x v="4"/>
    <s v="B"/>
    <s v="24"/>
    <n v="-121643059"/>
    <x v="5"/>
    <n v="5"/>
    <n v="5"/>
    <n v="0"/>
    <n v="0"/>
    <n v="0"/>
    <n v="0"/>
    <n v="0"/>
    <n v="0"/>
    <n v="0"/>
    <n v="0"/>
    <n v="0"/>
    <n v="0"/>
    <n v="10"/>
    <n v="10230"/>
    <m/>
  </r>
  <r>
    <s v="LAX"/>
    <d v="2019-04-21T00:00:00"/>
    <n v="6"/>
    <x v="4"/>
    <s v="E"/>
    <s v="25"/>
    <n v="-127772948"/>
    <x v="20"/>
    <n v="0"/>
    <n v="3"/>
    <n v="0"/>
    <n v="0"/>
    <n v="0"/>
    <n v="0"/>
    <n v="0"/>
    <n v="0"/>
    <n v="0"/>
    <n v="0"/>
    <n v="0"/>
    <n v="0"/>
    <n v="3"/>
    <n v="1647"/>
    <m/>
  </r>
  <r>
    <s v="LAX"/>
    <d v="2019-04-22T00:00:00"/>
    <n v="6"/>
    <x v="4"/>
    <s v="E"/>
    <s v="26"/>
    <n v="-133902837"/>
    <x v="21"/>
    <n v="29"/>
    <n v="3"/>
    <n v="32"/>
    <n v="0"/>
    <n v="0"/>
    <n v="0"/>
    <n v="0"/>
    <n v="0"/>
    <n v="0"/>
    <n v="0"/>
    <n v="0"/>
    <n v="0"/>
    <n v="64"/>
    <n v="11736"/>
    <m/>
  </r>
  <r>
    <s v="LAX"/>
    <d v="2019-04-23T00:00:00"/>
    <n v="6"/>
    <x v="4"/>
    <s v="E"/>
    <s v="27"/>
    <n v="-140032726"/>
    <x v="15"/>
    <n v="1"/>
    <n v="0"/>
    <n v="0"/>
    <n v="0"/>
    <n v="0"/>
    <n v="0"/>
    <n v="0"/>
    <n v="0"/>
    <n v="0"/>
    <n v="0"/>
    <n v="0"/>
    <n v="0"/>
    <n v="1"/>
    <n v="6006"/>
    <m/>
  </r>
  <r>
    <s v="LAX"/>
    <d v="2019-04-24T00:00:00"/>
    <n v="6"/>
    <x v="4"/>
    <s v="C"/>
    <s v="28"/>
    <n v="-146162615"/>
    <x v="22"/>
    <n v="0"/>
    <n v="1"/>
    <n v="2"/>
    <n v="0"/>
    <n v="0"/>
    <n v="0"/>
    <n v="0"/>
    <n v="0"/>
    <n v="0"/>
    <n v="0"/>
    <n v="0"/>
    <n v="0"/>
    <n v="3"/>
    <n v="2972"/>
    <m/>
  </r>
  <r>
    <s v="LAX"/>
    <d v="2019-04-25T00:00:00"/>
    <n v="6"/>
    <x v="4"/>
    <s v="B"/>
    <s v="29"/>
    <n v="-152292504"/>
    <x v="23"/>
    <n v="0"/>
    <n v="0"/>
    <n v="0"/>
    <n v="0"/>
    <n v="0"/>
    <n v="0"/>
    <n v="0"/>
    <n v="0"/>
    <n v="0"/>
    <n v="0"/>
    <n v="0"/>
    <n v="0"/>
    <n v="0"/>
    <n v="450"/>
    <m/>
  </r>
  <r>
    <s v="LAX"/>
    <d v="2019-04-26T00:00:00"/>
    <n v="6"/>
    <x v="4"/>
    <s v="A"/>
    <s v="30"/>
    <n v="-158422393"/>
    <x v="24"/>
    <n v="0"/>
    <n v="7"/>
    <n v="0"/>
    <n v="0"/>
    <n v="0"/>
    <n v="0"/>
    <n v="0"/>
    <n v="0"/>
    <n v="0"/>
    <n v="0"/>
    <n v="0"/>
    <n v="0"/>
    <n v="7"/>
    <n v="238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I8:J11" firstHeaderRow="2" firstDataRow="2" firstDataCol="1"/>
  <pivotFields count="23">
    <pivotField compact="0" outline="0" showAll="0"/>
    <pivotField compact="0" outline="0" showAll="0"/>
    <pivotField compact="0" outline="0" showAll="0"/>
    <pivotField axis="axisRow" compact="0" outline="0" showAll="0">
      <items count="6">
        <item x="1"/>
        <item h="1" x="2"/>
        <item h="1" x="3"/>
        <item h="1" x="4"/>
        <item h="1" x="0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>
      <items count="26">
        <item x="16"/>
        <item x="1"/>
        <item x="13"/>
        <item x="23"/>
        <item x="4"/>
        <item x="8"/>
        <item x="6"/>
        <item x="17"/>
        <item x="11"/>
        <item x="20"/>
        <item x="24"/>
        <item x="7"/>
        <item x="22"/>
        <item x="18"/>
        <item x="2"/>
        <item x="3"/>
        <item x="10"/>
        <item x="19"/>
        <item x="15"/>
        <item x="9"/>
        <item x="5"/>
        <item x="14"/>
        <item x="21"/>
        <item x="12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3"/>
  </rowFields>
  <rowItems count="2">
    <i>
      <x/>
    </i>
    <i t="grand">
      <x/>
    </i>
  </rowItems>
  <colItems count="1">
    <i/>
  </colItems>
  <dataFields count="1">
    <dataField name="Nombre de Quantité traitée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32"/>
  <sheetViews>
    <sheetView zoomScale="70" zoomScaleNormal="70" workbookViewId="0">
      <selection activeCell="F17" sqref="F17"/>
    </sheetView>
  </sheetViews>
  <sheetFormatPr baseColWidth="10" defaultRowHeight="15"/>
  <sheetData>
    <row r="1" spans="1:23" ht="45.75" thickBot="1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1" t="s">
        <v>64</v>
      </c>
      <c r="H1" s="4" t="s">
        <v>6</v>
      </c>
      <c r="I1" s="1" t="s">
        <v>7</v>
      </c>
      <c r="J1" s="4" t="s">
        <v>8</v>
      </c>
      <c r="K1" s="1" t="s">
        <v>9</v>
      </c>
      <c r="L1" s="4" t="s">
        <v>10</v>
      </c>
      <c r="M1" s="1" t="s">
        <v>11</v>
      </c>
      <c r="N1" s="4" t="s">
        <v>12</v>
      </c>
      <c r="O1" s="1" t="s">
        <v>13</v>
      </c>
      <c r="P1" s="4" t="s">
        <v>14</v>
      </c>
      <c r="Q1" s="1" t="s">
        <v>15</v>
      </c>
      <c r="R1" s="4" t="s">
        <v>16</v>
      </c>
      <c r="S1" s="1" t="s">
        <v>17</v>
      </c>
      <c r="T1" s="4" t="s">
        <v>18</v>
      </c>
      <c r="U1" s="1" t="s">
        <v>19</v>
      </c>
      <c r="V1" s="5" t="s">
        <v>20</v>
      </c>
      <c r="W1" s="5" t="s">
        <v>21</v>
      </c>
    </row>
    <row r="2" spans="1:23">
      <c r="A2" s="6" t="s">
        <v>22</v>
      </c>
      <c r="B2" s="6" t="s">
        <v>22</v>
      </c>
      <c r="C2" s="6" t="s">
        <v>22</v>
      </c>
      <c r="D2" s="6" t="s">
        <v>22</v>
      </c>
      <c r="E2" s="6" t="s">
        <v>22</v>
      </c>
      <c r="F2" s="6" t="s">
        <v>22</v>
      </c>
      <c r="G2" s="6" t="s">
        <v>22</v>
      </c>
      <c r="H2" s="6" t="s">
        <v>22</v>
      </c>
      <c r="I2" s="6" t="s">
        <v>23</v>
      </c>
      <c r="J2" s="6" t="s">
        <v>24</v>
      </c>
      <c r="K2" s="6" t="s">
        <v>25</v>
      </c>
      <c r="L2" s="6" t="s">
        <v>26</v>
      </c>
      <c r="M2" s="6" t="s">
        <v>27</v>
      </c>
      <c r="N2" s="6" t="s">
        <v>28</v>
      </c>
      <c r="O2" s="6" t="s">
        <v>28</v>
      </c>
      <c r="P2" s="6" t="s">
        <v>28</v>
      </c>
      <c r="Q2" s="6" t="s">
        <v>28</v>
      </c>
      <c r="R2" s="6" t="s">
        <v>29</v>
      </c>
      <c r="S2" s="6" t="s">
        <v>28</v>
      </c>
      <c r="T2" s="6" t="s">
        <v>28</v>
      </c>
      <c r="U2" s="6" t="s">
        <v>22</v>
      </c>
      <c r="V2" s="6" t="s">
        <v>22</v>
      </c>
      <c r="W2" s="6" t="s">
        <v>22</v>
      </c>
    </row>
    <row r="3" spans="1:23" ht="15.75">
      <c r="A3" t="s">
        <v>66</v>
      </c>
      <c r="B3" s="7">
        <v>43471</v>
      </c>
      <c r="C3" s="8">
        <f>WEEKNUM([1]BD!B3)</f>
        <v>2</v>
      </c>
      <c r="D3" s="9" t="str">
        <f t="shared" ref="D3:D14" si="0">TEXT(B3,"mmmm")</f>
        <v>janvier</v>
      </c>
      <c r="E3" s="10" t="s">
        <v>30</v>
      </c>
      <c r="F3" s="11" t="s">
        <v>23</v>
      </c>
      <c r="G3" s="8">
        <v>19344388</v>
      </c>
      <c r="H3" s="8">
        <v>83</v>
      </c>
      <c r="I3" s="8">
        <v>1</v>
      </c>
      <c r="J3" s="8">
        <v>0</v>
      </c>
      <c r="K3" s="8">
        <v>0</v>
      </c>
      <c r="L3" s="8">
        <v>0</v>
      </c>
      <c r="M3" s="8">
        <v>0</v>
      </c>
      <c r="N3" s="8">
        <v>0</v>
      </c>
      <c r="O3" s="8">
        <v>0</v>
      </c>
      <c r="P3" s="8">
        <v>0</v>
      </c>
      <c r="Q3" s="8">
        <v>0</v>
      </c>
      <c r="R3" s="8">
        <v>0</v>
      </c>
      <c r="S3" s="8">
        <v>0</v>
      </c>
      <c r="T3" s="12">
        <v>0</v>
      </c>
      <c r="U3" s="13">
        <f>SUM(I3:T3)</f>
        <v>1</v>
      </c>
      <c r="V3">
        <f>H3-U3</f>
        <v>82</v>
      </c>
    </row>
    <row r="4" spans="1:23" ht="15.75">
      <c r="A4" t="s">
        <v>66</v>
      </c>
      <c r="B4" s="14">
        <v>43476</v>
      </c>
      <c r="C4" s="8">
        <f>WEEKNUM([1]BD!B4)</f>
        <v>2</v>
      </c>
      <c r="D4" s="9" t="str">
        <f t="shared" si="0"/>
        <v>janvier</v>
      </c>
      <c r="E4" s="10" t="s">
        <v>30</v>
      </c>
      <c r="F4" s="15" t="s">
        <v>35</v>
      </c>
      <c r="G4" s="8">
        <v>13214499</v>
      </c>
      <c r="H4" s="8">
        <v>3300</v>
      </c>
      <c r="I4" s="8">
        <v>0</v>
      </c>
      <c r="J4" s="8">
        <v>0</v>
      </c>
      <c r="K4" s="8">
        <v>0</v>
      </c>
      <c r="L4" s="8">
        <v>0</v>
      </c>
      <c r="M4" s="8">
        <v>0</v>
      </c>
      <c r="N4" s="8">
        <v>0</v>
      </c>
      <c r="O4" s="8">
        <v>0</v>
      </c>
      <c r="P4" s="8">
        <v>0</v>
      </c>
      <c r="Q4" s="8">
        <v>0</v>
      </c>
      <c r="R4" s="8">
        <v>0</v>
      </c>
      <c r="S4" s="8">
        <v>0</v>
      </c>
      <c r="T4" s="12">
        <v>0</v>
      </c>
      <c r="U4" s="13">
        <f>SUM(I4:T4)</f>
        <v>0</v>
      </c>
      <c r="V4">
        <f>H4-U4</f>
        <v>3300</v>
      </c>
    </row>
    <row r="5" spans="1:23" ht="15.75">
      <c r="A5" t="s">
        <v>66</v>
      </c>
      <c r="B5" s="16">
        <v>43479</v>
      </c>
      <c r="C5" s="8">
        <f>WEEKNUM([1]BD!B5)</f>
        <v>3</v>
      </c>
      <c r="D5" s="9" t="str">
        <f t="shared" si="0"/>
        <v>janvier</v>
      </c>
      <c r="E5" s="17" t="s">
        <v>31</v>
      </c>
      <c r="F5" s="18" t="s">
        <v>36</v>
      </c>
      <c r="G5" s="8">
        <v>7084610</v>
      </c>
      <c r="H5" s="19">
        <v>4500</v>
      </c>
      <c r="I5" s="19">
        <v>0</v>
      </c>
      <c r="J5" s="19">
        <v>0</v>
      </c>
      <c r="K5" s="19">
        <v>0</v>
      </c>
      <c r="L5" s="19">
        <v>0</v>
      </c>
      <c r="M5" s="19">
        <v>0</v>
      </c>
      <c r="N5" s="19">
        <v>0</v>
      </c>
      <c r="O5" s="19">
        <v>0</v>
      </c>
      <c r="P5" s="19">
        <v>0</v>
      </c>
      <c r="Q5" s="19">
        <v>0</v>
      </c>
      <c r="R5" s="19">
        <v>0</v>
      </c>
      <c r="S5" s="19">
        <v>0</v>
      </c>
      <c r="T5" s="20">
        <v>0</v>
      </c>
      <c r="U5" s="13">
        <f t="shared" ref="U5:U32" si="1">SUM(I5:T5)</f>
        <v>0</v>
      </c>
      <c r="V5">
        <f t="shared" ref="V5:V32" si="2">H5-U5</f>
        <v>4500</v>
      </c>
    </row>
    <row r="6" spans="1:23" ht="15.75">
      <c r="A6" t="s">
        <v>66</v>
      </c>
      <c r="B6" s="21">
        <v>43486</v>
      </c>
      <c r="C6" s="8">
        <f>WEEKNUM([1]BD!B6)</f>
        <v>4</v>
      </c>
      <c r="D6" s="9" t="str">
        <f t="shared" si="0"/>
        <v>janvier</v>
      </c>
      <c r="E6" s="22" t="s">
        <v>32</v>
      </c>
      <c r="F6" s="23" t="s">
        <v>37</v>
      </c>
      <c r="G6" s="8">
        <v>954721</v>
      </c>
      <c r="H6" s="24">
        <v>624</v>
      </c>
      <c r="I6" s="24">
        <v>0</v>
      </c>
      <c r="J6" s="24">
        <v>10</v>
      </c>
      <c r="K6" s="24">
        <v>0</v>
      </c>
      <c r="L6" s="24">
        <v>0</v>
      </c>
      <c r="M6" s="24">
        <v>0</v>
      </c>
      <c r="N6" s="24">
        <v>15</v>
      </c>
      <c r="O6" s="24">
        <v>0</v>
      </c>
      <c r="P6" s="24">
        <v>0</v>
      </c>
      <c r="Q6" s="24">
        <v>0</v>
      </c>
      <c r="R6" s="24">
        <v>0</v>
      </c>
      <c r="S6" s="24">
        <v>0</v>
      </c>
      <c r="T6" s="25">
        <v>0</v>
      </c>
      <c r="U6" s="13">
        <f t="shared" si="1"/>
        <v>25</v>
      </c>
      <c r="V6">
        <f t="shared" si="2"/>
        <v>599</v>
      </c>
    </row>
    <row r="7" spans="1:23" ht="15.75">
      <c r="A7" t="s">
        <v>66</v>
      </c>
      <c r="B7" s="26">
        <v>43486</v>
      </c>
      <c r="C7" s="8">
        <f>WEEKNUM([1]BD!B7)</f>
        <v>4</v>
      </c>
      <c r="D7" s="9" t="str">
        <f t="shared" si="0"/>
        <v>janvier</v>
      </c>
      <c r="E7" s="22" t="s">
        <v>32</v>
      </c>
      <c r="F7" s="27" t="s">
        <v>38</v>
      </c>
      <c r="G7" s="8">
        <v>-5175168</v>
      </c>
      <c r="H7" s="24">
        <v>624</v>
      </c>
      <c r="I7" s="24">
        <v>0</v>
      </c>
      <c r="J7" s="24">
        <v>1</v>
      </c>
      <c r="K7" s="24">
        <v>0</v>
      </c>
      <c r="L7" s="24">
        <v>0</v>
      </c>
      <c r="M7" s="24">
        <v>0</v>
      </c>
      <c r="N7" s="24">
        <v>0</v>
      </c>
      <c r="O7" s="24">
        <v>0</v>
      </c>
      <c r="P7" s="24">
        <v>0</v>
      </c>
      <c r="Q7" s="24">
        <v>0</v>
      </c>
      <c r="R7" s="24">
        <v>0</v>
      </c>
      <c r="S7" s="24">
        <v>0</v>
      </c>
      <c r="T7" s="25">
        <v>0</v>
      </c>
      <c r="U7" s="13">
        <f t="shared" si="1"/>
        <v>1</v>
      </c>
      <c r="V7">
        <f t="shared" si="2"/>
        <v>623</v>
      </c>
    </row>
    <row r="8" spans="1:23" ht="15.75">
      <c r="A8" t="s">
        <v>66</v>
      </c>
      <c r="B8" s="16">
        <v>43496</v>
      </c>
      <c r="C8" s="8">
        <f>WEEKNUM([1]BD!B8)</f>
        <v>5</v>
      </c>
      <c r="D8" s="9" t="str">
        <f t="shared" si="0"/>
        <v>janvier</v>
      </c>
      <c r="E8" s="17" t="s">
        <v>33</v>
      </c>
      <c r="F8" s="18" t="s">
        <v>39</v>
      </c>
      <c r="G8" s="8">
        <v>-11305057</v>
      </c>
      <c r="H8" s="19">
        <v>10240</v>
      </c>
      <c r="I8" s="19">
        <v>0</v>
      </c>
      <c r="J8" s="19">
        <v>0</v>
      </c>
      <c r="K8" s="19">
        <v>0</v>
      </c>
      <c r="L8" s="19">
        <v>0</v>
      </c>
      <c r="M8" s="19">
        <v>0</v>
      </c>
      <c r="N8" s="19">
        <v>0</v>
      </c>
      <c r="O8" s="19">
        <v>0</v>
      </c>
      <c r="P8" s="19">
        <v>0</v>
      </c>
      <c r="Q8" s="19">
        <v>0</v>
      </c>
      <c r="R8" s="19">
        <v>0</v>
      </c>
      <c r="S8" s="19">
        <v>0</v>
      </c>
      <c r="T8" s="20">
        <v>0</v>
      </c>
      <c r="U8" s="13">
        <f t="shared" si="1"/>
        <v>0</v>
      </c>
      <c r="V8">
        <f t="shared" si="2"/>
        <v>10240</v>
      </c>
    </row>
    <row r="9" spans="1:23" ht="15.75">
      <c r="A9" t="s">
        <v>66</v>
      </c>
      <c r="B9" s="16">
        <v>43493</v>
      </c>
      <c r="C9" s="8">
        <f>WEEKNUM([1]BD!B9)</f>
        <v>5</v>
      </c>
      <c r="D9" s="9" t="str">
        <f t="shared" si="0"/>
        <v>janvier</v>
      </c>
      <c r="E9" s="17" t="s">
        <v>30</v>
      </c>
      <c r="F9" s="18" t="s">
        <v>40</v>
      </c>
      <c r="G9" s="8">
        <v>-17434946</v>
      </c>
      <c r="H9" s="19">
        <v>1008</v>
      </c>
      <c r="I9" s="19">
        <v>10</v>
      </c>
      <c r="J9" s="19">
        <v>0</v>
      </c>
      <c r="K9" s="19">
        <v>19</v>
      </c>
      <c r="L9" s="19">
        <v>0</v>
      </c>
      <c r="M9" s="19">
        <v>0</v>
      </c>
      <c r="N9" s="19">
        <v>0</v>
      </c>
      <c r="O9" s="19">
        <v>0</v>
      </c>
      <c r="P9" s="19">
        <v>0</v>
      </c>
      <c r="Q9" s="19">
        <v>0</v>
      </c>
      <c r="R9" s="19">
        <v>0</v>
      </c>
      <c r="S9" s="19">
        <v>0</v>
      </c>
      <c r="T9" s="20">
        <v>0</v>
      </c>
      <c r="U9" s="13">
        <f t="shared" si="1"/>
        <v>29</v>
      </c>
      <c r="V9">
        <f t="shared" si="2"/>
        <v>979</v>
      </c>
    </row>
    <row r="10" spans="1:23" ht="15.75">
      <c r="A10" t="s">
        <v>66</v>
      </c>
      <c r="B10" s="28">
        <v>43496</v>
      </c>
      <c r="C10" s="8">
        <f>WEEKNUM([1]BD!B10)</f>
        <v>5</v>
      </c>
      <c r="D10" s="9" t="str">
        <f t="shared" si="0"/>
        <v>janvier</v>
      </c>
      <c r="E10" s="17" t="s">
        <v>32</v>
      </c>
      <c r="F10" s="29" t="s">
        <v>41</v>
      </c>
      <c r="G10" s="8">
        <v>-23564835</v>
      </c>
      <c r="H10" s="19">
        <v>2400</v>
      </c>
      <c r="I10" s="19">
        <v>0</v>
      </c>
      <c r="J10" s="19">
        <v>0</v>
      </c>
      <c r="K10" s="19">
        <v>0</v>
      </c>
      <c r="L10" s="19">
        <v>0</v>
      </c>
      <c r="M10" s="19">
        <v>0</v>
      </c>
      <c r="N10" s="19">
        <v>0</v>
      </c>
      <c r="O10" s="19">
        <v>0</v>
      </c>
      <c r="P10" s="19">
        <v>0</v>
      </c>
      <c r="Q10" s="19">
        <v>0</v>
      </c>
      <c r="R10" s="19">
        <v>0</v>
      </c>
      <c r="S10" s="19">
        <v>0</v>
      </c>
      <c r="T10" s="20">
        <v>0</v>
      </c>
      <c r="U10" s="13">
        <f t="shared" si="1"/>
        <v>0</v>
      </c>
      <c r="V10">
        <f t="shared" si="2"/>
        <v>2400</v>
      </c>
    </row>
    <row r="11" spans="1:23" ht="15.75">
      <c r="A11" t="s">
        <v>66</v>
      </c>
      <c r="B11" s="7">
        <v>43501</v>
      </c>
      <c r="C11" s="8">
        <f>WEEKNUM([1]BD!B11)</f>
        <v>6</v>
      </c>
      <c r="D11" s="9" t="str">
        <f t="shared" si="0"/>
        <v>février</v>
      </c>
      <c r="E11" s="10" t="s">
        <v>31</v>
      </c>
      <c r="F11" s="11" t="s">
        <v>42</v>
      </c>
      <c r="G11" s="8">
        <v>-29694724</v>
      </c>
      <c r="H11" s="8">
        <v>900</v>
      </c>
      <c r="I11" s="8">
        <v>0</v>
      </c>
      <c r="J11" s="8">
        <v>0</v>
      </c>
      <c r="K11" s="8">
        <v>0</v>
      </c>
      <c r="L11" s="8">
        <v>0</v>
      </c>
      <c r="M11" s="8">
        <v>0</v>
      </c>
      <c r="N11" s="8">
        <v>0</v>
      </c>
      <c r="O11" s="8">
        <v>0</v>
      </c>
      <c r="P11" s="8">
        <v>0</v>
      </c>
      <c r="Q11" s="8">
        <v>0</v>
      </c>
      <c r="R11" s="8">
        <v>0</v>
      </c>
      <c r="S11" s="8">
        <v>0</v>
      </c>
      <c r="T11" s="12">
        <v>0</v>
      </c>
      <c r="U11" s="13">
        <f t="shared" si="1"/>
        <v>0</v>
      </c>
      <c r="V11">
        <f t="shared" si="2"/>
        <v>900</v>
      </c>
    </row>
    <row r="12" spans="1:23" ht="15.75">
      <c r="A12" t="s">
        <v>66</v>
      </c>
      <c r="B12" s="7">
        <v>43501</v>
      </c>
      <c r="C12" s="8">
        <f>WEEKNUM([1]BD!B12)</f>
        <v>6</v>
      </c>
      <c r="D12" s="9" t="str">
        <f t="shared" si="0"/>
        <v>février</v>
      </c>
      <c r="E12" s="10" t="s">
        <v>31</v>
      </c>
      <c r="F12" s="11" t="s">
        <v>43</v>
      </c>
      <c r="G12" s="8">
        <v>-35824613</v>
      </c>
      <c r="H12" s="8">
        <v>10000</v>
      </c>
      <c r="I12" s="8">
        <v>39</v>
      </c>
      <c r="J12" s="8">
        <v>0</v>
      </c>
      <c r="K12" s="8">
        <v>175</v>
      </c>
      <c r="L12" s="8">
        <v>0</v>
      </c>
      <c r="M12" s="8">
        <v>0</v>
      </c>
      <c r="N12" s="8">
        <v>0</v>
      </c>
      <c r="O12" s="8">
        <v>0</v>
      </c>
      <c r="P12" s="8">
        <v>0</v>
      </c>
      <c r="Q12" s="8">
        <v>0</v>
      </c>
      <c r="R12" s="8">
        <v>0</v>
      </c>
      <c r="S12" s="8">
        <v>0</v>
      </c>
      <c r="T12" s="12">
        <v>0</v>
      </c>
      <c r="U12" s="13">
        <f t="shared" si="1"/>
        <v>214</v>
      </c>
      <c r="V12">
        <f t="shared" si="2"/>
        <v>9786</v>
      </c>
    </row>
    <row r="13" spans="1:23" ht="15.75">
      <c r="A13" t="s">
        <v>66</v>
      </c>
      <c r="B13" s="7">
        <v>43501</v>
      </c>
      <c r="C13" s="8">
        <f>WEEKNUM([1]BD!B13)</f>
        <v>6</v>
      </c>
      <c r="D13" s="9" t="str">
        <f t="shared" si="0"/>
        <v>février</v>
      </c>
      <c r="E13" s="10" t="s">
        <v>31</v>
      </c>
      <c r="F13" s="11" t="s">
        <v>44</v>
      </c>
      <c r="G13" s="8">
        <v>-41954502</v>
      </c>
      <c r="H13" s="8">
        <v>4800</v>
      </c>
      <c r="I13" s="8">
        <v>1</v>
      </c>
      <c r="J13" s="8">
        <v>0</v>
      </c>
      <c r="K13" s="8">
        <v>2</v>
      </c>
      <c r="L13" s="8">
        <v>0</v>
      </c>
      <c r="M13" s="8">
        <v>0</v>
      </c>
      <c r="N13" s="8">
        <v>0</v>
      </c>
      <c r="O13" s="8">
        <v>0</v>
      </c>
      <c r="P13" s="8">
        <v>0</v>
      </c>
      <c r="Q13" s="8">
        <v>0</v>
      </c>
      <c r="R13" s="8">
        <v>0</v>
      </c>
      <c r="S13" s="8">
        <v>0</v>
      </c>
      <c r="T13" s="12">
        <v>0</v>
      </c>
      <c r="U13" s="13">
        <f t="shared" si="1"/>
        <v>3</v>
      </c>
      <c r="V13">
        <f t="shared" si="2"/>
        <v>4797</v>
      </c>
    </row>
    <row r="14" spans="1:23" ht="15.75">
      <c r="A14" t="s">
        <v>66</v>
      </c>
      <c r="B14" s="7">
        <v>43501</v>
      </c>
      <c r="C14" s="8">
        <f>WEEKNUM([1]BD!B14)</f>
        <v>6</v>
      </c>
      <c r="D14" s="9" t="str">
        <f t="shared" si="0"/>
        <v>février</v>
      </c>
      <c r="E14" s="10" t="s">
        <v>31</v>
      </c>
      <c r="F14" s="11" t="s">
        <v>45</v>
      </c>
      <c r="G14" s="8">
        <v>-48084391</v>
      </c>
      <c r="H14" s="8">
        <v>1500</v>
      </c>
      <c r="I14" s="8">
        <v>3</v>
      </c>
      <c r="J14" s="8">
        <v>5</v>
      </c>
      <c r="K14" s="8">
        <v>0</v>
      </c>
      <c r="L14" s="8">
        <v>0</v>
      </c>
      <c r="M14" s="8">
        <v>0</v>
      </c>
      <c r="N14" s="8">
        <v>0</v>
      </c>
      <c r="O14" s="8">
        <v>0</v>
      </c>
      <c r="P14" s="8">
        <v>0</v>
      </c>
      <c r="Q14" s="8">
        <v>0</v>
      </c>
      <c r="R14" s="8">
        <v>0</v>
      </c>
      <c r="S14" s="8">
        <v>0</v>
      </c>
      <c r="T14" s="12">
        <v>0</v>
      </c>
      <c r="U14" s="13">
        <f t="shared" si="1"/>
        <v>8</v>
      </c>
      <c r="V14">
        <f t="shared" si="2"/>
        <v>1492</v>
      </c>
    </row>
    <row r="15" spans="1:23" ht="15.75">
      <c r="A15" t="s">
        <v>66</v>
      </c>
      <c r="B15" s="7">
        <v>43502</v>
      </c>
      <c r="C15" s="8">
        <f>WEEKNUM([1]BD!B15)</f>
        <v>6</v>
      </c>
      <c r="D15" s="9" t="str">
        <f>TEXT(B15,"mmmm")</f>
        <v>février</v>
      </c>
      <c r="E15" s="10" t="s">
        <v>30</v>
      </c>
      <c r="F15" s="11" t="s">
        <v>46</v>
      </c>
      <c r="G15" s="8">
        <v>-54214280</v>
      </c>
      <c r="H15" s="8">
        <v>15360</v>
      </c>
      <c r="I15" s="8">
        <v>20</v>
      </c>
      <c r="J15" s="8">
        <v>0</v>
      </c>
      <c r="K15" s="8">
        <v>0</v>
      </c>
      <c r="L15" s="8">
        <v>0</v>
      </c>
      <c r="M15" s="8">
        <v>0</v>
      </c>
      <c r="N15" s="8">
        <v>0</v>
      </c>
      <c r="O15" s="8">
        <v>0</v>
      </c>
      <c r="P15" s="8">
        <v>0</v>
      </c>
      <c r="Q15" s="8">
        <v>0</v>
      </c>
      <c r="R15" s="8">
        <v>0</v>
      </c>
      <c r="S15" s="8">
        <v>0</v>
      </c>
      <c r="T15" s="12">
        <v>0</v>
      </c>
      <c r="U15" s="13">
        <f t="shared" si="1"/>
        <v>20</v>
      </c>
      <c r="V15">
        <f t="shared" si="2"/>
        <v>15340</v>
      </c>
    </row>
    <row r="16" spans="1:23" ht="15.75">
      <c r="A16" t="s">
        <v>66</v>
      </c>
      <c r="B16" s="7">
        <v>43502</v>
      </c>
      <c r="C16" s="8">
        <f>WEEKNUM([1]BD!B16)</f>
        <v>6</v>
      </c>
      <c r="D16" s="9" t="str">
        <f t="shared" ref="D16:D32" si="3">TEXT(B16,"mmmm")</f>
        <v>février</v>
      </c>
      <c r="E16" s="10" t="s">
        <v>33</v>
      </c>
      <c r="F16" s="11" t="s">
        <v>47</v>
      </c>
      <c r="G16" s="8">
        <v>-60344169</v>
      </c>
      <c r="H16" s="8">
        <v>150</v>
      </c>
      <c r="I16" s="8">
        <v>96</v>
      </c>
      <c r="J16" s="8">
        <v>1</v>
      </c>
      <c r="K16" s="8">
        <v>0</v>
      </c>
      <c r="L16" s="8">
        <v>1</v>
      </c>
      <c r="M16" s="8">
        <v>0</v>
      </c>
      <c r="N16" s="8">
        <v>0</v>
      </c>
      <c r="O16" s="8">
        <v>0</v>
      </c>
      <c r="P16" s="8">
        <v>0</v>
      </c>
      <c r="Q16" s="8">
        <v>0</v>
      </c>
      <c r="R16" s="8">
        <v>0</v>
      </c>
      <c r="S16" s="8">
        <v>0</v>
      </c>
      <c r="T16" s="12">
        <v>0</v>
      </c>
      <c r="U16" s="13">
        <f t="shared" si="1"/>
        <v>98</v>
      </c>
      <c r="V16">
        <f t="shared" si="2"/>
        <v>52</v>
      </c>
    </row>
    <row r="17" spans="1:22" ht="15.75">
      <c r="A17" t="s">
        <v>65</v>
      </c>
      <c r="B17" s="7">
        <v>43502</v>
      </c>
      <c r="C17" s="8">
        <f>WEEKNUM([1]BD!B17)</f>
        <v>6</v>
      </c>
      <c r="D17" s="9" t="str">
        <f t="shared" si="3"/>
        <v>février</v>
      </c>
      <c r="E17" s="10" t="s">
        <v>33</v>
      </c>
      <c r="F17" s="11" t="s">
        <v>48</v>
      </c>
      <c r="G17" s="8">
        <v>-66474058</v>
      </c>
      <c r="H17" s="8">
        <v>10240</v>
      </c>
      <c r="I17" s="8">
        <v>15</v>
      </c>
      <c r="J17" s="8">
        <v>4</v>
      </c>
      <c r="K17" s="8">
        <v>0</v>
      </c>
      <c r="L17" s="8">
        <v>0</v>
      </c>
      <c r="M17" s="8">
        <v>0</v>
      </c>
      <c r="N17" s="8">
        <v>0</v>
      </c>
      <c r="O17" s="8">
        <v>0</v>
      </c>
      <c r="P17" s="8">
        <v>0</v>
      </c>
      <c r="Q17" s="8">
        <v>0</v>
      </c>
      <c r="R17" s="8">
        <v>0</v>
      </c>
      <c r="S17" s="8">
        <v>0</v>
      </c>
      <c r="T17" s="12">
        <v>0</v>
      </c>
      <c r="U17" s="13">
        <f t="shared" si="1"/>
        <v>19</v>
      </c>
      <c r="V17">
        <f t="shared" si="2"/>
        <v>10221</v>
      </c>
    </row>
    <row r="18" spans="1:22" ht="15.75">
      <c r="A18" t="s">
        <v>66</v>
      </c>
      <c r="B18" s="7">
        <v>43502</v>
      </c>
      <c r="C18" s="8">
        <f>WEEKNUM([1]BD!B18)</f>
        <v>6</v>
      </c>
      <c r="D18" s="9" t="str">
        <f t="shared" si="3"/>
        <v>février</v>
      </c>
      <c r="E18" s="10" t="s">
        <v>34</v>
      </c>
      <c r="F18" s="11" t="s">
        <v>49</v>
      </c>
      <c r="G18" s="8">
        <v>-72603947</v>
      </c>
      <c r="H18" s="8">
        <v>11200</v>
      </c>
      <c r="I18" s="8">
        <v>3</v>
      </c>
      <c r="J18" s="8">
        <v>1</v>
      </c>
      <c r="K18" s="8">
        <v>0</v>
      </c>
      <c r="L18" s="8">
        <v>0</v>
      </c>
      <c r="M18" s="8">
        <v>0</v>
      </c>
      <c r="N18" s="8">
        <v>0</v>
      </c>
      <c r="O18" s="8">
        <v>0</v>
      </c>
      <c r="P18" s="8">
        <v>0</v>
      </c>
      <c r="Q18" s="8">
        <v>0</v>
      </c>
      <c r="R18" s="8">
        <v>0</v>
      </c>
      <c r="S18" s="8">
        <v>0</v>
      </c>
      <c r="T18" s="12">
        <v>0</v>
      </c>
      <c r="U18" s="13">
        <f t="shared" si="1"/>
        <v>4</v>
      </c>
      <c r="V18">
        <f t="shared" si="2"/>
        <v>11196</v>
      </c>
    </row>
    <row r="19" spans="1:22" ht="15.75">
      <c r="A19" t="s">
        <v>66</v>
      </c>
      <c r="B19" s="7">
        <v>43502</v>
      </c>
      <c r="C19" s="8">
        <f>WEEKNUM([1]BD!B19)</f>
        <v>6</v>
      </c>
      <c r="D19" s="9" t="str">
        <f t="shared" si="3"/>
        <v>février</v>
      </c>
      <c r="E19" s="10" t="s">
        <v>33</v>
      </c>
      <c r="F19" s="11" t="s">
        <v>50</v>
      </c>
      <c r="G19" s="8">
        <v>-78733836</v>
      </c>
      <c r="H19" s="8">
        <v>2400</v>
      </c>
      <c r="I19" s="8">
        <v>0</v>
      </c>
      <c r="J19" s="8">
        <v>0</v>
      </c>
      <c r="K19" s="8">
        <v>1</v>
      </c>
      <c r="L19" s="8">
        <v>0</v>
      </c>
      <c r="M19" s="8">
        <v>0</v>
      </c>
      <c r="N19" s="8">
        <v>0</v>
      </c>
      <c r="O19" s="8">
        <v>0</v>
      </c>
      <c r="P19" s="8">
        <v>0</v>
      </c>
      <c r="Q19" s="8">
        <v>0</v>
      </c>
      <c r="R19" s="8">
        <v>0</v>
      </c>
      <c r="S19" s="8">
        <v>0</v>
      </c>
      <c r="T19" s="12">
        <v>0</v>
      </c>
      <c r="U19" s="13">
        <f t="shared" si="1"/>
        <v>1</v>
      </c>
      <c r="V19">
        <f t="shared" si="2"/>
        <v>2399</v>
      </c>
    </row>
    <row r="20" spans="1:22" ht="15.75">
      <c r="A20" t="s">
        <v>65</v>
      </c>
      <c r="B20" s="7">
        <v>43534</v>
      </c>
      <c r="C20" s="8">
        <f>WEEKNUM([1]BD!B20)</f>
        <v>6</v>
      </c>
      <c r="D20" s="9" t="str">
        <f t="shared" si="3"/>
        <v>mars</v>
      </c>
      <c r="E20" s="10" t="s">
        <v>31</v>
      </c>
      <c r="F20" s="11" t="s">
        <v>51</v>
      </c>
      <c r="G20" s="8">
        <v>-84863725</v>
      </c>
      <c r="H20" s="8">
        <v>6007</v>
      </c>
      <c r="I20" s="8">
        <v>0</v>
      </c>
      <c r="J20" s="8">
        <v>0</v>
      </c>
      <c r="K20" s="8">
        <v>4</v>
      </c>
      <c r="L20" s="8">
        <v>0</v>
      </c>
      <c r="M20" s="8">
        <v>0</v>
      </c>
      <c r="N20" s="8">
        <v>0</v>
      </c>
      <c r="O20" s="8">
        <v>0</v>
      </c>
      <c r="P20" s="8">
        <v>0</v>
      </c>
      <c r="Q20" s="8">
        <v>0</v>
      </c>
      <c r="R20" s="8">
        <v>0</v>
      </c>
      <c r="S20" s="8">
        <v>0</v>
      </c>
      <c r="T20" s="12">
        <v>0</v>
      </c>
      <c r="U20" s="13">
        <f t="shared" si="1"/>
        <v>4</v>
      </c>
      <c r="V20">
        <f t="shared" si="2"/>
        <v>6003</v>
      </c>
    </row>
    <row r="21" spans="1:22" ht="15.75">
      <c r="A21" t="s">
        <v>66</v>
      </c>
      <c r="B21" s="7">
        <v>43535</v>
      </c>
      <c r="C21" s="8">
        <f>WEEKNUM([1]BD!B21)</f>
        <v>6</v>
      </c>
      <c r="D21" s="9" t="str">
        <f t="shared" si="3"/>
        <v>mars</v>
      </c>
      <c r="E21" s="10" t="s">
        <v>31</v>
      </c>
      <c r="F21" s="11" t="s">
        <v>52</v>
      </c>
      <c r="G21" s="8">
        <v>-90993614</v>
      </c>
      <c r="H21" s="8">
        <v>49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8">
        <v>0</v>
      </c>
      <c r="O21" s="8">
        <v>0</v>
      </c>
      <c r="P21" s="8">
        <v>0</v>
      </c>
      <c r="Q21" s="8">
        <v>0</v>
      </c>
      <c r="R21" s="8">
        <v>0</v>
      </c>
      <c r="S21" s="8">
        <v>0</v>
      </c>
      <c r="T21" s="12">
        <v>0</v>
      </c>
      <c r="U21" s="13">
        <f t="shared" si="1"/>
        <v>0</v>
      </c>
      <c r="V21">
        <f t="shared" si="2"/>
        <v>49</v>
      </c>
    </row>
    <row r="22" spans="1:22" ht="15.75">
      <c r="A22" t="s">
        <v>66</v>
      </c>
      <c r="B22" s="7">
        <v>43536</v>
      </c>
      <c r="C22" s="8">
        <f>WEEKNUM([1]BD!B22)</f>
        <v>6</v>
      </c>
      <c r="D22" s="9" t="str">
        <f t="shared" si="3"/>
        <v>mars</v>
      </c>
      <c r="E22" s="10" t="s">
        <v>30</v>
      </c>
      <c r="F22" s="11" t="s">
        <v>53</v>
      </c>
      <c r="G22" s="8">
        <v>-97123503</v>
      </c>
      <c r="H22" s="8">
        <v>1130</v>
      </c>
      <c r="I22" s="8">
        <v>1</v>
      </c>
      <c r="J22" s="8">
        <v>0</v>
      </c>
      <c r="K22" s="8">
        <v>0</v>
      </c>
      <c r="L22" s="8">
        <v>0</v>
      </c>
      <c r="M22" s="8">
        <v>0</v>
      </c>
      <c r="N22" s="8">
        <v>0</v>
      </c>
      <c r="O22" s="8">
        <v>0</v>
      </c>
      <c r="P22" s="8">
        <v>0</v>
      </c>
      <c r="Q22" s="8">
        <v>0</v>
      </c>
      <c r="R22" s="8">
        <v>0</v>
      </c>
      <c r="S22" s="8">
        <v>0</v>
      </c>
      <c r="T22" s="12">
        <v>0</v>
      </c>
      <c r="U22" s="13">
        <f t="shared" si="1"/>
        <v>1</v>
      </c>
      <c r="V22">
        <f t="shared" si="2"/>
        <v>1129</v>
      </c>
    </row>
    <row r="23" spans="1:22" ht="15.75">
      <c r="A23" t="s">
        <v>66</v>
      </c>
      <c r="B23" s="7">
        <v>43537</v>
      </c>
      <c r="C23" s="8">
        <f>WEEKNUM([1]BD!B23)</f>
        <v>6</v>
      </c>
      <c r="D23" s="9" t="str">
        <f t="shared" si="3"/>
        <v>mars</v>
      </c>
      <c r="E23" s="10" t="s">
        <v>30</v>
      </c>
      <c r="F23" s="11" t="s">
        <v>54</v>
      </c>
      <c r="G23" s="8">
        <v>-103253392</v>
      </c>
      <c r="H23" s="8">
        <v>3191</v>
      </c>
      <c r="I23" s="8">
        <v>0</v>
      </c>
      <c r="J23" s="8">
        <v>0</v>
      </c>
      <c r="K23" s="8">
        <v>0</v>
      </c>
      <c r="L23" s="8">
        <v>0</v>
      </c>
      <c r="M23" s="8">
        <v>0</v>
      </c>
      <c r="N23" s="8">
        <v>0</v>
      </c>
      <c r="O23" s="8">
        <v>0</v>
      </c>
      <c r="P23" s="8">
        <v>0</v>
      </c>
      <c r="Q23" s="8">
        <v>0</v>
      </c>
      <c r="R23" s="8">
        <v>0</v>
      </c>
      <c r="S23" s="8">
        <v>0</v>
      </c>
      <c r="T23" s="12">
        <v>0</v>
      </c>
      <c r="U23" s="13">
        <f t="shared" si="1"/>
        <v>0</v>
      </c>
      <c r="V23">
        <f t="shared" si="2"/>
        <v>3191</v>
      </c>
    </row>
    <row r="24" spans="1:22" ht="15.75">
      <c r="A24" t="s">
        <v>66</v>
      </c>
      <c r="B24" s="7">
        <v>43538</v>
      </c>
      <c r="C24" s="8">
        <f>WEEKNUM([1]BD!B24)</f>
        <v>6</v>
      </c>
      <c r="D24" s="9" t="str">
        <f t="shared" si="3"/>
        <v>mars</v>
      </c>
      <c r="E24" s="10" t="s">
        <v>32</v>
      </c>
      <c r="F24" s="11" t="s">
        <v>55</v>
      </c>
      <c r="G24" s="8">
        <v>-109383281</v>
      </c>
      <c r="H24" s="8">
        <v>4962</v>
      </c>
      <c r="I24" s="8">
        <v>35</v>
      </c>
      <c r="J24" s="8">
        <v>1</v>
      </c>
      <c r="K24" s="8">
        <v>0</v>
      </c>
      <c r="L24" s="8">
        <v>0</v>
      </c>
      <c r="M24" s="8">
        <v>0</v>
      </c>
      <c r="N24" s="8">
        <v>0</v>
      </c>
      <c r="O24" s="8">
        <v>0</v>
      </c>
      <c r="P24" s="8">
        <v>0</v>
      </c>
      <c r="Q24" s="8">
        <v>0</v>
      </c>
      <c r="R24" s="8">
        <v>0</v>
      </c>
      <c r="S24" s="8">
        <v>0</v>
      </c>
      <c r="T24" s="12">
        <v>0</v>
      </c>
      <c r="U24" s="13">
        <f t="shared" si="1"/>
        <v>36</v>
      </c>
      <c r="V24">
        <f t="shared" si="2"/>
        <v>4926</v>
      </c>
    </row>
    <row r="25" spans="1:22" ht="15.75">
      <c r="A25" t="s">
        <v>66</v>
      </c>
      <c r="B25" s="7">
        <v>43574</v>
      </c>
      <c r="C25" s="8">
        <f>WEEKNUM([1]BD!B25)</f>
        <v>6</v>
      </c>
      <c r="D25" s="9" t="str">
        <f t="shared" si="3"/>
        <v>avril</v>
      </c>
      <c r="E25" s="10" t="s">
        <v>33</v>
      </c>
      <c r="F25" s="11" t="s">
        <v>56</v>
      </c>
      <c r="G25" s="8">
        <v>-115513170</v>
      </c>
      <c r="H25" s="8">
        <v>6007</v>
      </c>
      <c r="I25" s="8">
        <v>1</v>
      </c>
      <c r="J25" s="8">
        <v>7</v>
      </c>
      <c r="K25" s="8">
        <v>0</v>
      </c>
      <c r="L25" s="8">
        <v>0</v>
      </c>
      <c r="M25" s="8">
        <v>0</v>
      </c>
      <c r="N25" s="8">
        <v>0</v>
      </c>
      <c r="O25" s="8">
        <v>0</v>
      </c>
      <c r="P25" s="8">
        <v>0</v>
      </c>
      <c r="Q25" s="8">
        <v>0</v>
      </c>
      <c r="R25" s="8">
        <v>0</v>
      </c>
      <c r="S25" s="8">
        <v>0</v>
      </c>
      <c r="T25" s="12">
        <v>0</v>
      </c>
      <c r="U25" s="13">
        <f t="shared" si="1"/>
        <v>8</v>
      </c>
      <c r="V25">
        <f t="shared" si="2"/>
        <v>5999</v>
      </c>
    </row>
    <row r="26" spans="1:22" ht="15.75">
      <c r="A26" t="s">
        <v>66</v>
      </c>
      <c r="B26" s="7">
        <v>43575</v>
      </c>
      <c r="C26" s="8">
        <f>WEEKNUM([1]BD!B26)</f>
        <v>6</v>
      </c>
      <c r="D26" s="9" t="str">
        <f t="shared" si="3"/>
        <v>avril</v>
      </c>
      <c r="E26" s="10" t="s">
        <v>31</v>
      </c>
      <c r="F26" s="11" t="s">
        <v>57</v>
      </c>
      <c r="G26" s="8">
        <v>-121643059</v>
      </c>
      <c r="H26" s="8">
        <v>10240</v>
      </c>
      <c r="I26" s="8">
        <v>5</v>
      </c>
      <c r="J26" s="8">
        <v>5</v>
      </c>
      <c r="K26" s="8">
        <v>0</v>
      </c>
      <c r="L26" s="8">
        <v>0</v>
      </c>
      <c r="M26" s="8">
        <v>0</v>
      </c>
      <c r="N26" s="8">
        <v>0</v>
      </c>
      <c r="O26" s="8">
        <v>0</v>
      </c>
      <c r="P26" s="8">
        <v>0</v>
      </c>
      <c r="Q26" s="8">
        <v>0</v>
      </c>
      <c r="R26" s="8">
        <v>0</v>
      </c>
      <c r="S26" s="8">
        <v>0</v>
      </c>
      <c r="T26" s="12">
        <v>0</v>
      </c>
      <c r="U26" s="13">
        <f t="shared" si="1"/>
        <v>10</v>
      </c>
      <c r="V26">
        <f t="shared" si="2"/>
        <v>10230</v>
      </c>
    </row>
    <row r="27" spans="1:22" ht="15.75">
      <c r="A27" t="s">
        <v>66</v>
      </c>
      <c r="B27" s="7">
        <v>43576</v>
      </c>
      <c r="C27" s="8">
        <f>WEEKNUM([1]BD!B27)</f>
        <v>6</v>
      </c>
      <c r="D27" s="9" t="str">
        <f t="shared" si="3"/>
        <v>avril</v>
      </c>
      <c r="E27" s="10" t="s">
        <v>34</v>
      </c>
      <c r="F27" s="11" t="s">
        <v>58</v>
      </c>
      <c r="G27" s="8">
        <v>-127772948</v>
      </c>
      <c r="H27" s="8">
        <v>1650</v>
      </c>
      <c r="I27" s="8">
        <v>0</v>
      </c>
      <c r="J27" s="8">
        <v>3</v>
      </c>
      <c r="K27" s="8">
        <v>0</v>
      </c>
      <c r="L27" s="8">
        <v>0</v>
      </c>
      <c r="M27" s="8">
        <v>0</v>
      </c>
      <c r="N27" s="8">
        <v>0</v>
      </c>
      <c r="O27" s="8">
        <v>0</v>
      </c>
      <c r="P27" s="8">
        <v>0</v>
      </c>
      <c r="Q27" s="8">
        <v>0</v>
      </c>
      <c r="R27" s="8">
        <v>0</v>
      </c>
      <c r="S27" s="8">
        <v>0</v>
      </c>
      <c r="T27" s="12">
        <v>0</v>
      </c>
      <c r="U27" s="13">
        <f t="shared" si="1"/>
        <v>3</v>
      </c>
      <c r="V27">
        <f t="shared" si="2"/>
        <v>1647</v>
      </c>
    </row>
    <row r="28" spans="1:22" ht="15.75">
      <c r="A28" t="s">
        <v>66</v>
      </c>
      <c r="B28" s="7">
        <v>43577</v>
      </c>
      <c r="C28" s="8">
        <f>WEEKNUM([1]BD!B28)</f>
        <v>6</v>
      </c>
      <c r="D28" s="9" t="str">
        <f t="shared" si="3"/>
        <v>avril</v>
      </c>
      <c r="E28" s="10" t="s">
        <v>34</v>
      </c>
      <c r="F28" s="11" t="s">
        <v>59</v>
      </c>
      <c r="G28" s="8">
        <v>-133902837</v>
      </c>
      <c r="H28" s="8">
        <v>11800</v>
      </c>
      <c r="I28" s="8">
        <v>29</v>
      </c>
      <c r="J28" s="8">
        <v>3</v>
      </c>
      <c r="K28" s="8">
        <v>32</v>
      </c>
      <c r="L28" s="8">
        <v>0</v>
      </c>
      <c r="M28" s="8">
        <v>0</v>
      </c>
      <c r="N28" s="8">
        <v>0</v>
      </c>
      <c r="O28" s="8">
        <v>0</v>
      </c>
      <c r="P28" s="8">
        <v>0</v>
      </c>
      <c r="Q28" s="8">
        <v>0</v>
      </c>
      <c r="R28" s="8">
        <v>0</v>
      </c>
      <c r="S28" s="8">
        <v>0</v>
      </c>
      <c r="T28" s="12">
        <v>0</v>
      </c>
      <c r="U28" s="13">
        <f t="shared" si="1"/>
        <v>64</v>
      </c>
      <c r="V28">
        <f t="shared" si="2"/>
        <v>11736</v>
      </c>
    </row>
    <row r="29" spans="1:22" ht="15.75">
      <c r="A29" t="s">
        <v>66</v>
      </c>
      <c r="B29" s="7">
        <v>43578</v>
      </c>
      <c r="C29" s="8">
        <f>WEEKNUM([1]BD!B29)</f>
        <v>6</v>
      </c>
      <c r="D29" s="9" t="str">
        <f t="shared" si="3"/>
        <v>avril</v>
      </c>
      <c r="E29" s="10" t="s">
        <v>34</v>
      </c>
      <c r="F29" s="11" t="s">
        <v>60</v>
      </c>
      <c r="G29" s="8">
        <v>-140032726</v>
      </c>
      <c r="H29" s="8">
        <v>6007</v>
      </c>
      <c r="I29" s="8">
        <v>1</v>
      </c>
      <c r="J29" s="8">
        <v>0</v>
      </c>
      <c r="K29" s="8">
        <v>0</v>
      </c>
      <c r="L29" s="8">
        <v>0</v>
      </c>
      <c r="M29" s="8">
        <v>0</v>
      </c>
      <c r="N29" s="8">
        <v>0</v>
      </c>
      <c r="O29" s="8">
        <v>0</v>
      </c>
      <c r="P29" s="8">
        <v>0</v>
      </c>
      <c r="Q29" s="8">
        <v>0</v>
      </c>
      <c r="R29" s="8">
        <v>0</v>
      </c>
      <c r="S29" s="8">
        <v>0</v>
      </c>
      <c r="T29" s="12">
        <v>0</v>
      </c>
      <c r="U29" s="13">
        <f t="shared" si="1"/>
        <v>1</v>
      </c>
      <c r="V29">
        <f t="shared" si="2"/>
        <v>6006</v>
      </c>
    </row>
    <row r="30" spans="1:22" ht="15.75">
      <c r="A30" t="s">
        <v>66</v>
      </c>
      <c r="B30" s="7">
        <v>43579</v>
      </c>
      <c r="C30" s="8">
        <f>WEEKNUM([1]BD!B30)</f>
        <v>6</v>
      </c>
      <c r="D30" s="9" t="str">
        <f t="shared" si="3"/>
        <v>avril</v>
      </c>
      <c r="E30" s="10" t="s">
        <v>32</v>
      </c>
      <c r="F30" s="11" t="s">
        <v>61</v>
      </c>
      <c r="G30" s="8">
        <v>-146162615</v>
      </c>
      <c r="H30" s="8">
        <v>2975</v>
      </c>
      <c r="I30" s="8">
        <v>0</v>
      </c>
      <c r="J30" s="8">
        <v>1</v>
      </c>
      <c r="K30" s="8">
        <v>2</v>
      </c>
      <c r="L30" s="8">
        <v>0</v>
      </c>
      <c r="M30" s="8">
        <v>0</v>
      </c>
      <c r="N30" s="8">
        <v>0</v>
      </c>
      <c r="O30" s="8">
        <v>0</v>
      </c>
      <c r="P30" s="8">
        <v>0</v>
      </c>
      <c r="Q30" s="8">
        <v>0</v>
      </c>
      <c r="R30" s="8">
        <v>0</v>
      </c>
      <c r="S30" s="8">
        <v>0</v>
      </c>
      <c r="T30" s="12">
        <v>0</v>
      </c>
      <c r="U30" s="13">
        <f t="shared" si="1"/>
        <v>3</v>
      </c>
      <c r="V30">
        <f t="shared" si="2"/>
        <v>2972</v>
      </c>
    </row>
    <row r="31" spans="1:22" ht="15.75">
      <c r="A31" t="s">
        <v>66</v>
      </c>
      <c r="B31" s="7">
        <v>43580</v>
      </c>
      <c r="C31" s="8">
        <f>WEEKNUM([1]BD!B31)</f>
        <v>6</v>
      </c>
      <c r="D31" s="9" t="str">
        <f t="shared" si="3"/>
        <v>avril</v>
      </c>
      <c r="E31" s="10" t="s">
        <v>31</v>
      </c>
      <c r="F31" s="11" t="s">
        <v>62</v>
      </c>
      <c r="G31" s="8">
        <v>-152292504</v>
      </c>
      <c r="H31" s="8">
        <v>450</v>
      </c>
      <c r="I31" s="8">
        <v>0</v>
      </c>
      <c r="J31" s="8">
        <v>0</v>
      </c>
      <c r="K31" s="8">
        <v>0</v>
      </c>
      <c r="L31" s="8">
        <v>0</v>
      </c>
      <c r="M31" s="8">
        <v>0</v>
      </c>
      <c r="N31" s="8">
        <v>0</v>
      </c>
      <c r="O31" s="8">
        <v>0</v>
      </c>
      <c r="P31" s="8">
        <v>0</v>
      </c>
      <c r="Q31" s="8">
        <v>0</v>
      </c>
      <c r="R31" s="8">
        <v>0</v>
      </c>
      <c r="S31" s="8">
        <v>0</v>
      </c>
      <c r="T31" s="12">
        <v>0</v>
      </c>
      <c r="U31" s="13">
        <f t="shared" si="1"/>
        <v>0</v>
      </c>
      <c r="V31">
        <f t="shared" si="2"/>
        <v>450</v>
      </c>
    </row>
    <row r="32" spans="1:22" ht="15.75">
      <c r="A32" t="s">
        <v>66</v>
      </c>
      <c r="B32" s="7">
        <v>43581</v>
      </c>
      <c r="C32" s="8">
        <f>WEEKNUM([1]BD!B32)</f>
        <v>6</v>
      </c>
      <c r="D32" s="9" t="str">
        <f t="shared" si="3"/>
        <v>avril</v>
      </c>
      <c r="E32" s="10" t="s">
        <v>30</v>
      </c>
      <c r="F32" s="11" t="s">
        <v>63</v>
      </c>
      <c r="G32" s="8">
        <v>-158422393</v>
      </c>
      <c r="H32" s="8">
        <v>2396</v>
      </c>
      <c r="I32" s="8">
        <v>0</v>
      </c>
      <c r="J32" s="8">
        <v>7</v>
      </c>
      <c r="K32" s="8">
        <v>0</v>
      </c>
      <c r="L32" s="8">
        <v>0</v>
      </c>
      <c r="M32" s="8">
        <v>0</v>
      </c>
      <c r="N32" s="8">
        <v>0</v>
      </c>
      <c r="O32" s="8">
        <v>0</v>
      </c>
      <c r="P32" s="8">
        <v>0</v>
      </c>
      <c r="Q32" s="8">
        <v>0</v>
      </c>
      <c r="R32" s="8">
        <v>0</v>
      </c>
      <c r="S32" s="8">
        <v>0</v>
      </c>
      <c r="T32" s="12">
        <v>0</v>
      </c>
      <c r="U32" s="13">
        <f t="shared" si="1"/>
        <v>7</v>
      </c>
      <c r="V32">
        <f t="shared" si="2"/>
        <v>2389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I5:K12"/>
  <sheetViews>
    <sheetView tabSelected="1" workbookViewId="0">
      <selection activeCell="C11" sqref="C11"/>
    </sheetView>
  </sheetViews>
  <sheetFormatPr baseColWidth="10" defaultRowHeight="15"/>
  <cols>
    <col min="9" max="9" width="26" customWidth="1"/>
    <col min="10" max="10" width="5.42578125" customWidth="1"/>
    <col min="11" max="11" width="16.85546875" customWidth="1"/>
  </cols>
  <sheetData>
    <row r="5" spans="9:11">
      <c r="K5" t="s">
        <v>84</v>
      </c>
    </row>
    <row r="8" spans="9:11">
      <c r="I8" s="30" t="s">
        <v>80</v>
      </c>
    </row>
    <row r="9" spans="9:11">
      <c r="I9" s="30" t="s">
        <v>3</v>
      </c>
      <c r="J9" t="s">
        <v>81</v>
      </c>
    </row>
    <row r="10" spans="9:11">
      <c r="I10" t="s">
        <v>67</v>
      </c>
      <c r="J10" s="31">
        <v>8</v>
      </c>
    </row>
    <row r="11" spans="9:11">
      <c r="I11" t="s">
        <v>79</v>
      </c>
      <c r="J11" s="31">
        <v>8</v>
      </c>
      <c r="K11" t="s">
        <v>82</v>
      </c>
    </row>
    <row r="12" spans="9:11">
      <c r="K12" t="s">
        <v>83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619125</xdr:colOff>
                    <xdr:row>6</xdr:row>
                    <xdr:rowOff>171450</xdr:rowOff>
                  </from>
                  <to>
                    <xdr:col>7</xdr:col>
                    <xdr:colOff>57150</xdr:colOff>
                    <xdr:row>12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activeCell="C7" sqref="C7"/>
    </sheetView>
  </sheetViews>
  <sheetFormatPr baseColWidth="10" defaultRowHeight="15"/>
  <sheetData>
    <row r="1" spans="1:1">
      <c r="A1" t="s">
        <v>67</v>
      </c>
    </row>
    <row r="2" spans="1:1">
      <c r="A2" t="s">
        <v>68</v>
      </c>
    </row>
    <row r="3" spans="1:1">
      <c r="A3" t="s">
        <v>69</v>
      </c>
    </row>
    <row r="4" spans="1:1">
      <c r="A4" t="s">
        <v>70</v>
      </c>
    </row>
    <row r="5" spans="1:1">
      <c r="A5" t="s">
        <v>71</v>
      </c>
    </row>
    <row r="6" spans="1:1">
      <c r="A6" t="s">
        <v>72</v>
      </c>
    </row>
    <row r="7" spans="1:1">
      <c r="A7" t="s">
        <v>73</v>
      </c>
    </row>
    <row r="8" spans="1:1">
      <c r="A8" t="s">
        <v>74</v>
      </c>
    </row>
    <row r="9" spans="1:1">
      <c r="A9" t="s">
        <v>75</v>
      </c>
    </row>
    <row r="10" spans="1:1">
      <c r="A10" t="s">
        <v>76</v>
      </c>
    </row>
    <row r="11" spans="1:1">
      <c r="A11" t="s">
        <v>77</v>
      </c>
    </row>
    <row r="12" spans="1:1">
      <c r="A12" t="s">
        <v>78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</vt:lpstr>
      <vt:lpstr>COMMANDE</vt:lpstr>
      <vt:lpstr>listemois</vt:lpstr>
      <vt:lpstr>listemois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Logan</dc:creator>
  <cp:lastModifiedBy>LAVALLEZ Pascal</cp:lastModifiedBy>
  <dcterms:created xsi:type="dcterms:W3CDTF">2020-05-26T09:30:05Z</dcterms:created>
  <dcterms:modified xsi:type="dcterms:W3CDTF">2020-05-26T09:54:27Z</dcterms:modified>
</cp:coreProperties>
</file>