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4" i="1" l="1"/>
  <c r="Y14" i="1"/>
  <c r="X14" i="1"/>
  <c r="W14" i="1"/>
  <c r="Z13" i="1"/>
  <c r="Y13" i="1"/>
  <c r="X13" i="1"/>
  <c r="W13" i="1"/>
  <c r="Z12" i="1"/>
  <c r="Y12" i="1"/>
  <c r="X12" i="1"/>
  <c r="W12" i="1"/>
  <c r="Z11" i="1"/>
  <c r="Y11" i="1"/>
  <c r="X11" i="1"/>
  <c r="W11" i="1"/>
  <c r="Z10" i="1"/>
  <c r="Y10" i="1"/>
  <c r="X10" i="1"/>
  <c r="W10" i="1"/>
  <c r="Z9" i="1"/>
  <c r="Y9" i="1"/>
  <c r="X9" i="1"/>
  <c r="W9" i="1"/>
  <c r="Z8" i="1"/>
  <c r="Y8" i="1"/>
  <c r="X8" i="1"/>
  <c r="W8" i="1"/>
  <c r="Z7" i="1"/>
  <c r="Y7" i="1"/>
  <c r="X7" i="1"/>
  <c r="W7" i="1"/>
  <c r="Z6" i="1"/>
  <c r="Y6" i="1"/>
  <c r="X6" i="1"/>
  <c r="W6" i="1"/>
  <c r="Z5" i="1"/>
  <c r="Y5" i="1"/>
  <c r="X5" i="1"/>
  <c r="W5" i="1"/>
  <c r="Z4" i="1"/>
  <c r="Y4" i="1"/>
  <c r="X4" i="1"/>
  <c r="W4" i="1"/>
  <c r="Z3" i="1"/>
  <c r="Y3" i="1"/>
  <c r="X3" i="1"/>
  <c r="W3" i="1"/>
  <c r="Z2" i="1"/>
  <c r="Y2" i="1"/>
  <c r="X2" i="1"/>
  <c r="W2" i="1"/>
  <c r="V14" i="1"/>
  <c r="V13" i="1"/>
  <c r="V12" i="1"/>
  <c r="V11" i="1"/>
  <c r="V10" i="1"/>
  <c r="V9" i="1"/>
  <c r="V8" i="1"/>
  <c r="V7" i="1"/>
  <c r="V6" i="1"/>
  <c r="V5" i="1"/>
  <c r="V4" i="1"/>
  <c r="V3" i="1"/>
  <c r="V2" i="1"/>
  <c r="K3" i="1" l="1"/>
  <c r="K4" i="1"/>
  <c r="K5" i="1"/>
  <c r="K6" i="1"/>
  <c r="K7" i="1"/>
  <c r="K8" i="1"/>
  <c r="K9" i="1"/>
  <c r="K10" i="1"/>
  <c r="K11" i="1"/>
  <c r="K12" i="1"/>
  <c r="K13" i="1"/>
  <c r="K14" i="1"/>
  <c r="K2" i="1"/>
  <c r="M2" i="1" l="1"/>
  <c r="L6" i="1"/>
  <c r="M6" i="1"/>
  <c r="L13" i="1"/>
  <c r="M13" i="1"/>
  <c r="L9" i="1"/>
  <c r="M9" i="1"/>
  <c r="L5" i="1"/>
  <c r="M5" i="1"/>
  <c r="L14" i="1"/>
  <c r="M14" i="1"/>
  <c r="L10" i="1"/>
  <c r="M10" i="1"/>
  <c r="L12" i="1"/>
  <c r="M12" i="1"/>
  <c r="L8" i="1"/>
  <c r="M8" i="1"/>
  <c r="L4" i="1"/>
  <c r="M4" i="1"/>
  <c r="L11" i="1"/>
  <c r="M11" i="1"/>
  <c r="L7" i="1"/>
  <c r="M7" i="1"/>
  <c r="L3" i="1"/>
  <c r="M3" i="1"/>
  <c r="L2" i="1"/>
</calcChain>
</file>

<file path=xl/sharedStrings.xml><?xml version="1.0" encoding="utf-8"?>
<sst xmlns="http://schemas.openxmlformats.org/spreadsheetml/2006/main" count="99" uniqueCount="44">
  <si>
    <t>Immatriculation</t>
  </si>
  <si>
    <t>Nombre</t>
  </si>
  <si>
    <t>Genre fiscal</t>
  </si>
  <si>
    <t>Marque</t>
  </si>
  <si>
    <t>Modèle</t>
  </si>
  <si>
    <t xml:space="preserve">Désignation </t>
  </si>
  <si>
    <t>Date d'entrée</t>
  </si>
  <si>
    <t>Début de contrat</t>
  </si>
  <si>
    <t>Début période</t>
  </si>
  <si>
    <t>Fin de contrat</t>
  </si>
  <si>
    <t>contrat actif ou pas</t>
  </si>
  <si>
    <t>Fin de contrat calculé</t>
  </si>
  <si>
    <t>Date &gt; = 01/01/2020</t>
  </si>
  <si>
    <t>Durée</t>
  </si>
  <si>
    <t>Montant HT loyer/location</t>
  </si>
  <si>
    <t>Montant TTC loyer/location</t>
  </si>
  <si>
    <t>Montant du loyer</t>
  </si>
  <si>
    <t>VP</t>
  </si>
  <si>
    <t>CITROEN</t>
  </si>
  <si>
    <t>C3</t>
  </si>
  <si>
    <t>CITROEN C3</t>
  </si>
  <si>
    <t>ok</t>
  </si>
  <si>
    <t>SEAT</t>
  </si>
  <si>
    <t>IBIZA</t>
  </si>
  <si>
    <t>SEAT IBIZA</t>
  </si>
  <si>
    <t>RENAULT</t>
  </si>
  <si>
    <t>CLIO</t>
  </si>
  <si>
    <t>RENAULT CLIO</t>
  </si>
  <si>
    <t>SKODA</t>
  </si>
  <si>
    <t>OCTAVIA</t>
  </si>
  <si>
    <t>SKODA OCTAVIA</t>
  </si>
  <si>
    <t>TOYOTA</t>
  </si>
  <si>
    <t>YARIS</t>
  </si>
  <si>
    <t>TOYOTA YARIS</t>
  </si>
  <si>
    <t>FABIA COMBI</t>
  </si>
  <si>
    <t>SKODA FABIA COMBI</t>
  </si>
  <si>
    <t>MERCEDES</t>
  </si>
  <si>
    <t>CLASSE A</t>
  </si>
  <si>
    <t>MERCEDES CLASSE A</t>
  </si>
  <si>
    <t>EH-043-xx</t>
  </si>
  <si>
    <t>EH-286-xx</t>
  </si>
  <si>
    <t>Première mensualité</t>
  </si>
  <si>
    <t>montant de la première mensualité</t>
  </si>
  <si>
    <t>mensualité sur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</si>
</sst>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/yyyy"/>
  </numFmts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0" fillId="4" borderId="0" xfId="0" applyFill="1"/>
    <xf numFmtId="14" fontId="0" fillId="0" borderId="0" xfId="0" applyNumberFormat="1"/>
    <xf numFmtId="14" fontId="0" fillId="4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49" fontId="1" fillId="2" borderId="1" xfId="1" applyNumberFormat="1" applyBorder="1" applyAlignment="1">
      <alignment horizontal="center" vertical="center" wrapText="1"/>
    </xf>
    <xf numFmtId="49" fontId="0" fillId="0" borderId="0" xfId="0" applyNumberFormat="1"/>
    <xf numFmtId="165" fontId="0" fillId="0" borderId="0" xfId="0" applyNumberFormat="1" applyAlignment="1">
      <alignment horizontal="center" vertic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Y14"/>
  <sheetViews>
    <sheetView tabSelected="1" topLeftCell="N1" workbookViewId="0">
      <selection activeCell="Q20" sqref="Q20"/>
    </sheetView>
  </sheetViews>
  <sheetFormatPr baseColWidth="10" defaultRowHeight="15" x14ac:dyDescent="0.25"/>
  <cols>
    <col min="11" max="11" width="11.42578125" style="13"/>
    <col min="12" max="14" width="11.42578125" style="16"/>
  </cols>
  <sheetData>
    <row r="1" spans="1:363" ht="60" x14ac:dyDescent="0.2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3" t="s">
        <v>9</v>
      </c>
      <c r="K1" s="4" t="s">
        <v>10</v>
      </c>
      <c r="L1" s="15" t="s">
        <v>41</v>
      </c>
      <c r="M1" s="15" t="s">
        <v>42</v>
      </c>
      <c r="N1" s="15" t="s">
        <v>43</v>
      </c>
      <c r="O1" s="2" t="s">
        <v>11</v>
      </c>
      <c r="P1" s="2" t="s">
        <v>11</v>
      </c>
      <c r="Q1" s="2" t="s">
        <v>12</v>
      </c>
      <c r="R1" s="3" t="s">
        <v>13</v>
      </c>
      <c r="S1" s="5" t="s">
        <v>14</v>
      </c>
      <c r="T1" s="5" t="s">
        <v>15</v>
      </c>
      <c r="U1" s="6" t="s">
        <v>16</v>
      </c>
      <c r="V1" s="17">
        <v>43493</v>
      </c>
      <c r="W1" s="17">
        <v>43524</v>
      </c>
      <c r="X1" s="17">
        <v>43552</v>
      </c>
      <c r="Y1" s="17">
        <v>43583</v>
      </c>
      <c r="Z1" s="17">
        <v>43613</v>
      </c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  <c r="IW1" s="17"/>
      <c r="IX1" s="17"/>
      <c r="IY1" s="17"/>
      <c r="IZ1" s="17"/>
      <c r="JA1" s="17"/>
      <c r="JB1" s="17"/>
      <c r="JC1" s="17"/>
      <c r="JD1" s="17"/>
      <c r="JE1" s="17"/>
      <c r="JF1" s="17"/>
      <c r="JG1" s="17"/>
      <c r="JH1" s="17"/>
      <c r="JI1" s="17"/>
      <c r="JJ1" s="17"/>
      <c r="JK1" s="17"/>
      <c r="JL1" s="17"/>
      <c r="JM1" s="17"/>
      <c r="JN1" s="17"/>
      <c r="JO1" s="17"/>
      <c r="JP1" s="17"/>
      <c r="JQ1" s="17"/>
      <c r="JR1" s="17"/>
      <c r="JS1" s="17"/>
      <c r="JT1" s="17"/>
      <c r="JU1" s="17"/>
      <c r="JV1" s="17"/>
      <c r="JW1" s="17"/>
      <c r="JX1" s="17"/>
      <c r="JY1" s="17"/>
      <c r="JZ1" s="17"/>
      <c r="KA1" s="17"/>
      <c r="KB1" s="17"/>
      <c r="KC1" s="17"/>
      <c r="KD1" s="17"/>
      <c r="KE1" s="17"/>
      <c r="KF1" s="17"/>
      <c r="KG1" s="17"/>
      <c r="KH1" s="17"/>
      <c r="KI1" s="17"/>
      <c r="KJ1" s="17"/>
      <c r="KK1" s="17"/>
      <c r="KL1" s="17"/>
      <c r="KM1" s="17"/>
      <c r="KN1" s="17"/>
      <c r="KO1" s="17"/>
      <c r="KP1" s="17"/>
      <c r="KQ1" s="17"/>
      <c r="KR1" s="17"/>
      <c r="KS1" s="17"/>
      <c r="KT1" s="17"/>
      <c r="KU1" s="17"/>
      <c r="KV1" s="17"/>
      <c r="KW1" s="17"/>
      <c r="KX1" s="17"/>
      <c r="KY1" s="17"/>
      <c r="KZ1" s="17"/>
      <c r="LA1" s="17"/>
      <c r="LB1" s="17"/>
      <c r="LC1" s="17"/>
      <c r="LD1" s="17"/>
      <c r="LE1" s="17"/>
      <c r="LF1" s="17"/>
      <c r="LG1" s="17"/>
      <c r="LH1" s="17"/>
      <c r="LI1" s="17"/>
      <c r="LJ1" s="17"/>
      <c r="LK1" s="17"/>
      <c r="LL1" s="17"/>
      <c r="LM1" s="17"/>
      <c r="LN1" s="17"/>
      <c r="LO1" s="17"/>
      <c r="LP1" s="17"/>
      <c r="LQ1" s="17"/>
      <c r="LR1" s="17"/>
      <c r="LS1" s="17"/>
      <c r="LT1" s="17"/>
      <c r="LU1" s="17"/>
      <c r="LV1" s="17"/>
      <c r="LW1" s="17"/>
      <c r="LX1" s="17"/>
      <c r="LY1" s="17"/>
      <c r="LZ1" s="17"/>
      <c r="MA1" s="17"/>
      <c r="MB1" s="17"/>
      <c r="MC1" s="17"/>
      <c r="MD1" s="17"/>
      <c r="ME1" s="17"/>
      <c r="MF1" s="17"/>
      <c r="MG1" s="17"/>
      <c r="MH1" s="17"/>
      <c r="MI1" s="17"/>
      <c r="MJ1" s="17"/>
      <c r="MK1" s="17"/>
      <c r="ML1" s="17"/>
      <c r="MM1" s="17"/>
      <c r="MN1" s="17"/>
      <c r="MO1" s="17"/>
      <c r="MP1" s="17"/>
      <c r="MQ1" s="17"/>
      <c r="MR1" s="17"/>
      <c r="MS1" s="17"/>
      <c r="MT1" s="17"/>
      <c r="MU1" s="17"/>
      <c r="MV1" s="17"/>
      <c r="MW1" s="17"/>
      <c r="MX1" s="17"/>
      <c r="MY1" s="17"/>
    </row>
    <row r="2" spans="1:363" x14ac:dyDescent="0.25">
      <c r="A2" t="s">
        <v>39</v>
      </c>
      <c r="B2" s="7">
        <v>9</v>
      </c>
      <c r="C2" t="s">
        <v>17</v>
      </c>
      <c r="D2" t="s">
        <v>18</v>
      </c>
      <c r="E2" t="s">
        <v>19</v>
      </c>
      <c r="F2" s="7" t="s">
        <v>20</v>
      </c>
      <c r="G2" s="8">
        <v>42739</v>
      </c>
      <c r="H2" s="8">
        <v>42739</v>
      </c>
      <c r="I2" s="8">
        <v>42739</v>
      </c>
      <c r="J2" s="8">
        <v>43833</v>
      </c>
      <c r="K2" s="12" t="str">
        <f ca="1">IF(YEAR(J2)&lt;YEAR(TODAY()),"inactif","actif")</f>
        <v>actif</v>
      </c>
      <c r="L2" s="14">
        <f ca="1">IF(K2="actif",MONTH(H2),"X")</f>
        <v>1</v>
      </c>
      <c r="M2" s="14">
        <f ca="1">IF(K2="actif",U2,"non")</f>
        <v>183.77</v>
      </c>
      <c r="N2" s="14"/>
      <c r="O2" s="9">
        <v>43833</v>
      </c>
      <c r="P2" s="10">
        <v>43833</v>
      </c>
      <c r="Q2" s="9" t="s">
        <v>21</v>
      </c>
      <c r="R2">
        <v>36</v>
      </c>
      <c r="S2" s="11">
        <v>183.77</v>
      </c>
      <c r="T2" s="11">
        <v>220.52</v>
      </c>
      <c r="U2" s="11">
        <v>183.77</v>
      </c>
      <c r="V2">
        <f>IF($V$1&lt;$J2,IF($V$1&gt;$I2,$T2,""),"")</f>
        <v>220.52</v>
      </c>
      <c r="W2">
        <f t="shared" ref="W2:Z2" si="0">IF($V$1&lt;$J2,IF($V$1&gt;$I2,$T2,""),"")</f>
        <v>220.52</v>
      </c>
      <c r="X2">
        <f t="shared" si="0"/>
        <v>220.52</v>
      </c>
      <c r="Y2">
        <f t="shared" si="0"/>
        <v>220.52</v>
      </c>
      <c r="Z2">
        <f t="shared" si="0"/>
        <v>220.52</v>
      </c>
    </row>
    <row r="3" spans="1:363" x14ac:dyDescent="0.25">
      <c r="A3" t="s">
        <v>39</v>
      </c>
      <c r="B3" s="7">
        <v>9</v>
      </c>
      <c r="C3" t="s">
        <v>17</v>
      </c>
      <c r="D3" t="s">
        <v>22</v>
      </c>
      <c r="E3" t="s">
        <v>23</v>
      </c>
      <c r="F3" s="7" t="s">
        <v>24</v>
      </c>
      <c r="G3" s="8">
        <v>42737</v>
      </c>
      <c r="H3" s="8">
        <v>42737</v>
      </c>
      <c r="I3" s="8">
        <v>42737</v>
      </c>
      <c r="J3" s="8">
        <v>43831</v>
      </c>
      <c r="K3" s="12" t="str">
        <f t="shared" ref="K3:K14" ca="1" si="1">IF(YEAR(J3)&lt;YEAR(TODAY()),"inactif","actif")</f>
        <v>actif</v>
      </c>
      <c r="L3" s="14">
        <f t="shared" ref="L3:L14" ca="1" si="2">IF(K3="actif",MONTH(H3),"X")</f>
        <v>1</v>
      </c>
      <c r="M3" s="14">
        <f t="shared" ref="M3:M14" ca="1" si="3">IF(K3="actif",U3,"non")</f>
        <v>147.86000000000001</v>
      </c>
      <c r="N3" s="14"/>
      <c r="O3" s="9">
        <v>43831</v>
      </c>
      <c r="P3" s="10">
        <v>43831</v>
      </c>
      <c r="Q3" s="9" t="s">
        <v>21</v>
      </c>
      <c r="R3">
        <v>36</v>
      </c>
      <c r="S3" s="11">
        <v>147.86000000000001</v>
      </c>
      <c r="T3" s="11">
        <v>177.43</v>
      </c>
      <c r="U3" s="11">
        <v>147.86000000000001</v>
      </c>
      <c r="V3">
        <f t="shared" ref="V3:Z14" si="4">IF($V$1&lt;$J3,IF($V$1&gt;$I3,$T3,""),"")</f>
        <v>177.43</v>
      </c>
      <c r="W3">
        <f t="shared" si="4"/>
        <v>177.43</v>
      </c>
      <c r="X3">
        <f t="shared" si="4"/>
        <v>177.43</v>
      </c>
      <c r="Y3">
        <f t="shared" si="4"/>
        <v>177.43</v>
      </c>
      <c r="Z3">
        <f t="shared" si="4"/>
        <v>177.43</v>
      </c>
    </row>
    <row r="4" spans="1:363" x14ac:dyDescent="0.25">
      <c r="A4" t="s">
        <v>39</v>
      </c>
      <c r="B4" s="7">
        <v>9</v>
      </c>
      <c r="C4" t="s">
        <v>17</v>
      </c>
      <c r="D4" t="s">
        <v>22</v>
      </c>
      <c r="E4" t="s">
        <v>23</v>
      </c>
      <c r="F4" s="7" t="s">
        <v>24</v>
      </c>
      <c r="G4" s="8">
        <v>42737</v>
      </c>
      <c r="H4" s="8">
        <v>42737</v>
      </c>
      <c r="I4" s="8">
        <v>42737</v>
      </c>
      <c r="J4" s="8">
        <v>43831</v>
      </c>
      <c r="K4" s="12" t="str">
        <f t="shared" ca="1" si="1"/>
        <v>actif</v>
      </c>
      <c r="L4" s="14">
        <f t="shared" ca="1" si="2"/>
        <v>1</v>
      </c>
      <c r="M4" s="14">
        <f t="shared" ca="1" si="3"/>
        <v>147.86000000000001</v>
      </c>
      <c r="N4" s="14"/>
      <c r="O4" s="9">
        <v>43831</v>
      </c>
      <c r="P4" s="10">
        <v>43831</v>
      </c>
      <c r="Q4" s="9" t="s">
        <v>21</v>
      </c>
      <c r="R4">
        <v>36</v>
      </c>
      <c r="S4" s="11">
        <v>147.86000000000001</v>
      </c>
      <c r="T4" s="11">
        <v>177.43</v>
      </c>
      <c r="U4" s="11">
        <v>147.86000000000001</v>
      </c>
      <c r="V4">
        <f t="shared" si="4"/>
        <v>177.43</v>
      </c>
      <c r="W4">
        <f t="shared" si="4"/>
        <v>177.43</v>
      </c>
      <c r="X4">
        <f t="shared" si="4"/>
        <v>177.43</v>
      </c>
      <c r="Y4">
        <f t="shared" si="4"/>
        <v>177.43</v>
      </c>
      <c r="Z4">
        <f t="shared" si="4"/>
        <v>177.43</v>
      </c>
    </row>
    <row r="5" spans="1:363" x14ac:dyDescent="0.25">
      <c r="A5" t="s">
        <v>39</v>
      </c>
      <c r="B5" s="7">
        <v>9</v>
      </c>
      <c r="C5" t="s">
        <v>17</v>
      </c>
      <c r="D5" t="s">
        <v>25</v>
      </c>
      <c r="E5" t="s">
        <v>26</v>
      </c>
      <c r="F5" s="7" t="s">
        <v>27</v>
      </c>
      <c r="G5" s="8">
        <v>42738</v>
      </c>
      <c r="H5" s="8">
        <v>42738</v>
      </c>
      <c r="I5" s="8">
        <v>42738</v>
      </c>
      <c r="J5" s="8">
        <v>43832</v>
      </c>
      <c r="K5" s="12" t="str">
        <f t="shared" ca="1" si="1"/>
        <v>actif</v>
      </c>
      <c r="L5" s="14">
        <f t="shared" ca="1" si="2"/>
        <v>1</v>
      </c>
      <c r="M5" s="14">
        <f t="shared" ca="1" si="3"/>
        <v>144.34</v>
      </c>
      <c r="N5" s="14"/>
      <c r="O5" s="9">
        <v>43832</v>
      </c>
      <c r="P5" s="10">
        <v>43832</v>
      </c>
      <c r="Q5" s="9" t="s">
        <v>21</v>
      </c>
      <c r="R5">
        <v>36</v>
      </c>
      <c r="S5" s="11">
        <v>144.34</v>
      </c>
      <c r="T5" s="11">
        <v>173.21</v>
      </c>
      <c r="U5" s="11">
        <v>144.34</v>
      </c>
      <c r="V5">
        <f t="shared" si="4"/>
        <v>173.21</v>
      </c>
      <c r="W5">
        <f t="shared" si="4"/>
        <v>173.21</v>
      </c>
      <c r="X5">
        <f t="shared" si="4"/>
        <v>173.21</v>
      </c>
      <c r="Y5">
        <f t="shared" si="4"/>
        <v>173.21</v>
      </c>
      <c r="Z5">
        <f t="shared" si="4"/>
        <v>173.21</v>
      </c>
    </row>
    <row r="6" spans="1:363" x14ac:dyDescent="0.25">
      <c r="A6" t="s">
        <v>39</v>
      </c>
      <c r="B6" s="7">
        <v>9</v>
      </c>
      <c r="C6" t="s">
        <v>17</v>
      </c>
      <c r="D6" t="s">
        <v>28</v>
      </c>
      <c r="E6" t="s">
        <v>29</v>
      </c>
      <c r="F6" s="7" t="s">
        <v>30</v>
      </c>
      <c r="G6" s="8">
        <v>42744</v>
      </c>
      <c r="H6" s="8">
        <v>42744</v>
      </c>
      <c r="I6" s="8">
        <v>42744</v>
      </c>
      <c r="J6" s="8">
        <v>43838</v>
      </c>
      <c r="K6" s="12" t="str">
        <f t="shared" ca="1" si="1"/>
        <v>actif</v>
      </c>
      <c r="L6" s="14">
        <f t="shared" ca="1" si="2"/>
        <v>1</v>
      </c>
      <c r="M6" s="14">
        <f t="shared" ca="1" si="3"/>
        <v>206.73</v>
      </c>
      <c r="N6" s="14"/>
      <c r="O6" s="9">
        <v>43838</v>
      </c>
      <c r="P6" s="10">
        <v>43838</v>
      </c>
      <c r="Q6" s="9" t="s">
        <v>21</v>
      </c>
      <c r="R6">
        <v>36</v>
      </c>
      <c r="S6" s="11">
        <v>206.73</v>
      </c>
      <c r="T6" s="11">
        <v>248.08</v>
      </c>
      <c r="U6" s="11">
        <v>206.73</v>
      </c>
      <c r="V6">
        <f t="shared" si="4"/>
        <v>248.08</v>
      </c>
      <c r="W6">
        <f t="shared" si="4"/>
        <v>248.08</v>
      </c>
      <c r="X6">
        <f t="shared" si="4"/>
        <v>248.08</v>
      </c>
      <c r="Y6">
        <f t="shared" si="4"/>
        <v>248.08</v>
      </c>
      <c r="Z6">
        <f t="shared" si="4"/>
        <v>248.08</v>
      </c>
    </row>
    <row r="7" spans="1:363" x14ac:dyDescent="0.25">
      <c r="A7" t="s">
        <v>39</v>
      </c>
      <c r="B7" s="7">
        <v>9</v>
      </c>
      <c r="C7" t="s">
        <v>17</v>
      </c>
      <c r="D7" t="s">
        <v>28</v>
      </c>
      <c r="E7" t="s">
        <v>29</v>
      </c>
      <c r="F7" s="7" t="s">
        <v>30</v>
      </c>
      <c r="G7" s="8">
        <v>42744</v>
      </c>
      <c r="H7" s="8">
        <v>42744</v>
      </c>
      <c r="I7" s="8">
        <v>42744</v>
      </c>
      <c r="J7" s="8">
        <v>43838</v>
      </c>
      <c r="K7" s="12" t="str">
        <f t="shared" ca="1" si="1"/>
        <v>actif</v>
      </c>
      <c r="L7" s="14">
        <f t="shared" ca="1" si="2"/>
        <v>1</v>
      </c>
      <c r="M7" s="14">
        <f t="shared" ca="1" si="3"/>
        <v>206.73</v>
      </c>
      <c r="N7" s="14"/>
      <c r="O7" s="9">
        <v>43838</v>
      </c>
      <c r="P7" s="10">
        <v>43838</v>
      </c>
      <c r="Q7" s="9" t="s">
        <v>21</v>
      </c>
      <c r="R7">
        <v>36</v>
      </c>
      <c r="S7" s="11">
        <v>206.73</v>
      </c>
      <c r="T7" s="11">
        <v>248.08</v>
      </c>
      <c r="U7" s="11">
        <v>206.73</v>
      </c>
      <c r="V7">
        <f t="shared" si="4"/>
        <v>248.08</v>
      </c>
      <c r="W7">
        <f t="shared" si="4"/>
        <v>248.08</v>
      </c>
      <c r="X7">
        <f t="shared" si="4"/>
        <v>248.08</v>
      </c>
      <c r="Y7">
        <f t="shared" si="4"/>
        <v>248.08</v>
      </c>
      <c r="Z7">
        <f t="shared" si="4"/>
        <v>248.08</v>
      </c>
    </row>
    <row r="8" spans="1:363" x14ac:dyDescent="0.25">
      <c r="A8" t="s">
        <v>39</v>
      </c>
      <c r="B8" s="7">
        <v>9</v>
      </c>
      <c r="C8" t="s">
        <v>17</v>
      </c>
      <c r="D8" t="s">
        <v>31</v>
      </c>
      <c r="E8" t="s">
        <v>32</v>
      </c>
      <c r="F8" s="7" t="s">
        <v>33</v>
      </c>
      <c r="G8" s="8">
        <v>42738</v>
      </c>
      <c r="H8" s="8">
        <v>42738</v>
      </c>
      <c r="I8" s="8">
        <v>42738</v>
      </c>
      <c r="J8" s="8">
        <v>43832</v>
      </c>
      <c r="K8" s="12" t="str">
        <f t="shared" ca="1" si="1"/>
        <v>actif</v>
      </c>
      <c r="L8" s="14">
        <f t="shared" ca="1" si="2"/>
        <v>1</v>
      </c>
      <c r="M8" s="14">
        <f t="shared" ca="1" si="3"/>
        <v>178.64</v>
      </c>
      <c r="N8" s="14"/>
      <c r="O8" s="9">
        <v>43832</v>
      </c>
      <c r="P8" s="10">
        <v>43832</v>
      </c>
      <c r="Q8" s="9" t="s">
        <v>21</v>
      </c>
      <c r="R8">
        <v>36</v>
      </c>
      <c r="S8" s="11">
        <v>178.64</v>
      </c>
      <c r="T8" s="11">
        <v>214.37</v>
      </c>
      <c r="U8" s="11">
        <v>178.64</v>
      </c>
      <c r="V8">
        <f t="shared" si="4"/>
        <v>214.37</v>
      </c>
      <c r="W8">
        <f t="shared" si="4"/>
        <v>214.37</v>
      </c>
      <c r="X8">
        <f t="shared" si="4"/>
        <v>214.37</v>
      </c>
      <c r="Y8">
        <f t="shared" si="4"/>
        <v>214.37</v>
      </c>
      <c r="Z8">
        <f t="shared" si="4"/>
        <v>214.37</v>
      </c>
    </row>
    <row r="9" spans="1:363" x14ac:dyDescent="0.25">
      <c r="A9" t="s">
        <v>39</v>
      </c>
      <c r="B9" s="7">
        <v>9</v>
      </c>
      <c r="C9" t="s">
        <v>17</v>
      </c>
      <c r="D9" t="s">
        <v>28</v>
      </c>
      <c r="E9" t="s">
        <v>34</v>
      </c>
      <c r="F9" s="7" t="s">
        <v>35</v>
      </c>
      <c r="G9" s="8">
        <v>42739</v>
      </c>
      <c r="H9" s="8">
        <v>42739</v>
      </c>
      <c r="I9" s="8">
        <v>42739</v>
      </c>
      <c r="J9" s="8">
        <v>43833</v>
      </c>
      <c r="K9" s="12" t="str">
        <f t="shared" ca="1" si="1"/>
        <v>actif</v>
      </c>
      <c r="L9" s="14">
        <f t="shared" ca="1" si="2"/>
        <v>1</v>
      </c>
      <c r="M9" s="14">
        <f t="shared" ca="1" si="3"/>
        <v>194.4</v>
      </c>
      <c r="N9" s="14"/>
      <c r="O9" s="9">
        <v>43833</v>
      </c>
      <c r="P9" s="10">
        <v>43833</v>
      </c>
      <c r="Q9" s="9" t="s">
        <v>21</v>
      </c>
      <c r="R9">
        <v>36</v>
      </c>
      <c r="S9" s="11">
        <v>194.4</v>
      </c>
      <c r="T9" s="11">
        <v>233.28</v>
      </c>
      <c r="U9" s="11">
        <v>194.4</v>
      </c>
      <c r="V9">
        <f t="shared" si="4"/>
        <v>233.28</v>
      </c>
      <c r="W9">
        <f t="shared" si="4"/>
        <v>233.28</v>
      </c>
      <c r="X9">
        <f t="shared" si="4"/>
        <v>233.28</v>
      </c>
      <c r="Y9">
        <f t="shared" si="4"/>
        <v>233.28</v>
      </c>
      <c r="Z9">
        <f t="shared" si="4"/>
        <v>233.28</v>
      </c>
    </row>
    <row r="10" spans="1:363" x14ac:dyDescent="0.25">
      <c r="A10" t="s">
        <v>39</v>
      </c>
      <c r="B10" s="7">
        <v>9</v>
      </c>
      <c r="C10" t="s">
        <v>17</v>
      </c>
      <c r="D10" t="s">
        <v>18</v>
      </c>
      <c r="E10" t="s">
        <v>19</v>
      </c>
      <c r="F10" s="7" t="s">
        <v>20</v>
      </c>
      <c r="G10" s="8">
        <v>42739</v>
      </c>
      <c r="H10" s="8">
        <v>42739</v>
      </c>
      <c r="I10" s="8">
        <v>42739</v>
      </c>
      <c r="J10" s="8">
        <v>43833</v>
      </c>
      <c r="K10" s="12" t="str">
        <f t="shared" ca="1" si="1"/>
        <v>actif</v>
      </c>
      <c r="L10" s="14">
        <f t="shared" ca="1" si="2"/>
        <v>1</v>
      </c>
      <c r="M10" s="14">
        <f t="shared" ca="1" si="3"/>
        <v>183.77</v>
      </c>
      <c r="N10" s="14"/>
      <c r="O10" s="9">
        <v>43833</v>
      </c>
      <c r="P10" s="10">
        <v>43833</v>
      </c>
      <c r="Q10" s="9" t="s">
        <v>21</v>
      </c>
      <c r="R10">
        <v>36</v>
      </c>
      <c r="S10" s="11">
        <v>183.77</v>
      </c>
      <c r="T10" s="11">
        <v>220.52</v>
      </c>
      <c r="U10" s="11">
        <v>183.77</v>
      </c>
      <c r="V10">
        <f t="shared" si="4"/>
        <v>220.52</v>
      </c>
      <c r="W10">
        <f t="shared" si="4"/>
        <v>220.52</v>
      </c>
      <c r="X10">
        <f t="shared" si="4"/>
        <v>220.52</v>
      </c>
      <c r="Y10">
        <f t="shared" si="4"/>
        <v>220.52</v>
      </c>
      <c r="Z10">
        <f t="shared" si="4"/>
        <v>220.52</v>
      </c>
    </row>
    <row r="11" spans="1:363" x14ac:dyDescent="0.25">
      <c r="A11" t="s">
        <v>39</v>
      </c>
      <c r="B11" s="7">
        <v>9</v>
      </c>
      <c r="C11" t="s">
        <v>17</v>
      </c>
      <c r="D11" t="s">
        <v>36</v>
      </c>
      <c r="E11" t="s">
        <v>37</v>
      </c>
      <c r="F11" s="7" t="s">
        <v>38</v>
      </c>
      <c r="G11" s="8">
        <v>42739</v>
      </c>
      <c r="H11" s="8">
        <v>42739</v>
      </c>
      <c r="I11" s="8">
        <v>42739</v>
      </c>
      <c r="J11" s="8">
        <v>44199</v>
      </c>
      <c r="K11" s="12" t="str">
        <f t="shared" ca="1" si="1"/>
        <v>actif</v>
      </c>
      <c r="L11" s="14">
        <f t="shared" ca="1" si="2"/>
        <v>1</v>
      </c>
      <c r="M11" s="14">
        <f t="shared" ca="1" si="3"/>
        <v>186.88</v>
      </c>
      <c r="N11" s="14"/>
      <c r="O11" s="9">
        <v>44199</v>
      </c>
      <c r="P11" s="10">
        <v>44199</v>
      </c>
      <c r="Q11" s="9" t="s">
        <v>21</v>
      </c>
      <c r="R11">
        <v>48</v>
      </c>
      <c r="S11" s="11">
        <v>186.88</v>
      </c>
      <c r="T11" s="11">
        <v>224.26</v>
      </c>
      <c r="U11" s="11">
        <v>186.88</v>
      </c>
      <c r="V11">
        <f t="shared" si="4"/>
        <v>224.26</v>
      </c>
      <c r="W11">
        <f t="shared" si="4"/>
        <v>224.26</v>
      </c>
      <c r="X11">
        <f t="shared" si="4"/>
        <v>224.26</v>
      </c>
      <c r="Y11">
        <f t="shared" si="4"/>
        <v>224.26</v>
      </c>
      <c r="Z11">
        <f t="shared" si="4"/>
        <v>224.26</v>
      </c>
    </row>
    <row r="12" spans="1:363" x14ac:dyDescent="0.25">
      <c r="A12" t="s">
        <v>39</v>
      </c>
      <c r="B12" s="7">
        <v>9</v>
      </c>
      <c r="C12" t="s">
        <v>17</v>
      </c>
      <c r="D12" t="s">
        <v>18</v>
      </c>
      <c r="E12" t="s">
        <v>19</v>
      </c>
      <c r="F12" s="7" t="s">
        <v>20</v>
      </c>
      <c r="G12" s="8">
        <v>42739</v>
      </c>
      <c r="H12" s="8">
        <v>42739</v>
      </c>
      <c r="I12" s="8">
        <v>42739</v>
      </c>
      <c r="J12" s="8">
        <v>43833</v>
      </c>
      <c r="K12" s="12" t="str">
        <f t="shared" ca="1" si="1"/>
        <v>actif</v>
      </c>
      <c r="L12" s="14">
        <f t="shared" ca="1" si="2"/>
        <v>1</v>
      </c>
      <c r="M12" s="14">
        <f t="shared" ca="1" si="3"/>
        <v>183.77</v>
      </c>
      <c r="N12" s="14"/>
      <c r="O12" s="9">
        <v>43833</v>
      </c>
      <c r="P12" s="10">
        <v>43833</v>
      </c>
      <c r="Q12" s="9" t="s">
        <v>21</v>
      </c>
      <c r="R12">
        <v>36</v>
      </c>
      <c r="S12" s="11">
        <v>183.77</v>
      </c>
      <c r="T12" s="11">
        <v>220.52</v>
      </c>
      <c r="U12" s="11">
        <v>183.77</v>
      </c>
      <c r="V12">
        <f t="shared" si="4"/>
        <v>220.52</v>
      </c>
      <c r="W12">
        <f t="shared" si="4"/>
        <v>220.52</v>
      </c>
      <c r="X12">
        <f t="shared" si="4"/>
        <v>220.52</v>
      </c>
      <c r="Y12">
        <f t="shared" si="4"/>
        <v>220.52</v>
      </c>
      <c r="Z12">
        <f t="shared" si="4"/>
        <v>220.52</v>
      </c>
    </row>
    <row r="13" spans="1:363" x14ac:dyDescent="0.25">
      <c r="A13" t="s">
        <v>39</v>
      </c>
      <c r="B13" s="7">
        <v>9</v>
      </c>
      <c r="C13" t="s">
        <v>17</v>
      </c>
      <c r="D13" t="s">
        <v>31</v>
      </c>
      <c r="E13" t="s">
        <v>32</v>
      </c>
      <c r="F13" s="7" t="s">
        <v>33</v>
      </c>
      <c r="G13" s="8">
        <v>42738</v>
      </c>
      <c r="H13" s="8">
        <v>42738</v>
      </c>
      <c r="I13" s="8">
        <v>42738</v>
      </c>
      <c r="J13" s="8">
        <v>43832</v>
      </c>
      <c r="K13" s="12" t="str">
        <f t="shared" ca="1" si="1"/>
        <v>actif</v>
      </c>
      <c r="L13" s="14">
        <f t="shared" ca="1" si="2"/>
        <v>1</v>
      </c>
      <c r="M13" s="14">
        <f t="shared" ca="1" si="3"/>
        <v>178.64</v>
      </c>
      <c r="N13" s="14"/>
      <c r="O13" s="9">
        <v>43832</v>
      </c>
      <c r="P13" s="10">
        <v>43832</v>
      </c>
      <c r="Q13" s="9" t="s">
        <v>21</v>
      </c>
      <c r="R13">
        <v>36</v>
      </c>
      <c r="S13" s="11">
        <v>178.64</v>
      </c>
      <c r="T13" s="11">
        <v>214.37</v>
      </c>
      <c r="U13" s="11">
        <v>178.64</v>
      </c>
      <c r="V13">
        <f t="shared" si="4"/>
        <v>214.37</v>
      </c>
      <c r="W13">
        <f t="shared" si="4"/>
        <v>214.37</v>
      </c>
      <c r="X13">
        <f t="shared" si="4"/>
        <v>214.37</v>
      </c>
      <c r="Y13">
        <f t="shared" si="4"/>
        <v>214.37</v>
      </c>
      <c r="Z13">
        <f t="shared" si="4"/>
        <v>214.37</v>
      </c>
    </row>
    <row r="14" spans="1:363" x14ac:dyDescent="0.25">
      <c r="A14" t="s">
        <v>40</v>
      </c>
      <c r="B14" s="7">
        <v>9</v>
      </c>
      <c r="C14" t="s">
        <v>17</v>
      </c>
      <c r="D14" t="s">
        <v>31</v>
      </c>
      <c r="E14" t="s">
        <v>32</v>
      </c>
      <c r="F14" s="7" t="s">
        <v>33</v>
      </c>
      <c r="G14" s="8">
        <v>42738</v>
      </c>
      <c r="H14" s="8">
        <v>42738</v>
      </c>
      <c r="I14" s="8">
        <v>42738</v>
      </c>
      <c r="J14" s="8">
        <v>43102</v>
      </c>
      <c r="K14" s="12" t="str">
        <f t="shared" ca="1" si="1"/>
        <v>inactif</v>
      </c>
      <c r="L14" s="14" t="str">
        <f t="shared" ca="1" si="2"/>
        <v>X</v>
      </c>
      <c r="M14" s="14" t="str">
        <f t="shared" ca="1" si="3"/>
        <v>non</v>
      </c>
      <c r="N14" s="14"/>
      <c r="O14" s="9">
        <v>43832</v>
      </c>
      <c r="P14" s="10">
        <v>43832</v>
      </c>
      <c r="Q14" s="9" t="s">
        <v>21</v>
      </c>
      <c r="R14">
        <v>36</v>
      </c>
      <c r="S14" s="11">
        <v>178.64</v>
      </c>
      <c r="T14" s="11">
        <v>214.37</v>
      </c>
      <c r="U14" s="11">
        <v>178.64</v>
      </c>
      <c r="V14" t="str">
        <f t="shared" si="4"/>
        <v/>
      </c>
      <c r="W14" t="str">
        <f t="shared" si="4"/>
        <v/>
      </c>
      <c r="X14" t="str">
        <f t="shared" si="4"/>
        <v/>
      </c>
      <c r="Y14" t="str">
        <f t="shared" si="4"/>
        <v/>
      </c>
      <c r="Z14" t="str">
        <f t="shared" si="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Wurth</dc:creator>
  <cp:lastModifiedBy>LAVALLEZ Pascal</cp:lastModifiedBy>
  <dcterms:created xsi:type="dcterms:W3CDTF">2019-05-15T12:08:54Z</dcterms:created>
  <dcterms:modified xsi:type="dcterms:W3CDTF">2019-05-20T09:56:59Z</dcterms:modified>
</cp:coreProperties>
</file>