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TCD" sheetId="4" r:id="rId1"/>
    <sheet name="Salariés" sheetId="1" r:id="rId2"/>
    <sheet name="Métier" sheetId="2" r:id="rId3"/>
    <sheet name="Résultats" sheetId="3" r:id="rId4"/>
  </sheets>
  <definedNames>
    <definedName name="_xlnm._FilterDatabase" localSheetId="0" hidden="1">TCD!$K$4:$M$12</definedName>
    <definedName name="basemetier">Métier!$A$2:$E$822</definedName>
  </definedNames>
  <calcPr calcId="152511"/>
  <pivotCaches>
    <pivotCache cacheId="5" r:id="rId5"/>
  </pivotCaches>
</workbook>
</file>

<file path=xl/calcChain.xml><?xml version="1.0" encoding="utf-8"?>
<calcChain xmlns="http://schemas.openxmlformats.org/spreadsheetml/2006/main">
  <c r="M12" i="4" l="1"/>
  <c r="L12" i="4"/>
  <c r="M11" i="4"/>
  <c r="L11" i="4"/>
  <c r="M10" i="4"/>
  <c r="L10" i="4"/>
  <c r="M9" i="4"/>
  <c r="L9" i="4"/>
  <c r="M8" i="4"/>
  <c r="L8" i="4"/>
  <c r="M7" i="4"/>
  <c r="L7" i="4"/>
  <c r="M6" i="4"/>
  <c r="L6" i="4"/>
  <c r="M5" i="4"/>
  <c r="L5" i="4"/>
  <c r="K5" i="4"/>
  <c r="K12" i="4"/>
  <c r="K11" i="4"/>
  <c r="K10" i="4"/>
  <c r="K9" i="4"/>
  <c r="K8" i="4"/>
  <c r="K7" i="4"/>
  <c r="K6" i="4"/>
  <c r="E15" i="2" l="1"/>
  <c r="E3" i="2"/>
  <c r="E4" i="2"/>
  <c r="E5" i="2"/>
  <c r="E6" i="2"/>
  <c r="E7" i="2"/>
  <c r="E8" i="2"/>
  <c r="E9" i="2"/>
  <c r="E10" i="2"/>
  <c r="E11" i="2"/>
  <c r="E12" i="2"/>
  <c r="E13" i="2"/>
  <c r="E14" i="2"/>
  <c r="E2" i="2"/>
  <c r="E9" i="1"/>
  <c r="E8" i="1"/>
  <c r="E3" i="1"/>
  <c r="E4" i="1"/>
  <c r="E5" i="1"/>
  <c r="E6" i="1"/>
  <c r="E7" i="1"/>
  <c r="E2" i="1"/>
</calcChain>
</file>

<file path=xl/sharedStrings.xml><?xml version="1.0" encoding="utf-8"?>
<sst xmlns="http://schemas.openxmlformats.org/spreadsheetml/2006/main" count="289" uniqueCount="72">
  <si>
    <t>nom</t>
  </si>
  <si>
    <t>prenom</t>
  </si>
  <si>
    <t>adresse</t>
  </si>
  <si>
    <t>Code</t>
  </si>
  <si>
    <t>ggg</t>
  </si>
  <si>
    <t>gg</t>
  </si>
  <si>
    <t>toulouse</t>
  </si>
  <si>
    <t>G4280</t>
  </si>
  <si>
    <t>www</t>
  </si>
  <si>
    <t>ww</t>
  </si>
  <si>
    <t>Marseille</t>
  </si>
  <si>
    <t>H5555</t>
  </si>
  <si>
    <t>FFF</t>
  </si>
  <si>
    <t>ff</t>
  </si>
  <si>
    <t>Bordeaux</t>
  </si>
  <si>
    <t>F8888</t>
  </si>
  <si>
    <t>Désignation</t>
  </si>
  <si>
    <t>Adresse</t>
  </si>
  <si>
    <t>aaa</t>
  </si>
  <si>
    <t>aa</t>
  </si>
  <si>
    <t>Paris</t>
  </si>
  <si>
    <t>bbb</t>
  </si>
  <si>
    <t>bb</t>
  </si>
  <si>
    <t>Lyon</t>
  </si>
  <si>
    <t>Ccc</t>
  </si>
  <si>
    <t>cc</t>
  </si>
  <si>
    <t>LILLE</t>
  </si>
  <si>
    <t>Nb Correspondances code</t>
  </si>
  <si>
    <t>RRR</t>
  </si>
  <si>
    <t>rr</t>
  </si>
  <si>
    <t>Strasbourg</t>
  </si>
  <si>
    <t>D7777</t>
  </si>
  <si>
    <t>QQQ</t>
  </si>
  <si>
    <t>qq</t>
  </si>
  <si>
    <t>Montpellier</t>
  </si>
  <si>
    <t>HHH</t>
  </si>
  <si>
    <t>VVV</t>
  </si>
  <si>
    <t>NNN</t>
  </si>
  <si>
    <t>Adresse 1</t>
  </si>
  <si>
    <t>Adresse 2</t>
  </si>
  <si>
    <t>Adresse 3</t>
  </si>
  <si>
    <t>Adresse 4</t>
  </si>
  <si>
    <t>Adresse 5</t>
  </si>
  <si>
    <t>Adresse 6</t>
  </si>
  <si>
    <t>Adresse 7</t>
  </si>
  <si>
    <t>Adresse 8</t>
  </si>
  <si>
    <t>Adresse 9</t>
  </si>
  <si>
    <t>Adresse 10</t>
  </si>
  <si>
    <t>Adresse 11</t>
  </si>
  <si>
    <t>Adresse 12</t>
  </si>
  <si>
    <t>Adresse 13</t>
  </si>
  <si>
    <t>Nb correspondances</t>
  </si>
  <si>
    <t>Détail 1</t>
  </si>
  <si>
    <t>Détail 2</t>
  </si>
  <si>
    <t>Détail 3</t>
  </si>
  <si>
    <t>Détail 4</t>
  </si>
  <si>
    <t>Détail 5</t>
  </si>
  <si>
    <t>Détail 6</t>
  </si>
  <si>
    <t>Détail 7</t>
  </si>
  <si>
    <t>Détail 8</t>
  </si>
  <si>
    <t>Détail 9</t>
  </si>
  <si>
    <t>Détail 10</t>
  </si>
  <si>
    <t>Détail 11</t>
  </si>
  <si>
    <t>Détail 12</t>
  </si>
  <si>
    <t>Détail 13</t>
  </si>
  <si>
    <t>Détail désignation</t>
  </si>
  <si>
    <t>Z1234</t>
  </si>
  <si>
    <t>ZZZ</t>
  </si>
  <si>
    <t>Détail 14</t>
  </si>
  <si>
    <t>Adresse 14</t>
  </si>
  <si>
    <t>Total général</t>
  </si>
  <si>
    <t>Metier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</si>
</sst>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theme="4" tint="0.79998168889431442"/>
      </patternFill>
    </fill>
    <fill>
      <patternFill patternType="solid">
        <fgColor theme="7" tint="0.79998168889431442"/>
        <bgColor theme="4" tint="0.79998168889431442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pivotButton="1"/>
    <xf numFmtId="0" fontId="0" fillId="0" borderId="0" xfId="0" applyAlignment="1">
      <alignment horizontal="center"/>
    </xf>
    <xf numFmtId="0" fontId="1" fillId="3" borderId="0" xfId="0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1" fillId="0" borderId="1" xfId="0" applyFont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0" fillId="5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3971.57229074074" createdVersion="5" refreshedVersion="5" minRefreshableVersion="3" recordCount="9">
  <cacheSource type="worksheet">
    <worksheetSource ref="A1:E500" sheet="Salariés"/>
  </cacheSource>
  <cacheFields count="5">
    <cacheField name="nom" numFmtId="0">
      <sharedItems containsBlank="1" count="9">
        <s v="ggg"/>
        <s v="www"/>
        <s v="FFF"/>
        <s v="aaa"/>
        <s v="bbb"/>
        <s v="Ccc"/>
        <s v="RRR"/>
        <s v="QQQ"/>
        <m/>
      </sharedItems>
    </cacheField>
    <cacheField name="prenom" numFmtId="0">
      <sharedItems containsBlank="1" count="9">
        <s v="gg"/>
        <s v="ww"/>
        <s v="ff"/>
        <s v="aa"/>
        <s v="bb"/>
        <s v="cc"/>
        <s v="rr"/>
        <s v="qq"/>
        <m/>
      </sharedItems>
    </cacheField>
    <cacheField name="adresse" numFmtId="0">
      <sharedItems containsBlank="1" count="9">
        <s v="toulouse"/>
        <s v="Marseille"/>
        <s v="Bordeaux"/>
        <s v="Paris"/>
        <s v="Lyon"/>
        <s v="LILLE"/>
        <s v="Strasbourg"/>
        <s v="Montpellier"/>
        <m/>
      </sharedItems>
    </cacheField>
    <cacheField name="Code" numFmtId="0">
      <sharedItems containsBlank="1" count="5">
        <s v="G4280"/>
        <s v="H5555"/>
        <s v="F8888"/>
        <s v="D7777"/>
        <m/>
      </sharedItems>
    </cacheField>
    <cacheField name="Nb Correspondances code" numFmtId="0">
      <sharedItems containsString="0" containsBlank="1" containsNumber="1" containsInteger="1" minValue="0" maxValue="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x v="0"/>
    <x v="0"/>
    <n v="3"/>
  </r>
  <r>
    <x v="1"/>
    <x v="1"/>
    <x v="1"/>
    <x v="1"/>
    <n v="3"/>
  </r>
  <r>
    <x v="2"/>
    <x v="2"/>
    <x v="2"/>
    <x v="2"/>
    <n v="7"/>
  </r>
  <r>
    <x v="3"/>
    <x v="3"/>
    <x v="3"/>
    <x v="2"/>
    <n v="7"/>
  </r>
  <r>
    <x v="4"/>
    <x v="4"/>
    <x v="4"/>
    <x v="1"/>
    <n v="3"/>
  </r>
  <r>
    <x v="5"/>
    <x v="5"/>
    <x v="5"/>
    <x v="1"/>
    <n v="3"/>
  </r>
  <r>
    <x v="6"/>
    <x v="6"/>
    <x v="6"/>
    <x v="3"/>
    <n v="0"/>
  </r>
  <r>
    <x v="7"/>
    <x v="7"/>
    <x v="7"/>
    <x v="0"/>
    <n v="3"/>
  </r>
  <r>
    <x v="8"/>
    <x v="8"/>
    <x v="8"/>
    <x v="4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showDrill="0" useAutoFormatting="1" itemPrintTitles="1" createdVersion="5" indent="0" compact="0" compactData="0" gridDropZones="1" multipleFieldFilters="0">
  <location ref="A3:J13" firstHeaderRow="2" firstDataRow="2" firstDataCol="4"/>
  <pivotFields count="5">
    <pivotField axis="axisRow" compact="0" outline="0" showAll="0" defaultSubtotal="0">
      <items count="9">
        <item x="3"/>
        <item x="4"/>
        <item x="5"/>
        <item x="2"/>
        <item x="0"/>
        <item x="7"/>
        <item x="6"/>
        <item x="1"/>
        <item h="1" x="8"/>
      </items>
    </pivotField>
    <pivotField axis="axisRow" compact="0" outline="0" showAll="0" defaultSubtotal="0">
      <items count="9">
        <item x="3"/>
        <item x="4"/>
        <item x="5"/>
        <item x="2"/>
        <item x="0"/>
        <item x="7"/>
        <item x="6"/>
        <item x="1"/>
        <item x="8"/>
      </items>
    </pivotField>
    <pivotField axis="axisRow" compact="0" outline="0" showAll="0" defaultSubtotal="0">
      <items count="9">
        <item x="2"/>
        <item x="5"/>
        <item x="4"/>
        <item x="1"/>
        <item x="7"/>
        <item x="3"/>
        <item x="6"/>
        <item x="0"/>
        <item x="8"/>
      </items>
    </pivotField>
    <pivotField axis="axisRow" compact="0" outline="0" showAll="0">
      <items count="6">
        <item x="3"/>
        <item x="2"/>
        <item x="0"/>
        <item x="1"/>
        <item x="4"/>
        <item t="default"/>
      </items>
    </pivotField>
    <pivotField compact="0" outline="0" showAll="0"/>
  </pivotFields>
  <rowFields count="4">
    <field x="0"/>
    <field x="1"/>
    <field x="2"/>
    <field x="3"/>
  </rowFields>
  <rowItems count="9">
    <i>
      <x/>
      <x/>
      <x v="5"/>
      <x v="1"/>
    </i>
    <i>
      <x v="1"/>
      <x v="1"/>
      <x v="2"/>
      <x v="3"/>
    </i>
    <i>
      <x v="2"/>
      <x v="2"/>
      <x v="1"/>
      <x v="3"/>
    </i>
    <i>
      <x v="3"/>
      <x v="3"/>
      <x/>
      <x v="1"/>
    </i>
    <i>
      <x v="4"/>
      <x v="4"/>
      <x v="7"/>
      <x v="2"/>
    </i>
    <i>
      <x v="5"/>
      <x v="5"/>
      <x v="4"/>
      <x v="2"/>
    </i>
    <i>
      <x v="6"/>
      <x v="6"/>
      <x v="6"/>
      <x/>
    </i>
    <i>
      <x v="7"/>
      <x v="7"/>
      <x v="3"/>
      <x v="3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3:M13"/>
  <sheetViews>
    <sheetView tabSelected="1" workbookViewId="0">
      <selection activeCell="A15" sqref="A15"/>
    </sheetView>
  </sheetViews>
  <sheetFormatPr baseColWidth="10" defaultRowHeight="15" x14ac:dyDescent="0.25"/>
  <cols>
    <col min="1" max="1" width="20" customWidth="1"/>
    <col min="2" max="2" width="19.5703125" customWidth="1"/>
    <col min="3" max="3" width="11.5703125" bestFit="1" customWidth="1"/>
    <col min="4" max="4" width="10.140625" customWidth="1"/>
    <col min="5" max="5" width="0.42578125" customWidth="1"/>
    <col min="6" max="9" width="11.42578125" hidden="1" customWidth="1"/>
    <col min="10" max="10" width="2" hidden="1" customWidth="1"/>
    <col min="11" max="11" width="17" style="2" customWidth="1"/>
    <col min="12" max="12" width="19" style="2" customWidth="1"/>
    <col min="13" max="13" width="20.28515625" style="2" customWidth="1"/>
  </cols>
  <sheetData>
    <row r="3" spans="1:13" x14ac:dyDescent="0.25">
      <c r="K3" s="3" t="s">
        <v>71</v>
      </c>
      <c r="L3" s="3"/>
      <c r="M3" s="3"/>
    </row>
    <row r="4" spans="1:13" x14ac:dyDescent="0.25">
      <c r="A4" s="1" t="s">
        <v>0</v>
      </c>
      <c r="B4" s="1" t="s">
        <v>1</v>
      </c>
      <c r="C4" s="1" t="s">
        <v>2</v>
      </c>
      <c r="D4" s="1" t="s">
        <v>3</v>
      </c>
      <c r="K4" s="4" t="s">
        <v>16</v>
      </c>
      <c r="L4" s="4" t="s">
        <v>65</v>
      </c>
      <c r="M4" s="4" t="s">
        <v>17</v>
      </c>
    </row>
    <row r="5" spans="1:13" x14ac:dyDescent="0.25">
      <c r="A5" t="s">
        <v>18</v>
      </c>
      <c r="B5" t="s">
        <v>19</v>
      </c>
      <c r="C5" t="s">
        <v>20</v>
      </c>
      <c r="D5" t="s">
        <v>15</v>
      </c>
      <c r="K5" s="5" t="str">
        <f>VLOOKUP(D5,basemetier,2,FALSE)</f>
        <v>VVV</v>
      </c>
      <c r="L5" s="2" t="str">
        <f>VLOOKUP(D5,basemetier,3,FALSE)</f>
        <v>Détail 3</v>
      </c>
      <c r="M5" s="2" t="str">
        <f>VLOOKUP(D5,basemetier,4,FALSE)</f>
        <v>Adresse 3</v>
      </c>
    </row>
    <row r="6" spans="1:13" x14ac:dyDescent="0.25">
      <c r="A6" t="s">
        <v>21</v>
      </c>
      <c r="B6" t="s">
        <v>22</v>
      </c>
      <c r="C6" t="s">
        <v>23</v>
      </c>
      <c r="D6" t="s">
        <v>11</v>
      </c>
      <c r="K6" s="5" t="str">
        <f>VLOOKUP(D6,basemetier,2,FALSE)</f>
        <v>VVV</v>
      </c>
      <c r="L6" s="2" t="str">
        <f>VLOOKUP(D6,basemetier,3,FALSE)</f>
        <v>Détail 2</v>
      </c>
      <c r="M6" s="2" t="str">
        <f>VLOOKUP(D6,basemetier,4,FALSE)</f>
        <v>Adresse 2</v>
      </c>
    </row>
    <row r="7" spans="1:13" x14ac:dyDescent="0.25">
      <c r="A7" t="s">
        <v>24</v>
      </c>
      <c r="B7" t="s">
        <v>25</v>
      </c>
      <c r="C7" t="s">
        <v>26</v>
      </c>
      <c r="D7" t="s">
        <v>11</v>
      </c>
      <c r="K7" s="5" t="str">
        <f>VLOOKUP(D7,basemetier,2,FALSE)</f>
        <v>VVV</v>
      </c>
      <c r="L7" s="2" t="str">
        <f>VLOOKUP(D7,basemetier,3,FALSE)</f>
        <v>Détail 2</v>
      </c>
      <c r="M7" s="2" t="str">
        <f>VLOOKUP(D7,basemetier,4,FALSE)</f>
        <v>Adresse 2</v>
      </c>
    </row>
    <row r="8" spans="1:13" x14ac:dyDescent="0.25">
      <c r="A8" t="s">
        <v>12</v>
      </c>
      <c r="B8" t="s">
        <v>13</v>
      </c>
      <c r="C8" t="s">
        <v>14</v>
      </c>
      <c r="D8" t="s">
        <v>15</v>
      </c>
      <c r="K8" s="5" t="str">
        <f>VLOOKUP(D8,basemetier,2,FALSE)</f>
        <v>VVV</v>
      </c>
      <c r="L8" s="2" t="str">
        <f>VLOOKUP(D8,basemetier,3,FALSE)</f>
        <v>Détail 3</v>
      </c>
      <c r="M8" s="2" t="str">
        <f>VLOOKUP(D8,basemetier,4,FALSE)</f>
        <v>Adresse 3</v>
      </c>
    </row>
    <row r="9" spans="1:13" x14ac:dyDescent="0.25">
      <c r="A9" t="s">
        <v>4</v>
      </c>
      <c r="B9" t="s">
        <v>5</v>
      </c>
      <c r="C9" t="s">
        <v>6</v>
      </c>
      <c r="D9" t="s">
        <v>7</v>
      </c>
      <c r="K9" s="5" t="str">
        <f>VLOOKUP(D9,basemetier,2,FALSE)</f>
        <v>HHH</v>
      </c>
      <c r="L9" s="2" t="str">
        <f>VLOOKUP(D9,basemetier,3,FALSE)</f>
        <v>Détail 1</v>
      </c>
      <c r="M9" s="2" t="str">
        <f>VLOOKUP(D9,basemetier,4,FALSE)</f>
        <v>Adresse 1</v>
      </c>
    </row>
    <row r="10" spans="1:13" x14ac:dyDescent="0.25">
      <c r="A10" t="s">
        <v>32</v>
      </c>
      <c r="B10" t="s">
        <v>33</v>
      </c>
      <c r="C10" t="s">
        <v>34</v>
      </c>
      <c r="D10" t="s">
        <v>7</v>
      </c>
      <c r="K10" s="5" t="str">
        <f>VLOOKUP(D10,basemetier,2,FALSE)</f>
        <v>HHH</v>
      </c>
      <c r="L10" s="2" t="str">
        <f>VLOOKUP(D10,basemetier,3,FALSE)</f>
        <v>Détail 1</v>
      </c>
      <c r="M10" s="2" t="str">
        <f>VLOOKUP(D10,basemetier,4,FALSE)</f>
        <v>Adresse 1</v>
      </c>
    </row>
    <row r="11" spans="1:13" hidden="1" x14ac:dyDescent="0.25">
      <c r="A11" t="s">
        <v>28</v>
      </c>
      <c r="B11" t="s">
        <v>29</v>
      </c>
      <c r="C11" t="s">
        <v>30</v>
      </c>
      <c r="D11" t="s">
        <v>31</v>
      </c>
      <c r="K11" s="5" t="e">
        <f>VLOOKUP(D11,basemetier,2,FALSE)</f>
        <v>#N/A</v>
      </c>
      <c r="L11" s="2" t="e">
        <f>VLOOKUP(D11,basemetier,3,FALSE)</f>
        <v>#N/A</v>
      </c>
      <c r="M11" s="2" t="e">
        <f>VLOOKUP(D11,basemetier,4,FALSE)</f>
        <v>#N/A</v>
      </c>
    </row>
    <row r="12" spans="1:13" x14ac:dyDescent="0.25">
      <c r="A12" t="s">
        <v>8</v>
      </c>
      <c r="B12" t="s">
        <v>9</v>
      </c>
      <c r="C12" t="s">
        <v>10</v>
      </c>
      <c r="D12" t="s">
        <v>11</v>
      </c>
      <c r="K12" s="5" t="str">
        <f>VLOOKUP(D12,basemetier,2,FALSE)</f>
        <v>VVV</v>
      </c>
      <c r="L12" s="2" t="str">
        <f>VLOOKUP(D12,basemetier,3,FALSE)</f>
        <v>Détail 2</v>
      </c>
      <c r="M12" s="2" t="str">
        <f>VLOOKUP(D12,basemetier,4,FALSE)</f>
        <v>Adresse 2</v>
      </c>
    </row>
    <row r="13" spans="1:13" x14ac:dyDescent="0.25">
      <c r="A13" t="s">
        <v>70</v>
      </c>
      <c r="K13" s="6"/>
      <c r="L13" s="7"/>
      <c r="M13" s="7"/>
    </row>
  </sheetData>
  <autoFilter ref="K4:M12">
    <filterColumn colId="0">
      <filters>
        <filter val="HHH"/>
        <filter val="VVV"/>
      </filters>
    </filterColumn>
  </autoFilter>
  <mergeCells count="1">
    <mergeCell ref="K3:M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workbookViewId="0">
      <selection activeCell="D5" sqref="D5"/>
    </sheetView>
  </sheetViews>
  <sheetFormatPr baseColWidth="10" defaultRowHeight="15" x14ac:dyDescent="0.25"/>
  <cols>
    <col min="5" max="5" width="21.140625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27</v>
      </c>
    </row>
    <row r="2" spans="1:5" x14ac:dyDescent="0.25">
      <c r="A2" t="s">
        <v>4</v>
      </c>
      <c r="B2" t="s">
        <v>5</v>
      </c>
      <c r="C2" t="s">
        <v>6</v>
      </c>
      <c r="D2" t="s">
        <v>7</v>
      </c>
      <c r="E2">
        <f>COUNTIF(Métier!$A:$A,Salariés!$D2)</f>
        <v>3</v>
      </c>
    </row>
    <row r="3" spans="1:5" x14ac:dyDescent="0.25">
      <c r="A3" t="s">
        <v>8</v>
      </c>
      <c r="B3" t="s">
        <v>9</v>
      </c>
      <c r="C3" t="s">
        <v>10</v>
      </c>
      <c r="D3" t="s">
        <v>11</v>
      </c>
      <c r="E3">
        <f>COUNTIF(Métier!$A:$A,Salariés!$D3)</f>
        <v>3</v>
      </c>
    </row>
    <row r="4" spans="1:5" x14ac:dyDescent="0.25">
      <c r="A4" t="s">
        <v>12</v>
      </c>
      <c r="B4" t="s">
        <v>13</v>
      </c>
      <c r="C4" t="s">
        <v>14</v>
      </c>
      <c r="D4" t="s">
        <v>15</v>
      </c>
      <c r="E4">
        <f>COUNTIF(Métier!$A:$A,Salariés!$D4)</f>
        <v>7</v>
      </c>
    </row>
    <row r="5" spans="1:5" x14ac:dyDescent="0.25">
      <c r="A5" t="s">
        <v>18</v>
      </c>
      <c r="B5" t="s">
        <v>19</v>
      </c>
      <c r="C5" t="s">
        <v>20</v>
      </c>
      <c r="D5" t="s">
        <v>15</v>
      </c>
      <c r="E5">
        <f>COUNTIF(Métier!$A:$A,Salariés!$D5)</f>
        <v>7</v>
      </c>
    </row>
    <row r="6" spans="1:5" x14ac:dyDescent="0.25">
      <c r="A6" t="s">
        <v>21</v>
      </c>
      <c r="B6" t="s">
        <v>22</v>
      </c>
      <c r="C6" t="s">
        <v>23</v>
      </c>
      <c r="D6" t="s">
        <v>11</v>
      </c>
      <c r="E6">
        <f>COUNTIF(Métier!$A:$A,Salariés!$D6)</f>
        <v>3</v>
      </c>
    </row>
    <row r="7" spans="1:5" x14ac:dyDescent="0.25">
      <c r="A7" t="s">
        <v>24</v>
      </c>
      <c r="B7" t="s">
        <v>25</v>
      </c>
      <c r="C7" t="s">
        <v>26</v>
      </c>
      <c r="D7" t="s">
        <v>11</v>
      </c>
      <c r="E7">
        <f>COUNTIF(Métier!$A:$A,Salariés!$D7)</f>
        <v>3</v>
      </c>
    </row>
    <row r="8" spans="1:5" x14ac:dyDescent="0.25">
      <c r="A8" t="s">
        <v>28</v>
      </c>
      <c r="B8" t="s">
        <v>29</v>
      </c>
      <c r="C8" t="s">
        <v>30</v>
      </c>
      <c r="D8" t="s">
        <v>31</v>
      </c>
      <c r="E8">
        <f>COUNTIF(Métier!$A:$A,Salariés!$D8)</f>
        <v>0</v>
      </c>
    </row>
    <row r="9" spans="1:5" x14ac:dyDescent="0.25">
      <c r="A9" t="s">
        <v>32</v>
      </c>
      <c r="B9" t="s">
        <v>33</v>
      </c>
      <c r="C9" t="s">
        <v>34</v>
      </c>
      <c r="D9" t="s">
        <v>7</v>
      </c>
      <c r="E9">
        <f>COUNTIF(Métier!$A:$A,Salariés!$D9)</f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workbookViewId="0">
      <selection activeCell="C18" sqref="C18"/>
    </sheetView>
  </sheetViews>
  <sheetFormatPr baseColWidth="10" defaultRowHeight="15" x14ac:dyDescent="0.25"/>
  <cols>
    <col min="5" max="5" width="15.140625" customWidth="1"/>
  </cols>
  <sheetData>
    <row r="1" spans="1:5" x14ac:dyDescent="0.25">
      <c r="A1" t="s">
        <v>3</v>
      </c>
      <c r="B1" t="s">
        <v>16</v>
      </c>
      <c r="C1" t="s">
        <v>65</v>
      </c>
      <c r="D1" t="s">
        <v>17</v>
      </c>
      <c r="E1" t="s">
        <v>51</v>
      </c>
    </row>
    <row r="2" spans="1:5" x14ac:dyDescent="0.25">
      <c r="A2" t="s">
        <v>7</v>
      </c>
      <c r="B2" t="s">
        <v>35</v>
      </c>
      <c r="C2" t="s">
        <v>52</v>
      </c>
      <c r="D2" t="s">
        <v>38</v>
      </c>
      <c r="E2">
        <f>COUNTIF(Salariés!$D:$D,Métier!$A2)</f>
        <v>2</v>
      </c>
    </row>
    <row r="3" spans="1:5" x14ac:dyDescent="0.25">
      <c r="A3" t="s">
        <v>11</v>
      </c>
      <c r="B3" t="s">
        <v>36</v>
      </c>
      <c r="C3" t="s">
        <v>53</v>
      </c>
      <c r="D3" t="s">
        <v>39</v>
      </c>
      <c r="E3">
        <f>COUNTIF(Salariés!$D:$D,Métier!$A3)</f>
        <v>3</v>
      </c>
    </row>
    <row r="4" spans="1:5" x14ac:dyDescent="0.25">
      <c r="A4" t="s">
        <v>15</v>
      </c>
      <c r="B4" t="s">
        <v>36</v>
      </c>
      <c r="C4" t="s">
        <v>54</v>
      </c>
      <c r="D4" t="s">
        <v>40</v>
      </c>
      <c r="E4">
        <f>COUNTIF(Salariés!$D:$D,Métier!$A4)</f>
        <v>2</v>
      </c>
    </row>
    <row r="5" spans="1:5" x14ac:dyDescent="0.25">
      <c r="A5" t="s">
        <v>7</v>
      </c>
      <c r="B5" t="s">
        <v>35</v>
      </c>
      <c r="C5" t="s">
        <v>55</v>
      </c>
      <c r="D5" t="s">
        <v>41</v>
      </c>
      <c r="E5">
        <f>COUNTIF(Salariés!$D:$D,Métier!$A5)</f>
        <v>2</v>
      </c>
    </row>
    <row r="6" spans="1:5" x14ac:dyDescent="0.25">
      <c r="A6" t="s">
        <v>11</v>
      </c>
      <c r="B6" t="s">
        <v>37</v>
      </c>
      <c r="C6" t="s">
        <v>56</v>
      </c>
      <c r="D6" t="s">
        <v>42</v>
      </c>
      <c r="E6">
        <f>COUNTIF(Salariés!$D:$D,Métier!$A6)</f>
        <v>3</v>
      </c>
    </row>
    <row r="7" spans="1:5" x14ac:dyDescent="0.25">
      <c r="A7" t="s">
        <v>15</v>
      </c>
      <c r="B7" t="s">
        <v>36</v>
      </c>
      <c r="C7" t="s">
        <v>57</v>
      </c>
      <c r="D7" t="s">
        <v>43</v>
      </c>
      <c r="E7">
        <f>COUNTIF(Salariés!$D:$D,Métier!$A7)</f>
        <v>2</v>
      </c>
    </row>
    <row r="8" spans="1:5" x14ac:dyDescent="0.25">
      <c r="A8" t="s">
        <v>7</v>
      </c>
      <c r="B8" t="s">
        <v>35</v>
      </c>
      <c r="C8" t="s">
        <v>58</v>
      </c>
      <c r="D8" t="s">
        <v>44</v>
      </c>
      <c r="E8">
        <f>COUNTIF(Salariés!$D:$D,Métier!$A8)</f>
        <v>2</v>
      </c>
    </row>
    <row r="9" spans="1:5" x14ac:dyDescent="0.25">
      <c r="A9" t="s">
        <v>11</v>
      </c>
      <c r="B9" t="s">
        <v>37</v>
      </c>
      <c r="C9" t="s">
        <v>59</v>
      </c>
      <c r="D9" t="s">
        <v>45</v>
      </c>
      <c r="E9">
        <f>COUNTIF(Salariés!$D:$D,Métier!$A9)</f>
        <v>3</v>
      </c>
    </row>
    <row r="10" spans="1:5" x14ac:dyDescent="0.25">
      <c r="A10" t="s">
        <v>15</v>
      </c>
      <c r="B10" t="s">
        <v>36</v>
      </c>
      <c r="C10" t="s">
        <v>60</v>
      </c>
      <c r="D10" t="s">
        <v>46</v>
      </c>
      <c r="E10">
        <f>COUNTIF(Salariés!$D:$D,Métier!$A10)</f>
        <v>2</v>
      </c>
    </row>
    <row r="11" spans="1:5" x14ac:dyDescent="0.25">
      <c r="A11" t="s">
        <v>15</v>
      </c>
      <c r="B11" t="s">
        <v>36</v>
      </c>
      <c r="C11" t="s">
        <v>61</v>
      </c>
      <c r="D11" t="s">
        <v>47</v>
      </c>
      <c r="E11">
        <f>COUNTIF(Salariés!$D:$D,Métier!$A11)</f>
        <v>2</v>
      </c>
    </row>
    <row r="12" spans="1:5" x14ac:dyDescent="0.25">
      <c r="A12" t="s">
        <v>15</v>
      </c>
      <c r="B12" t="s">
        <v>36</v>
      </c>
      <c r="C12" t="s">
        <v>62</v>
      </c>
      <c r="D12" t="s">
        <v>48</v>
      </c>
      <c r="E12">
        <f>COUNTIF(Salariés!$D:$D,Métier!$A12)</f>
        <v>2</v>
      </c>
    </row>
    <row r="13" spans="1:5" x14ac:dyDescent="0.25">
      <c r="A13" t="s">
        <v>15</v>
      </c>
      <c r="B13" t="s">
        <v>36</v>
      </c>
      <c r="C13" t="s">
        <v>63</v>
      </c>
      <c r="D13" t="s">
        <v>49</v>
      </c>
      <c r="E13">
        <f>COUNTIF(Salariés!$D:$D,Métier!$A13)</f>
        <v>2</v>
      </c>
    </row>
    <row r="14" spans="1:5" x14ac:dyDescent="0.25">
      <c r="A14" t="s">
        <v>15</v>
      </c>
      <c r="B14" t="s">
        <v>36</v>
      </c>
      <c r="C14" t="s">
        <v>64</v>
      </c>
      <c r="D14" t="s">
        <v>50</v>
      </c>
      <c r="E14">
        <f>COUNTIF(Salariés!$D:$D,Métier!$A14)</f>
        <v>2</v>
      </c>
    </row>
    <row r="15" spans="1:5" x14ac:dyDescent="0.25">
      <c r="A15" t="s">
        <v>66</v>
      </c>
      <c r="B15" t="s">
        <v>67</v>
      </c>
      <c r="C15" t="s">
        <v>68</v>
      </c>
      <c r="D15" t="s">
        <v>69</v>
      </c>
      <c r="E15">
        <f>COUNTIF(Salariés!$D:$D,Métier!$A15)</f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0"/>
  <sheetViews>
    <sheetView workbookViewId="0">
      <selection activeCell="F10" sqref="F10"/>
    </sheetView>
  </sheetViews>
  <sheetFormatPr baseColWidth="10" defaultRowHeight="15" x14ac:dyDescent="0.25"/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27</v>
      </c>
      <c r="F1" t="s">
        <v>3</v>
      </c>
      <c r="G1" t="s">
        <v>16</v>
      </c>
      <c r="H1" t="s">
        <v>65</v>
      </c>
      <c r="I1" t="s">
        <v>17</v>
      </c>
      <c r="J1" t="s">
        <v>51</v>
      </c>
    </row>
    <row r="2" spans="1:10" x14ac:dyDescent="0.25">
      <c r="A2" t="s">
        <v>4</v>
      </c>
      <c r="B2" t="s">
        <v>5</v>
      </c>
      <c r="C2" t="s">
        <v>6</v>
      </c>
      <c r="D2" t="s">
        <v>7</v>
      </c>
      <c r="E2">
        <v>3</v>
      </c>
      <c r="F2" t="s">
        <v>7</v>
      </c>
      <c r="G2" t="s">
        <v>35</v>
      </c>
      <c r="H2" t="s">
        <v>52</v>
      </c>
      <c r="I2" t="s">
        <v>38</v>
      </c>
      <c r="J2">
        <v>2</v>
      </c>
    </row>
    <row r="3" spans="1:10" x14ac:dyDescent="0.25">
      <c r="A3" t="s">
        <v>4</v>
      </c>
      <c r="B3" t="s">
        <v>5</v>
      </c>
      <c r="C3" t="s">
        <v>6</v>
      </c>
      <c r="D3" t="s">
        <v>7</v>
      </c>
      <c r="E3">
        <v>3</v>
      </c>
      <c r="F3" t="s">
        <v>7</v>
      </c>
      <c r="G3" t="s">
        <v>35</v>
      </c>
      <c r="H3" t="s">
        <v>55</v>
      </c>
      <c r="I3" t="s">
        <v>41</v>
      </c>
      <c r="J3">
        <v>2</v>
      </c>
    </row>
    <row r="4" spans="1:10" x14ac:dyDescent="0.25">
      <c r="A4" t="s">
        <v>4</v>
      </c>
      <c r="B4" t="s">
        <v>5</v>
      </c>
      <c r="C4" t="s">
        <v>6</v>
      </c>
      <c r="D4" t="s">
        <v>7</v>
      </c>
      <c r="E4">
        <v>3</v>
      </c>
      <c r="F4" t="s">
        <v>7</v>
      </c>
      <c r="G4" t="s">
        <v>35</v>
      </c>
      <c r="H4" t="s">
        <v>58</v>
      </c>
      <c r="I4" t="s">
        <v>44</v>
      </c>
      <c r="J4">
        <v>2</v>
      </c>
    </row>
    <row r="5" spans="1:10" x14ac:dyDescent="0.25">
      <c r="A5" t="s">
        <v>8</v>
      </c>
      <c r="B5" t="s">
        <v>9</v>
      </c>
      <c r="C5" t="s">
        <v>10</v>
      </c>
      <c r="D5" t="s">
        <v>11</v>
      </c>
      <c r="E5">
        <v>3</v>
      </c>
      <c r="F5" t="s">
        <v>11</v>
      </c>
      <c r="G5" t="s">
        <v>36</v>
      </c>
      <c r="H5" t="s">
        <v>53</v>
      </c>
      <c r="I5" t="s">
        <v>39</v>
      </c>
      <c r="J5">
        <v>3</v>
      </c>
    </row>
    <row r="6" spans="1:10" x14ac:dyDescent="0.25">
      <c r="A6" t="s">
        <v>8</v>
      </c>
      <c r="B6" t="s">
        <v>9</v>
      </c>
      <c r="C6" t="s">
        <v>10</v>
      </c>
      <c r="D6" t="s">
        <v>11</v>
      </c>
      <c r="E6">
        <v>3</v>
      </c>
      <c r="F6" t="s">
        <v>11</v>
      </c>
      <c r="G6" t="s">
        <v>37</v>
      </c>
      <c r="H6" t="s">
        <v>56</v>
      </c>
      <c r="I6" t="s">
        <v>42</v>
      </c>
      <c r="J6">
        <v>3</v>
      </c>
    </row>
    <row r="7" spans="1:10" x14ac:dyDescent="0.25">
      <c r="A7" t="s">
        <v>8</v>
      </c>
      <c r="B7" t="s">
        <v>9</v>
      </c>
      <c r="C7" t="s">
        <v>10</v>
      </c>
      <c r="D7" t="s">
        <v>11</v>
      </c>
      <c r="E7">
        <v>3</v>
      </c>
      <c r="F7" t="s">
        <v>11</v>
      </c>
      <c r="G7" t="s">
        <v>37</v>
      </c>
      <c r="H7" t="s">
        <v>59</v>
      </c>
      <c r="I7" t="s">
        <v>45</v>
      </c>
      <c r="J7">
        <v>3</v>
      </c>
    </row>
    <row r="8" spans="1:10" x14ac:dyDescent="0.25">
      <c r="A8" t="s">
        <v>12</v>
      </c>
      <c r="B8" t="s">
        <v>13</v>
      </c>
      <c r="C8" t="s">
        <v>14</v>
      </c>
      <c r="D8" t="s">
        <v>15</v>
      </c>
      <c r="E8">
        <v>7</v>
      </c>
    </row>
    <row r="9" spans="1:10" x14ac:dyDescent="0.25">
      <c r="A9" t="s">
        <v>12</v>
      </c>
      <c r="B9" t="s">
        <v>13</v>
      </c>
      <c r="C9" t="s">
        <v>14</v>
      </c>
      <c r="D9" t="s">
        <v>15</v>
      </c>
      <c r="E9">
        <v>7</v>
      </c>
    </row>
    <row r="10" spans="1:10" x14ac:dyDescent="0.25">
      <c r="A10" t="s">
        <v>12</v>
      </c>
      <c r="B10" t="s">
        <v>13</v>
      </c>
      <c r="C10" t="s">
        <v>14</v>
      </c>
      <c r="D10" t="s">
        <v>15</v>
      </c>
      <c r="E10">
        <v>7</v>
      </c>
    </row>
    <row r="11" spans="1:10" x14ac:dyDescent="0.25">
      <c r="A11" t="s">
        <v>12</v>
      </c>
      <c r="B11" t="s">
        <v>13</v>
      </c>
      <c r="C11" t="s">
        <v>14</v>
      </c>
      <c r="D11" t="s">
        <v>15</v>
      </c>
      <c r="E11">
        <v>7</v>
      </c>
    </row>
    <row r="12" spans="1:10" x14ac:dyDescent="0.25">
      <c r="A12" t="s">
        <v>12</v>
      </c>
      <c r="B12" t="s">
        <v>13</v>
      </c>
      <c r="C12" t="s">
        <v>14</v>
      </c>
      <c r="D12" t="s">
        <v>15</v>
      </c>
      <c r="E12">
        <v>7</v>
      </c>
    </row>
    <row r="13" spans="1:10" x14ac:dyDescent="0.25">
      <c r="A13" t="s">
        <v>12</v>
      </c>
      <c r="B13" t="s">
        <v>13</v>
      </c>
      <c r="C13" t="s">
        <v>14</v>
      </c>
      <c r="D13" t="s">
        <v>15</v>
      </c>
      <c r="E13">
        <v>7</v>
      </c>
    </row>
    <row r="14" spans="1:10" x14ac:dyDescent="0.25">
      <c r="A14" t="s">
        <v>12</v>
      </c>
      <c r="B14" t="s">
        <v>13</v>
      </c>
      <c r="C14" t="s">
        <v>14</v>
      </c>
      <c r="D14" t="s">
        <v>15</v>
      </c>
      <c r="E14">
        <v>7</v>
      </c>
    </row>
    <row r="15" spans="1:10" x14ac:dyDescent="0.25">
      <c r="A15" t="s">
        <v>18</v>
      </c>
      <c r="B15" t="s">
        <v>19</v>
      </c>
      <c r="C15" t="s">
        <v>20</v>
      </c>
      <c r="D15" t="s">
        <v>15</v>
      </c>
      <c r="E15">
        <v>7</v>
      </c>
    </row>
    <row r="16" spans="1:10" x14ac:dyDescent="0.25">
      <c r="A16" t="s">
        <v>18</v>
      </c>
      <c r="B16" t="s">
        <v>19</v>
      </c>
      <c r="C16" t="s">
        <v>20</v>
      </c>
      <c r="D16" t="s">
        <v>15</v>
      </c>
      <c r="E16">
        <v>7</v>
      </c>
    </row>
    <row r="17" spans="1:5" x14ac:dyDescent="0.25">
      <c r="A17" t="s">
        <v>18</v>
      </c>
      <c r="B17" t="s">
        <v>19</v>
      </c>
      <c r="C17" t="s">
        <v>20</v>
      </c>
      <c r="D17" t="s">
        <v>15</v>
      </c>
      <c r="E17">
        <v>7</v>
      </c>
    </row>
    <row r="18" spans="1:5" x14ac:dyDescent="0.25">
      <c r="A18" t="s">
        <v>18</v>
      </c>
      <c r="B18" t="s">
        <v>19</v>
      </c>
      <c r="C18" t="s">
        <v>20</v>
      </c>
      <c r="D18" t="s">
        <v>15</v>
      </c>
      <c r="E18">
        <v>7</v>
      </c>
    </row>
    <row r="19" spans="1:5" x14ac:dyDescent="0.25">
      <c r="A19" t="s">
        <v>18</v>
      </c>
      <c r="B19" t="s">
        <v>19</v>
      </c>
      <c r="C19" t="s">
        <v>20</v>
      </c>
      <c r="D19" t="s">
        <v>15</v>
      </c>
      <c r="E19">
        <v>7</v>
      </c>
    </row>
    <row r="20" spans="1:5" x14ac:dyDescent="0.25">
      <c r="A20" t="s">
        <v>18</v>
      </c>
      <c r="B20" t="s">
        <v>19</v>
      </c>
      <c r="C20" t="s">
        <v>20</v>
      </c>
      <c r="D20" t="s">
        <v>15</v>
      </c>
      <c r="E20">
        <v>7</v>
      </c>
    </row>
    <row r="21" spans="1:5" x14ac:dyDescent="0.25">
      <c r="A21" t="s">
        <v>18</v>
      </c>
      <c r="B21" t="s">
        <v>19</v>
      </c>
      <c r="C21" t="s">
        <v>20</v>
      </c>
      <c r="D21" t="s">
        <v>15</v>
      </c>
      <c r="E21">
        <v>7</v>
      </c>
    </row>
    <row r="22" spans="1:5" x14ac:dyDescent="0.25">
      <c r="A22" t="s">
        <v>21</v>
      </c>
      <c r="B22" t="s">
        <v>22</v>
      </c>
      <c r="C22" t="s">
        <v>23</v>
      </c>
      <c r="D22" t="s">
        <v>11</v>
      </c>
      <c r="E22">
        <v>3</v>
      </c>
    </row>
    <row r="23" spans="1:5" x14ac:dyDescent="0.25">
      <c r="A23" t="s">
        <v>21</v>
      </c>
      <c r="B23" t="s">
        <v>22</v>
      </c>
      <c r="C23" t="s">
        <v>23</v>
      </c>
      <c r="D23" t="s">
        <v>11</v>
      </c>
      <c r="E23">
        <v>3</v>
      </c>
    </row>
    <row r="24" spans="1:5" x14ac:dyDescent="0.25">
      <c r="A24" t="s">
        <v>21</v>
      </c>
      <c r="B24" t="s">
        <v>22</v>
      </c>
      <c r="C24" t="s">
        <v>23</v>
      </c>
      <c r="D24" t="s">
        <v>11</v>
      </c>
      <c r="E24">
        <v>3</v>
      </c>
    </row>
    <row r="25" spans="1:5" x14ac:dyDescent="0.25">
      <c r="A25" t="s">
        <v>24</v>
      </c>
      <c r="B25" t="s">
        <v>25</v>
      </c>
      <c r="C25" t="s">
        <v>26</v>
      </c>
      <c r="D25" t="s">
        <v>11</v>
      </c>
      <c r="E25">
        <v>3</v>
      </c>
    </row>
    <row r="26" spans="1:5" x14ac:dyDescent="0.25">
      <c r="A26" t="s">
        <v>24</v>
      </c>
      <c r="B26" t="s">
        <v>25</v>
      </c>
      <c r="C26" t="s">
        <v>26</v>
      </c>
      <c r="D26" t="s">
        <v>11</v>
      </c>
      <c r="E26">
        <v>3</v>
      </c>
    </row>
    <row r="27" spans="1:5" x14ac:dyDescent="0.25">
      <c r="A27" t="s">
        <v>24</v>
      </c>
      <c r="B27" t="s">
        <v>25</v>
      </c>
      <c r="C27" t="s">
        <v>26</v>
      </c>
      <c r="D27" t="s">
        <v>11</v>
      </c>
      <c r="E27">
        <v>3</v>
      </c>
    </row>
    <row r="28" spans="1:5" x14ac:dyDescent="0.25">
      <c r="A28" t="s">
        <v>32</v>
      </c>
      <c r="B28" t="s">
        <v>33</v>
      </c>
      <c r="C28" t="s">
        <v>34</v>
      </c>
      <c r="D28" t="s">
        <v>7</v>
      </c>
      <c r="E28">
        <v>3</v>
      </c>
    </row>
    <row r="29" spans="1:5" x14ac:dyDescent="0.25">
      <c r="A29" t="s">
        <v>32</v>
      </c>
      <c r="B29" t="s">
        <v>33</v>
      </c>
      <c r="C29" t="s">
        <v>34</v>
      </c>
      <c r="D29" t="s">
        <v>7</v>
      </c>
      <c r="E29">
        <v>3</v>
      </c>
    </row>
    <row r="30" spans="1:5" x14ac:dyDescent="0.25">
      <c r="A30" t="s">
        <v>32</v>
      </c>
      <c r="B30" t="s">
        <v>33</v>
      </c>
      <c r="C30" t="s">
        <v>34</v>
      </c>
      <c r="D30" t="s">
        <v>7</v>
      </c>
      <c r="E30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TCD</vt:lpstr>
      <vt:lpstr>Salariés</vt:lpstr>
      <vt:lpstr>Métier</vt:lpstr>
      <vt:lpstr>Résultats</vt:lpstr>
      <vt:lpstr>basemetier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BAYLES</dc:creator>
  <cp:lastModifiedBy>LAVALLEZ Pascal</cp:lastModifiedBy>
  <dcterms:created xsi:type="dcterms:W3CDTF">2020-05-20T09:19:54Z</dcterms:created>
  <dcterms:modified xsi:type="dcterms:W3CDTF">2020-05-20T11:53:57Z</dcterms:modified>
</cp:coreProperties>
</file>