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F2" i="1" l="1"/>
  <c r="F3" i="1"/>
  <c r="F4" i="1"/>
  <c r="F5" i="1"/>
  <c r="F6" i="1"/>
  <c r="F7" i="1"/>
  <c r="F8" i="1"/>
  <c r="F9" i="1"/>
  <c r="F10" i="1"/>
  <c r="C36" i="1" l="1"/>
  <c r="C37" i="1"/>
  <c r="M25" i="1"/>
  <c r="J12" i="1" l="1"/>
  <c r="F12" i="1" s="1"/>
  <c r="H14" i="1"/>
  <c r="F13" i="1" s="1"/>
  <c r="B36" i="1"/>
  <c r="A38" i="1" s="1"/>
  <c r="M11" i="1" l="1"/>
  <c r="F11" i="1" s="1"/>
  <c r="F14" i="1" s="1"/>
  <c r="F17" i="1" l="1"/>
</calcChain>
</file>

<file path=xl/sharedStrings.xml><?xml version="1.0" encoding="utf-8"?>
<sst xmlns="http://schemas.openxmlformats.org/spreadsheetml/2006/main" count="37" uniqueCount="15">
  <si>
    <t>prelevement</t>
  </si>
  <si>
    <t>€</t>
  </si>
  <si>
    <t>total retenu</t>
  </si>
  <si>
    <t>total</t>
  </si>
  <si>
    <t>ELECTRICITE</t>
  </si>
  <si>
    <t>DEPENSE</t>
  </si>
  <si>
    <t>commentaires</t>
  </si>
  <si>
    <t>solde jour de paie</t>
  </si>
  <si>
    <t>course</t>
  </si>
  <si>
    <t>gasoil</t>
  </si>
  <si>
    <t>frais divers</t>
  </si>
  <si>
    <t>graphique depense</t>
  </si>
  <si>
    <t>rentrer argent</t>
  </si>
  <si>
    <t>Prélevé</t>
  </si>
  <si>
    <t>Non Prélevé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</si>
</sst>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mbria"/>
      <family val="2"/>
      <scheme val="minor"/>
    </font>
    <font>
      <b/>
      <sz val="18"/>
      <color theme="1"/>
      <name val="Cambria"/>
      <family val="1"/>
      <scheme val="minor"/>
    </font>
    <font>
      <b/>
      <sz val="20"/>
      <color theme="1"/>
      <name val="Cambria"/>
      <family val="1"/>
      <scheme val="minor"/>
    </font>
    <font>
      <sz val="11"/>
      <color rgb="FFFF0000"/>
      <name val="Cambria"/>
      <family val="2"/>
      <scheme val="minor"/>
    </font>
    <font>
      <sz val="11"/>
      <color rgb="FF006100"/>
      <name val="Cambria"/>
      <family val="2"/>
      <scheme val="minor"/>
    </font>
    <font>
      <sz val="11"/>
      <color rgb="FF9C0006"/>
      <name val="Cambria"/>
      <family val="2"/>
      <scheme val="minor"/>
    </font>
    <font>
      <b/>
      <sz val="11"/>
      <color theme="0"/>
      <name val="Cambria"/>
      <family val="2"/>
      <scheme val="minor"/>
    </font>
    <font>
      <sz val="11"/>
      <color rgb="FFFFFF00"/>
      <name val="Cambria"/>
      <family val="2"/>
      <scheme val="minor"/>
    </font>
    <font>
      <sz val="11"/>
      <name val="Cambria"/>
      <family val="2"/>
      <scheme val="minor"/>
    </font>
    <font>
      <sz val="11"/>
      <color theme="1"/>
      <name val="Cambria"/>
      <family val="2"/>
      <scheme val="minor"/>
    </font>
    <font>
      <sz val="11"/>
      <color rgb="FF000000"/>
      <name val="Cambria"/>
      <family val="1"/>
    </font>
  </fonts>
  <fills count="1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0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4">
    <xf numFmtId="0" fontId="0" fillId="0" borderId="0"/>
    <xf numFmtId="0" fontId="4" fillId="2" borderId="0" applyNumberFormat="0" applyBorder="0" applyAlignment="0" applyProtection="0"/>
    <xf numFmtId="0" fontId="5" fillId="3" borderId="0" applyNumberFormat="0" applyBorder="0" applyAlignment="0" applyProtection="0"/>
    <xf numFmtId="0" fontId="3" fillId="0" borderId="0" applyNumberFormat="0" applyFill="0" applyBorder="0" applyAlignment="0" applyProtection="0"/>
  </cellStyleXfs>
  <cellXfs count="33">
    <xf numFmtId="0" fontId="0" fillId="0" borderId="0" xfId="0"/>
    <xf numFmtId="0" fontId="1" fillId="0" borderId="0" xfId="0" applyFont="1" applyAlignment="1">
      <alignment horizontal="center"/>
    </xf>
    <xf numFmtId="0" fontId="4" fillId="2" borderId="0" xfId="1"/>
    <xf numFmtId="0" fontId="3" fillId="0" borderId="0" xfId="3"/>
    <xf numFmtId="0" fontId="2" fillId="4" borderId="0" xfId="0" applyFont="1" applyFill="1" applyAlignment="1">
      <alignment horizontal="center"/>
    </xf>
    <xf numFmtId="0" fontId="0" fillId="4" borderId="0" xfId="0" applyFill="1"/>
    <xf numFmtId="0" fontId="0" fillId="5" borderId="0" xfId="0" applyFill="1"/>
    <xf numFmtId="0" fontId="3" fillId="5" borderId="0" xfId="3" applyFill="1"/>
    <xf numFmtId="0" fontId="4" fillId="5" borderId="0" xfId="1" applyFill="1"/>
    <xf numFmtId="14" fontId="0" fillId="0" borderId="0" xfId="0" applyNumberFormat="1"/>
    <xf numFmtId="0" fontId="0" fillId="6" borderId="0" xfId="0" applyNumberFormat="1" applyFill="1"/>
    <xf numFmtId="0" fontId="0" fillId="6" borderId="0" xfId="0" applyFill="1"/>
    <xf numFmtId="0" fontId="6" fillId="7" borderId="4" xfId="0" applyFont="1" applyFill="1" applyBorder="1"/>
    <xf numFmtId="0" fontId="0" fillId="8" borderId="4" xfId="0" applyFont="1" applyFill="1" applyBorder="1"/>
    <xf numFmtId="0" fontId="0" fillId="0" borderId="4" xfId="0" applyFont="1" applyBorder="1"/>
    <xf numFmtId="0" fontId="0" fillId="9" borderId="0" xfId="0" applyFill="1"/>
    <xf numFmtId="0" fontId="0" fillId="9" borderId="4" xfId="0" applyFont="1" applyFill="1" applyBorder="1"/>
    <xf numFmtId="0" fontId="7" fillId="10" borderId="0" xfId="3" quotePrefix="1" applyFont="1" applyFill="1" applyAlignment="1">
      <alignment horizontal="right"/>
    </xf>
    <xf numFmtId="0" fontId="8" fillId="11" borderId="0" xfId="0" applyFont="1" applyFill="1"/>
    <xf numFmtId="0" fontId="5" fillId="6" borderId="1" xfId="2" applyFill="1" applyBorder="1"/>
    <xf numFmtId="1" fontId="0" fillId="6" borderId="0" xfId="0" applyNumberFormat="1" applyFill="1" applyAlignment="1">
      <alignment horizontal="right"/>
    </xf>
    <xf numFmtId="0" fontId="0" fillId="6" borderId="0" xfId="0" applyFill="1" applyAlignment="1">
      <alignment horizontal="right"/>
    </xf>
    <xf numFmtId="0" fontId="0" fillId="10" borderId="0" xfId="0" applyFill="1"/>
    <xf numFmtId="1" fontId="9" fillId="11" borderId="2" xfId="2" applyNumberFormat="1" applyFont="1" applyFill="1" applyBorder="1" applyAlignment="1">
      <alignment horizontal="right"/>
    </xf>
    <xf numFmtId="14" fontId="0" fillId="6" borderId="0" xfId="0" applyNumberFormat="1" applyFill="1" applyAlignment="1">
      <alignment horizontal="right"/>
    </xf>
    <xf numFmtId="0" fontId="0" fillId="12" borderId="0" xfId="0" applyNumberFormat="1" applyFill="1"/>
    <xf numFmtId="0" fontId="0" fillId="9" borderId="0" xfId="0" applyNumberFormat="1" applyFill="1"/>
    <xf numFmtId="0" fontId="8" fillId="6" borderId="0" xfId="0" applyFont="1" applyFill="1" applyAlignment="1">
      <alignment horizontal="right"/>
    </xf>
    <xf numFmtId="2" fontId="0" fillId="0" borderId="0" xfId="0" applyNumberFormat="1"/>
    <xf numFmtId="1" fontId="0" fillId="11" borderId="0" xfId="0" applyNumberFormat="1" applyFill="1" applyAlignment="1">
      <alignment horizontal="left"/>
    </xf>
    <xf numFmtId="1" fontId="0" fillId="6" borderId="0" xfId="0" applyNumberFormat="1" applyFill="1"/>
    <xf numFmtId="0" fontId="0" fillId="11" borderId="0" xfId="0" applyFill="1"/>
    <xf numFmtId="0" fontId="8" fillId="9" borderId="3" xfId="2" applyNumberFormat="1" applyFont="1" applyFill="1" applyBorder="1"/>
  </cellXfs>
  <cellStyles count="4">
    <cellStyle name="Avertissement" xfId="3" builtinId="11"/>
    <cellStyle name="Insatisfaisant" xfId="2" builtinId="27"/>
    <cellStyle name="Normal" xfId="0" builtinId="0"/>
    <cellStyle name="Satisfaisant" xfId="1" builtinId="26"/>
  </cellStyles>
  <dxfs count="28">
    <dxf>
      <numFmt numFmtId="1" formatCode="0"/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6" tint="0.39997558519241921"/>
        </patternFill>
      </fill>
    </dxf>
    <dxf>
      <numFmt numFmtId="1" formatCode="0"/>
      <fill>
        <patternFill patternType="solid">
          <fgColor indexed="64"/>
          <bgColor rgb="FF00B050"/>
        </patternFill>
      </fill>
      <alignment horizontal="left" vertical="bottom" textRotation="0" wrapText="0" indent="0" justifyLastLine="0" shrinkToFit="0" readingOrder="0"/>
    </dxf>
    <dxf>
      <fill>
        <patternFill>
          <fgColor indexed="64"/>
          <bgColor theme="6" tint="0.39997558519241921"/>
        </patternFill>
      </fill>
    </dxf>
    <dxf>
      <numFmt numFmtId="0" formatCode="General"/>
      <fill>
        <patternFill patternType="solid">
          <fgColor indexed="64"/>
          <bgColor rgb="FFFF0000"/>
        </patternFill>
      </fill>
    </dxf>
    <dxf>
      <numFmt numFmtId="0" formatCode="General"/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Feuil1!$F$1</c:f>
              <c:strCache>
                <c:ptCount val="1"/>
                <c:pt idx="0">
                  <c:v>total</c:v>
                </c:pt>
              </c:strCache>
            </c:strRef>
          </c:tx>
          <c:spPr>
            <a:ln cmpd="sng">
              <a:prstDash val="solid"/>
            </a:ln>
          </c:spPr>
          <c:explosion val="5"/>
          <c:dLbls>
            <c:numFmt formatCode="#,##0\ &quot;€&quot;" sourceLinked="0"/>
            <c:spPr>
              <a:effectLst>
                <a:outerShdw blurRad="50800" dist="50800" dir="5400000" algn="ctr" rotWithShape="0">
                  <a:srgbClr val="000000">
                    <a:alpha val="63000"/>
                  </a:srgbClr>
                </a:outerShdw>
              </a:effectLst>
            </c:spPr>
            <c:showLegendKey val="0"/>
            <c:showVal val="1"/>
            <c:showCatName val="1"/>
            <c:showSerName val="0"/>
            <c:showPercent val="0"/>
            <c:showBubbleSize val="0"/>
            <c:showLeaderLines val="1"/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numRef>
              <c:f>Feuil1!$E$2:$E$13</c:f>
              <c:numCache>
                <c:formatCode>General</c:formatCode>
                <c:ptCount val="12"/>
              </c:numCache>
            </c:numRef>
          </c:cat>
          <c:val>
            <c:numRef>
              <c:f>Feuil1!$F$2:$F$13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5"/>
    </mc:Choice>
    <mc:Fallback>
      <c:style val="5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EDF</a:t>
            </a:r>
          </a:p>
        </c:rich>
      </c:tx>
      <c:layout/>
      <c:overlay val="0"/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Feuil1!$P$1</c:f>
              <c:strCache>
                <c:ptCount val="1"/>
                <c:pt idx="0">
                  <c:v>DEPENSE</c:v>
                </c:pt>
              </c:strCache>
            </c:strRef>
          </c:tx>
          <c:invertIfNegative val="0"/>
          <c:cat>
            <c:numRef>
              <c:f>Feuil1!$O$2:$O$13</c:f>
              <c:numCache>
                <c:formatCode>General</c:formatCode>
                <c:ptCount val="12"/>
              </c:numCache>
            </c:numRef>
          </c:cat>
          <c:val>
            <c:numRef>
              <c:f>Feuil1!$P$2:$P$13</c:f>
              <c:numCache>
                <c:formatCode>General</c:formatCode>
                <c:ptCount val="12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812211392"/>
        <c:axId val="1812210848"/>
      </c:barChart>
      <c:catAx>
        <c:axId val="1812211392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crossAx val="1812210848"/>
        <c:crosses val="autoZero"/>
        <c:auto val="1"/>
        <c:lblAlgn val="ctr"/>
        <c:lblOffset val="100"/>
        <c:noMultiLvlLbl val="0"/>
      </c:catAx>
      <c:valAx>
        <c:axId val="1812210848"/>
        <c:scaling>
          <c:orientation val="minMax"/>
        </c:scaling>
        <c:delete val="0"/>
        <c:axPos val="b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en-US"/>
                  <a:t>€</a:t>
                </a:r>
              </a:p>
            </c:rich>
          </c:tx>
          <c:layout/>
          <c:overlay val="0"/>
        </c:title>
        <c:numFmt formatCode="General" sourceLinked="1"/>
        <c:majorTickMark val="none"/>
        <c:minorTickMark val="none"/>
        <c:tickLblPos val="nextTo"/>
        <c:crossAx val="181221139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190499</xdr:colOff>
      <xdr:row>17</xdr:row>
      <xdr:rowOff>95250</xdr:rowOff>
    </xdr:from>
    <xdr:to>
      <xdr:col>10</xdr:col>
      <xdr:colOff>800099</xdr:colOff>
      <xdr:row>41</xdr:row>
      <xdr:rowOff>66675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14</xdr:col>
      <xdr:colOff>38102</xdr:colOff>
      <xdr:row>16</xdr:row>
      <xdr:rowOff>161925</xdr:rowOff>
    </xdr:from>
    <xdr:to>
      <xdr:col>16</xdr:col>
      <xdr:colOff>28575</xdr:colOff>
      <xdr:row>35</xdr:row>
      <xdr:rowOff>76199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133350</xdr:colOff>
          <xdr:row>38</xdr:row>
          <xdr:rowOff>114300</xdr:rowOff>
        </xdr:from>
        <xdr:to>
          <xdr:col>2</xdr:col>
          <xdr:colOff>1314450</xdr:colOff>
          <xdr:row>41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mbria"/>
                  <a:ea typeface="Cambria"/>
                </a:rPr>
                <a:t>Reinitialisation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E1:F14" totalsRowCount="1">
  <autoFilter ref="E1:F13"/>
  <tableColumns count="2">
    <tableColumn id="1" name="graphique depense"/>
    <tableColumn id="2" name="total" totalsRowFunction="sum" dataDxfId="5" totalsRowDxfId="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C38" totalsRowCount="1">
  <autoFilter ref="A1:C37"/>
  <tableColumns count="3">
    <tableColumn id="1" name="prelevement" totalsRowFunction="custom" totalsRowDxfId="2">
      <totalsRowFormula xml:space="preserve"> " reste a vivre : "&amp;B37-B36&amp;"€"</totalsRowFormula>
    </tableColumn>
    <tableColumn id="2" name="€" dataDxfId="3" totalsRowDxfId="1"/>
    <tableColumn id="3" name="commentaires" totalsRowDxfId="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O1:P16" totalsRowShown="0">
  <autoFilter ref="O1:P16"/>
  <tableColumns count="2">
    <tableColumn id="1" name="ELECTRICITE"/>
    <tableColumn id="2" name="DEPENSE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H1:H14" totalsRowShown="0">
  <autoFilter ref="H1:H14"/>
  <tableColumns count="1">
    <tableColumn id="1" name="course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L1:M11" totalsRowShown="0">
  <autoFilter ref="L1:M11"/>
  <tableColumns count="2">
    <tableColumn id="1" name="frais divers"/>
    <tableColumn id="2" name="€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6" name="Tableau6" displayName="Tableau6" ref="L14:M25" totalsRowShown="0">
  <autoFilter ref="L14:M25"/>
  <tableColumns count="2">
    <tableColumn id="1" name="rentrer argent"/>
    <tableColumn id="2" name="€"/>
  </tableColumns>
  <tableStyleInfo name="TableStyleLight9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hème Office">
  <a:themeElements>
    <a:clrScheme name="Fonderie">
      <a:dk1>
        <a:sysClr val="windowText" lastClr="000000"/>
      </a:dk1>
      <a:lt1>
        <a:sysClr val="window" lastClr="FFFFFF"/>
      </a:lt1>
      <a:dk2>
        <a:srgbClr val="676A55"/>
      </a:dk2>
      <a:lt2>
        <a:srgbClr val="EAEBDE"/>
      </a:lt2>
      <a:accent1>
        <a:srgbClr val="72A376"/>
      </a:accent1>
      <a:accent2>
        <a:srgbClr val="B0CCB0"/>
      </a:accent2>
      <a:accent3>
        <a:srgbClr val="A8CDD7"/>
      </a:accent3>
      <a:accent4>
        <a:srgbClr val="C0BEAF"/>
      </a:accent4>
      <a:accent5>
        <a:srgbClr val="CEC597"/>
      </a:accent5>
      <a:accent6>
        <a:srgbClr val="E8B7B7"/>
      </a:accent6>
      <a:hlink>
        <a:srgbClr val="DB5353"/>
      </a:hlink>
      <a:folHlink>
        <a:srgbClr val="903638"/>
      </a:folHlink>
    </a:clrScheme>
    <a:fontScheme name="Office 2">
      <a:majorFont>
        <a:latin typeface="Calibri"/>
        <a:ea typeface=""/>
        <a:cs typeface=""/>
        <a:font script="Jpan" typeface="HGｺﾞｼｯｸM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ambria"/>
        <a:ea typeface=""/>
        <a:cs typeface=""/>
        <a:font script="Jpan" typeface="HG明朝B"/>
        <a:font script="Hang" typeface="맑은 고딕"/>
        <a:font script="Hans" typeface="黑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inorFont>
    </a:fontScheme>
    <a:fmtScheme name="Capitaux">
      <a:fillStyleLst>
        <a:solidFill>
          <a:schemeClr val="phClr"/>
        </a:solidFill>
        <a:blipFill>
          <a:blip xmlns:r="http://schemas.openxmlformats.org/officeDocument/2006/relationships" r:embed="rId1">
            <a:duotone>
              <a:schemeClr val="phClr">
                <a:tint val="30000"/>
                <a:satMod val="300000"/>
              </a:schemeClr>
              <a:schemeClr val="phClr">
                <a:tint val="40000"/>
                <a:satMod val="200000"/>
              </a:schemeClr>
            </a:duotone>
          </a:blip>
          <a:tile tx="0" ty="0" sx="70000" sy="70000" flip="none" algn="ctr"/>
        </a:blipFill>
        <a:blipFill>
          <a:blip xmlns:r="http://schemas.openxmlformats.org/officeDocument/2006/relationships" r:embed="rId1">
            <a:duotone>
              <a:schemeClr val="phClr">
                <a:shade val="22000"/>
                <a:satMod val="160000"/>
              </a:schemeClr>
              <a:schemeClr val="phClr">
                <a:shade val="45000"/>
                <a:satMod val="100000"/>
              </a:schemeClr>
            </a:duotone>
          </a:blip>
          <a:tile tx="0" ty="0" sx="65000" sy="65000" flip="none" algn="ctr"/>
        </a:blipFill>
      </a:fillStyleLst>
      <a:lnStyleLst>
        <a:ln w="9525" cap="flat" cmpd="sng" algn="ctr">
          <a:solidFill>
            <a:schemeClr val="phClr">
              <a:shade val="60000"/>
              <a:satMod val="110000"/>
            </a:schemeClr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38100" dist="25400" dir="5400000" algn="t" rotWithShape="0">
              <a:srgbClr val="000000">
                <a:alpha val="50000"/>
              </a:srgbClr>
            </a:outerShdw>
          </a:effectLst>
        </a:effectStyle>
        <a:effectStyle>
          <a:effectLst>
            <a:outerShdw blurRad="38100" dist="25400" dir="5400000" algn="t" rotWithShape="0">
              <a:srgbClr val="000000">
                <a:alpha val="50000"/>
              </a:srgbClr>
            </a:outerShdw>
          </a:effectLst>
        </a:effectStyle>
        <a:effectStyle>
          <a:effectLst>
            <a:outerShdw blurRad="50800" dist="50800" dir="5400000" algn="t" rotWithShape="0">
              <a:srgbClr val="000000">
                <a:alpha val="60000"/>
              </a:srgbClr>
            </a:outerShdw>
          </a:effectLst>
          <a:scene3d>
            <a:camera prst="isometricBottomUp" fov="0">
              <a:rot lat="0" lon="0" rev="0"/>
            </a:camera>
            <a:lightRig rig="soft" dir="b">
              <a:rot lat="0" lon="0" rev="9000000"/>
            </a:lightRig>
          </a:scene3d>
          <a:sp3d contourW="35000" prstMaterial="matte">
            <a:bevelT w="45000" h="38100" prst="convex"/>
            <a:contourClr>
              <a:schemeClr val="phClr">
                <a:tint val="10000"/>
                <a:satMod val="130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4.xml"/><Relationship Id="rId3" Type="http://schemas.openxmlformats.org/officeDocument/2006/relationships/vmlDrawing" Target="../drawings/vmlDrawing1.vml"/><Relationship Id="rId7" Type="http://schemas.openxmlformats.org/officeDocument/2006/relationships/table" Target="../tables/table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10" Type="http://schemas.openxmlformats.org/officeDocument/2006/relationships/table" Target="../tables/table6.xml"/><Relationship Id="rId4" Type="http://schemas.openxmlformats.org/officeDocument/2006/relationships/ctrlProp" Target="../ctrlProps/ctrlProp1.xml"/><Relationship Id="rId9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P89"/>
  <sheetViews>
    <sheetView tabSelected="1" workbookViewId="0">
      <selection activeCell="A43" sqref="A43"/>
    </sheetView>
  </sheetViews>
  <sheetFormatPr baseColWidth="10" defaultRowHeight="14.25" x14ac:dyDescent="0.2"/>
  <cols>
    <col min="1" max="1" width="22.5" customWidth="1"/>
    <col min="2" max="2" width="7.375" style="5" customWidth="1"/>
    <col min="3" max="3" width="18.625" customWidth="1"/>
    <col min="5" max="5" width="22.375" customWidth="1"/>
    <col min="6" max="7" width="11.125" customWidth="1"/>
    <col min="8" max="8" width="9.125" customWidth="1"/>
    <col min="9" max="9" width="9" customWidth="1"/>
    <col min="10" max="10" width="6.375" customWidth="1"/>
    <col min="12" max="12" width="20.375" customWidth="1"/>
    <col min="13" max="13" width="11.125" customWidth="1"/>
    <col min="15" max="15" width="16.875" customWidth="1"/>
    <col min="16" max="16" width="20.5" customWidth="1"/>
    <col min="17" max="17" width="11.125" customWidth="1"/>
  </cols>
  <sheetData>
    <row r="1" spans="1:16" ht="25.5" x14ac:dyDescent="0.35">
      <c r="A1" s="1" t="s">
        <v>0</v>
      </c>
      <c r="B1" s="4" t="s">
        <v>1</v>
      </c>
      <c r="C1" t="s">
        <v>6</v>
      </c>
      <c r="E1" t="s">
        <v>11</v>
      </c>
      <c r="F1" t="s">
        <v>3</v>
      </c>
      <c r="H1" t="s">
        <v>8</v>
      </c>
      <c r="J1" s="12" t="s">
        <v>9</v>
      </c>
      <c r="L1" t="s">
        <v>10</v>
      </c>
      <c r="M1" t="s">
        <v>1</v>
      </c>
      <c r="O1" t="s">
        <v>4</v>
      </c>
      <c r="P1" t="s">
        <v>5</v>
      </c>
    </row>
    <row r="2" spans="1:16" x14ac:dyDescent="0.2">
      <c r="B2" s="22"/>
      <c r="C2" s="20" t="s">
        <v>14</v>
      </c>
      <c r="F2">
        <f>SUM(B2:B3,B4)</f>
        <v>0</v>
      </c>
      <c r="J2" s="13"/>
    </row>
    <row r="3" spans="1:16" x14ac:dyDescent="0.2">
      <c r="B3" s="22"/>
      <c r="C3" s="20" t="s">
        <v>14</v>
      </c>
      <c r="F3">
        <f>B5+B7+B6</f>
        <v>0</v>
      </c>
      <c r="J3" s="14"/>
    </row>
    <row r="4" spans="1:16" x14ac:dyDescent="0.2">
      <c r="B4" s="22"/>
      <c r="C4" s="20" t="s">
        <v>13</v>
      </c>
      <c r="F4">
        <f>B8+B9</f>
        <v>0</v>
      </c>
      <c r="J4" s="13"/>
    </row>
    <row r="5" spans="1:16" x14ac:dyDescent="0.2">
      <c r="B5" s="22"/>
      <c r="C5" s="20" t="s">
        <v>13</v>
      </c>
      <c r="F5">
        <f>SUM(B10)</f>
        <v>0</v>
      </c>
      <c r="J5" s="14"/>
    </row>
    <row r="6" spans="1:16" x14ac:dyDescent="0.2">
      <c r="B6" s="22"/>
      <c r="C6" s="20" t="s">
        <v>13</v>
      </c>
      <c r="F6">
        <f>SUM(B12,B11)</f>
        <v>0</v>
      </c>
      <c r="J6" s="13"/>
    </row>
    <row r="7" spans="1:16" x14ac:dyDescent="0.2">
      <c r="B7" s="22"/>
      <c r="C7" s="20" t="s">
        <v>13</v>
      </c>
      <c r="F7">
        <f>SUM(B14,B15,B16,B17,B18)</f>
        <v>0</v>
      </c>
      <c r="J7" s="14"/>
    </row>
    <row r="8" spans="1:16" x14ac:dyDescent="0.2">
      <c r="B8" s="22"/>
      <c r="C8" s="20" t="s">
        <v>13</v>
      </c>
      <c r="F8">
        <f>B13+B19</f>
        <v>0</v>
      </c>
      <c r="J8" s="13"/>
    </row>
    <row r="9" spans="1:16" x14ac:dyDescent="0.2">
      <c r="B9" s="22"/>
      <c r="C9" s="20" t="s">
        <v>13</v>
      </c>
      <c r="F9">
        <f>SUM(B20+B22)</f>
        <v>0</v>
      </c>
      <c r="J9" s="14"/>
    </row>
    <row r="10" spans="1:16" x14ac:dyDescent="0.2">
      <c r="B10" s="22"/>
      <c r="C10" s="20" t="s">
        <v>13</v>
      </c>
      <c r="F10">
        <f>SUM(B21)</f>
        <v>0</v>
      </c>
      <c r="J10" s="13"/>
    </row>
    <row r="11" spans="1:16" x14ac:dyDescent="0.2">
      <c r="B11" s="22"/>
      <c r="C11" s="20" t="s">
        <v>13</v>
      </c>
      <c r="F11">
        <f>Tableau5[[#This Row],[€]]</f>
        <v>0</v>
      </c>
      <c r="J11" s="14"/>
      <c r="L11" t="s">
        <v>3</v>
      </c>
      <c r="M11" s="15">
        <f>SUM(M2:M10)</f>
        <v>0</v>
      </c>
    </row>
    <row r="12" spans="1:16" x14ac:dyDescent="0.2">
      <c r="B12" s="22"/>
      <c r="C12" s="20" t="s">
        <v>13</v>
      </c>
      <c r="F12" s="25">
        <f>J12</f>
        <v>0</v>
      </c>
      <c r="G12" s="10"/>
      <c r="J12" s="16">
        <f>SUBTOTAL(109,J2:J11)</f>
        <v>0</v>
      </c>
    </row>
    <row r="13" spans="1:16" x14ac:dyDescent="0.2">
      <c r="B13" s="22"/>
      <c r="C13" s="20" t="s">
        <v>13</v>
      </c>
      <c r="F13" s="10">
        <f>H14</f>
        <v>0</v>
      </c>
      <c r="G13" s="10"/>
    </row>
    <row r="14" spans="1:16" x14ac:dyDescent="0.2">
      <c r="B14" s="22"/>
      <c r="C14" s="20" t="s">
        <v>13</v>
      </c>
      <c r="F14" s="26">
        <f>SUBTOTAL(109,Tableau1[total])</f>
        <v>0</v>
      </c>
      <c r="H14" s="15">
        <f>SUBTOTAL(109,H2:H11)</f>
        <v>0</v>
      </c>
      <c r="L14" t="s">
        <v>12</v>
      </c>
      <c r="M14" t="s">
        <v>1</v>
      </c>
    </row>
    <row r="15" spans="1:16" x14ac:dyDescent="0.2">
      <c r="B15" s="22"/>
      <c r="C15" s="20" t="s">
        <v>13</v>
      </c>
      <c r="F15" s="31"/>
      <c r="O15" s="3"/>
      <c r="P15" s="3"/>
    </row>
    <row r="16" spans="1:16" x14ac:dyDescent="0.2">
      <c r="B16" s="22"/>
      <c r="C16" s="20" t="s">
        <v>13</v>
      </c>
      <c r="E16" s="19"/>
      <c r="F16" s="23"/>
      <c r="O16" s="2"/>
      <c r="P16" s="2"/>
    </row>
    <row r="17" spans="2:13" x14ac:dyDescent="0.2">
      <c r="B17" s="22"/>
      <c r="C17" s="20" t="s">
        <v>14</v>
      </c>
      <c r="F17" s="32">
        <f>B37-Tableau1[[#Totals],[total]]</f>
        <v>0</v>
      </c>
    </row>
    <row r="18" spans="2:13" x14ac:dyDescent="0.2">
      <c r="B18" s="22"/>
      <c r="C18" s="20" t="s">
        <v>14</v>
      </c>
    </row>
    <row r="19" spans="2:13" x14ac:dyDescent="0.2">
      <c r="B19" s="22"/>
      <c r="C19" s="20" t="s">
        <v>14</v>
      </c>
    </row>
    <row r="20" spans="2:13" x14ac:dyDescent="0.2">
      <c r="B20" s="22"/>
      <c r="C20" s="20" t="s">
        <v>14</v>
      </c>
    </row>
    <row r="21" spans="2:13" x14ac:dyDescent="0.2">
      <c r="B21" s="22"/>
      <c r="C21" s="20" t="s">
        <v>14</v>
      </c>
    </row>
    <row r="22" spans="2:13" x14ac:dyDescent="0.2">
      <c r="C22" s="27"/>
    </row>
    <row r="23" spans="2:13" x14ac:dyDescent="0.2">
      <c r="C23" s="21"/>
    </row>
    <row r="24" spans="2:13" x14ac:dyDescent="0.2">
      <c r="C24" s="21"/>
    </row>
    <row r="25" spans="2:13" x14ac:dyDescent="0.2">
      <c r="C25" s="21"/>
      <c r="L25" t="s">
        <v>3</v>
      </c>
      <c r="M25" s="18">
        <f>SUBTOTAL(109,M15:M23)</f>
        <v>0</v>
      </c>
    </row>
    <row r="26" spans="2:13" x14ac:dyDescent="0.2">
      <c r="C26" s="21"/>
    </row>
    <row r="27" spans="2:13" x14ac:dyDescent="0.2">
      <c r="C27" s="21"/>
    </row>
    <row r="28" spans="2:13" x14ac:dyDescent="0.2">
      <c r="C28" s="21"/>
    </row>
    <row r="29" spans="2:13" x14ac:dyDescent="0.2">
      <c r="C29" s="24"/>
    </row>
    <row r="30" spans="2:13" x14ac:dyDescent="0.2">
      <c r="C30" s="24"/>
    </row>
    <row r="31" spans="2:13" x14ac:dyDescent="0.2">
      <c r="C31" s="24"/>
    </row>
    <row r="32" spans="2:13" x14ac:dyDescent="0.2">
      <c r="C32" s="24"/>
    </row>
    <row r="33" spans="1:3" x14ac:dyDescent="0.2">
      <c r="C33" s="24"/>
    </row>
    <row r="34" spans="1:3" x14ac:dyDescent="0.2">
      <c r="C34" s="24"/>
    </row>
    <row r="35" spans="1:3" x14ac:dyDescent="0.2">
      <c r="C35" s="24"/>
    </row>
    <row r="36" spans="1:3" x14ac:dyDescent="0.2">
      <c r="A36" s="6" t="s">
        <v>2</v>
      </c>
      <c r="B36" s="7">
        <f>SUBTOTAL(109,B2:B35)</f>
        <v>0</v>
      </c>
      <c r="C36" s="17" t="str">
        <f>"reste a prelever : "&amp; SUMIF(C2:C35,"Non Prélevé",B2:B35)&amp;"€"</f>
        <v>reste a prelever : 0€</v>
      </c>
    </row>
    <row r="37" spans="1:3" x14ac:dyDescent="0.2">
      <c r="A37" s="6" t="s">
        <v>7</v>
      </c>
      <c r="B37" s="8"/>
      <c r="C37" s="28" t="str">
        <f xml:space="preserve"> "prélévement restant : " &amp; COUNTIF(C2:C35,"Non prélevé")</f>
        <v>prélévement restant : 7</v>
      </c>
    </row>
    <row r="38" spans="1:3" x14ac:dyDescent="0.2">
      <c r="A38" s="29" t="str">
        <f xml:space="preserve"> " reste a vivre : "&amp;B37-B36&amp;"€"</f>
        <v xml:space="preserve"> reste a vivre : 0€</v>
      </c>
      <c r="C38" s="30"/>
    </row>
    <row r="39" spans="1:3" x14ac:dyDescent="0.2">
      <c r="B39" s="11"/>
      <c r="C39" s="9"/>
    </row>
    <row r="40" spans="1:3" x14ac:dyDescent="0.2">
      <c r="B40" s="11"/>
      <c r="C40" s="9"/>
    </row>
    <row r="41" spans="1:3" x14ac:dyDescent="0.2">
      <c r="B41" s="11"/>
    </row>
    <row r="42" spans="1:3" x14ac:dyDescent="0.2">
      <c r="B42" s="11"/>
    </row>
    <row r="43" spans="1:3" x14ac:dyDescent="0.2">
      <c r="B43" s="11"/>
    </row>
    <row r="44" spans="1:3" x14ac:dyDescent="0.2">
      <c r="B44" s="11"/>
    </row>
    <row r="45" spans="1:3" x14ac:dyDescent="0.2">
      <c r="B45" s="11"/>
    </row>
    <row r="46" spans="1:3" x14ac:dyDescent="0.2">
      <c r="B46" s="11"/>
    </row>
    <row r="47" spans="1:3" x14ac:dyDescent="0.2">
      <c r="B47" s="11"/>
    </row>
    <row r="48" spans="1:3" x14ac:dyDescent="0.2">
      <c r="B48" s="11"/>
    </row>
    <row r="49" spans="2:2" x14ac:dyDescent="0.2">
      <c r="B49" s="11"/>
    </row>
    <row r="50" spans="2:2" x14ac:dyDescent="0.2">
      <c r="B50" s="11"/>
    </row>
    <row r="51" spans="2:2" x14ac:dyDescent="0.2">
      <c r="B51" s="11"/>
    </row>
    <row r="52" spans="2:2" x14ac:dyDescent="0.2">
      <c r="B52" s="11"/>
    </row>
    <row r="53" spans="2:2" x14ac:dyDescent="0.2">
      <c r="B53" s="11"/>
    </row>
    <row r="54" spans="2:2" x14ac:dyDescent="0.2">
      <c r="B54" s="11"/>
    </row>
    <row r="55" spans="2:2" x14ac:dyDescent="0.2">
      <c r="B55" s="11"/>
    </row>
    <row r="56" spans="2:2" x14ac:dyDescent="0.2">
      <c r="B56" s="11"/>
    </row>
    <row r="57" spans="2:2" x14ac:dyDescent="0.2">
      <c r="B57" s="11"/>
    </row>
    <row r="58" spans="2:2" x14ac:dyDescent="0.2">
      <c r="B58" s="11"/>
    </row>
    <row r="59" spans="2:2" x14ac:dyDescent="0.2">
      <c r="B59" s="11"/>
    </row>
    <row r="60" spans="2:2" x14ac:dyDescent="0.2">
      <c r="B60" s="11"/>
    </row>
    <row r="61" spans="2:2" x14ac:dyDescent="0.2">
      <c r="B61" s="11"/>
    </row>
    <row r="62" spans="2:2" x14ac:dyDescent="0.2">
      <c r="B62" s="11"/>
    </row>
    <row r="63" spans="2:2" x14ac:dyDescent="0.2">
      <c r="B63" s="11"/>
    </row>
    <row r="64" spans="2:2" x14ac:dyDescent="0.2">
      <c r="B64" s="11"/>
    </row>
    <row r="65" spans="2:2" x14ac:dyDescent="0.2">
      <c r="B65" s="11"/>
    </row>
    <row r="66" spans="2:2" x14ac:dyDescent="0.2">
      <c r="B66" s="11"/>
    </row>
    <row r="67" spans="2:2" x14ac:dyDescent="0.2">
      <c r="B67" s="11"/>
    </row>
    <row r="68" spans="2:2" x14ac:dyDescent="0.2">
      <c r="B68" s="11"/>
    </row>
    <row r="69" spans="2:2" x14ac:dyDescent="0.2">
      <c r="B69" s="11"/>
    </row>
    <row r="70" spans="2:2" x14ac:dyDescent="0.2">
      <c r="B70" s="11"/>
    </row>
    <row r="71" spans="2:2" x14ac:dyDescent="0.2">
      <c r="B71" s="11"/>
    </row>
    <row r="72" spans="2:2" x14ac:dyDescent="0.2">
      <c r="B72" s="11"/>
    </row>
    <row r="73" spans="2:2" x14ac:dyDescent="0.2">
      <c r="B73" s="11"/>
    </row>
    <row r="74" spans="2:2" x14ac:dyDescent="0.2">
      <c r="B74" s="11"/>
    </row>
    <row r="75" spans="2:2" x14ac:dyDescent="0.2">
      <c r="B75" s="11"/>
    </row>
    <row r="76" spans="2:2" x14ac:dyDescent="0.2">
      <c r="B76" s="11"/>
    </row>
    <row r="77" spans="2:2" x14ac:dyDescent="0.2">
      <c r="B77" s="11"/>
    </row>
    <row r="78" spans="2:2" x14ac:dyDescent="0.2">
      <c r="B78" s="11"/>
    </row>
    <row r="79" spans="2:2" x14ac:dyDescent="0.2">
      <c r="B79" s="11"/>
    </row>
    <row r="80" spans="2:2" x14ac:dyDescent="0.2">
      <c r="B80" s="11"/>
    </row>
    <row r="81" spans="2:2" x14ac:dyDescent="0.2">
      <c r="B81" s="11"/>
    </row>
    <row r="82" spans="2:2" x14ac:dyDescent="0.2">
      <c r="B82" s="11"/>
    </row>
    <row r="83" spans="2:2" x14ac:dyDescent="0.2">
      <c r="B83" s="11"/>
    </row>
    <row r="84" spans="2:2" x14ac:dyDescent="0.2">
      <c r="B84" s="11"/>
    </row>
    <row r="85" spans="2:2" x14ac:dyDescent="0.2">
      <c r="B85" s="11"/>
    </row>
    <row r="86" spans="2:2" x14ac:dyDescent="0.2">
      <c r="B86" s="11"/>
    </row>
    <row r="87" spans="2:2" x14ac:dyDescent="0.2">
      <c r="B87" s="11"/>
    </row>
    <row r="88" spans="2:2" x14ac:dyDescent="0.2">
      <c r="B88" s="11"/>
    </row>
    <row r="89" spans="2:2" x14ac:dyDescent="0.2">
      <c r="B89" s="11"/>
    </row>
  </sheetData>
  <dataConsolidate/>
  <conditionalFormatting sqref="F16">
    <cfRule type="expression" dxfId="27" priority="12">
      <formula>F16&gt;0</formula>
    </cfRule>
    <cfRule type="expression" dxfId="26" priority="13">
      <formula>F16&lt;0</formula>
    </cfRule>
  </conditionalFormatting>
  <conditionalFormatting sqref="B2">
    <cfRule type="expression" dxfId="25" priority="33">
      <formula>$C$2="Prélevé"</formula>
    </cfRule>
  </conditionalFormatting>
  <conditionalFormatting sqref="B14">
    <cfRule type="expression" dxfId="24" priority="32">
      <formula>$C$14="Prélevé"</formula>
    </cfRule>
  </conditionalFormatting>
  <conditionalFormatting sqref="B12">
    <cfRule type="expression" dxfId="23" priority="31">
      <formula>$C$12="Prélevé"</formula>
    </cfRule>
  </conditionalFormatting>
  <conditionalFormatting sqref="B9">
    <cfRule type="expression" dxfId="22" priority="30">
      <formula>$C$9="Prélevé"</formula>
    </cfRule>
  </conditionalFormatting>
  <conditionalFormatting sqref="B21">
    <cfRule type="expression" dxfId="21" priority="29">
      <formula>$C$21="Prélevé"</formula>
    </cfRule>
  </conditionalFormatting>
  <conditionalFormatting sqref="B13">
    <cfRule type="expression" dxfId="20" priority="28">
      <formula>$C$13="Prélevé"</formula>
    </cfRule>
  </conditionalFormatting>
  <conditionalFormatting sqref="B11">
    <cfRule type="expression" dxfId="19" priority="27">
      <formula>$C$11="Prélevé"</formula>
    </cfRule>
  </conditionalFormatting>
  <conditionalFormatting sqref="B3">
    <cfRule type="expression" dxfId="18" priority="26">
      <formula>$C$3="Prélevé"</formula>
    </cfRule>
  </conditionalFormatting>
  <conditionalFormatting sqref="B17">
    <cfRule type="expression" dxfId="17" priority="25">
      <formula>$C$17="Prélevé"</formula>
    </cfRule>
  </conditionalFormatting>
  <conditionalFormatting sqref="B20">
    <cfRule type="expression" dxfId="16" priority="24">
      <formula>$C$20="Prélevé"</formula>
    </cfRule>
  </conditionalFormatting>
  <conditionalFormatting sqref="B8">
    <cfRule type="expression" dxfId="15" priority="23">
      <formula>$C$8="Prélevé"</formula>
    </cfRule>
  </conditionalFormatting>
  <conditionalFormatting sqref="B18">
    <cfRule type="expression" dxfId="14" priority="22">
      <formula>$C$18="Prélevé"</formula>
    </cfRule>
  </conditionalFormatting>
  <conditionalFormatting sqref="B4">
    <cfRule type="expression" dxfId="13" priority="21">
      <formula>$C$4="Prélevé"</formula>
    </cfRule>
  </conditionalFormatting>
  <conditionalFormatting sqref="B10">
    <cfRule type="expression" dxfId="12" priority="20">
      <formula>$C$10="Prélevé"</formula>
    </cfRule>
  </conditionalFormatting>
  <conditionalFormatting sqref="B15">
    <cfRule type="expression" dxfId="11" priority="18">
      <formula>$C$15="Prélevé"</formula>
    </cfRule>
  </conditionalFormatting>
  <conditionalFormatting sqref="B16">
    <cfRule type="expression" dxfId="10" priority="17">
      <formula>$C$16="Prélevé"</formula>
    </cfRule>
  </conditionalFormatting>
  <conditionalFormatting sqref="B5">
    <cfRule type="expression" dxfId="9" priority="16">
      <formula>$C$5="Prélevé"</formula>
    </cfRule>
  </conditionalFormatting>
  <conditionalFormatting sqref="B7">
    <cfRule type="expression" dxfId="8" priority="15">
      <formula>$C$7="Prélevé"</formula>
    </cfRule>
  </conditionalFormatting>
  <conditionalFormatting sqref="B6">
    <cfRule type="expression" dxfId="7" priority="14">
      <formula>$C$6="Prélevé"</formula>
    </cfRule>
  </conditionalFormatting>
  <conditionalFormatting sqref="B19">
    <cfRule type="expression" dxfId="6" priority="11">
      <formula>$C$19="Prélevé"</formula>
    </cfRule>
  </conditionalFormatting>
  <dataValidations count="1">
    <dataValidation type="list" allowBlank="1" showInputMessage="1" showErrorMessage="1" sqref="C2:C21">
      <formula1>"Prélevé,Non Prélevé"</formula1>
    </dataValidation>
  </dataValidations>
  <pageMargins left="0.25" right="0.25" top="0.75" bottom="0.75" header="0.3" footer="0.3"/>
  <pageSetup paperSize="9" scale="57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1">
                <anchor moveWithCells="1">
                  <from>
                    <xdr:col>2</xdr:col>
                    <xdr:colOff>133350</xdr:colOff>
                    <xdr:row>38</xdr:row>
                    <xdr:rowOff>114300</xdr:rowOff>
                  </from>
                  <to>
                    <xdr:col>2</xdr:col>
                    <xdr:colOff>1314450</xdr:colOff>
                    <xdr:row>41</xdr:row>
                    <xdr:rowOff>19050</xdr:rowOff>
                  </to>
                </anchor>
              </controlPr>
            </control>
          </mc:Choice>
        </mc:AlternateContent>
      </controls>
    </mc:Choice>
  </mc:AlternateContent>
  <tableParts count="6">
    <tablePart r:id="rId5"/>
    <tablePart r:id="rId6"/>
    <tablePart r:id="rId7"/>
    <tablePart r:id="rId8"/>
    <tablePart r:id="rId9"/>
    <tablePart r:id="rId10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bestnel</dc:creator>
  <cp:lastModifiedBy>LAVALLEZ Pascal</cp:lastModifiedBy>
  <cp:lastPrinted>2019-05-17T13:05:48Z</cp:lastPrinted>
  <dcterms:created xsi:type="dcterms:W3CDTF">2019-02-07T12:22:33Z</dcterms:created>
  <dcterms:modified xsi:type="dcterms:W3CDTF">2019-05-17T13:06:11Z</dcterms:modified>
</cp:coreProperties>
</file>