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730" firstSheet="1" activeTab="1"/>
  </bookViews>
  <sheets>
    <sheet name="Infos" sheetId="3" state="hidden" r:id="rId1"/>
    <sheet name="CLIENTS" sheetId="1" r:id="rId2"/>
  </sheets>
  <definedNames>
    <definedName name="_xlnm._FilterDatabase" localSheetId="1" hidden="1">CLIENTS!$A$5:$P$11</definedName>
    <definedName name="Period">Infos!$A$3:$A$61</definedName>
    <definedName name="Service">Infos!$B$2:$B$10</definedName>
    <definedName name="_xlnm.Print_Area" localSheetId="1">CLIENTS!$A:$P</definedName>
  </definedNames>
  <calcPr calcId="162913"/>
</workbook>
</file>

<file path=xl/calcChain.xml><?xml version="1.0" encoding="utf-8"?>
<calcChain xmlns="http://schemas.openxmlformats.org/spreadsheetml/2006/main">
  <c r="G11" i="1" l="1"/>
  <c r="G10" i="1"/>
  <c r="G9" i="1"/>
  <c r="G8" i="1"/>
  <c r="G7" i="1"/>
  <c r="G6" i="1"/>
  <c r="E2" i="1"/>
  <c r="D2" i="1"/>
  <c r="N9" i="1"/>
  <c r="N10" i="1"/>
  <c r="N11" i="1"/>
  <c r="B1" i="1" l="1"/>
  <c r="N7" i="1"/>
  <c r="N8" i="1"/>
  <c r="N6" i="1"/>
  <c r="H6" i="1" l="1"/>
  <c r="H7" i="1"/>
  <c r="H8" i="1"/>
  <c r="H10" i="1"/>
  <c r="H9" i="1"/>
  <c r="H11" i="1"/>
  <c r="P8" i="1"/>
  <c r="P7" i="1"/>
  <c r="P6" i="1"/>
</calcChain>
</file>

<file path=xl/sharedStrings.xml><?xml version="1.0" encoding="utf-8"?>
<sst xmlns="http://schemas.openxmlformats.org/spreadsheetml/2006/main" count="48" uniqueCount="30">
  <si>
    <t>A CONVOQUER</t>
  </si>
  <si>
    <t>3 Mois</t>
  </si>
  <si>
    <t>5 Ans</t>
  </si>
  <si>
    <t>DATE DU JOUR :</t>
  </si>
  <si>
    <t>1 Mois</t>
  </si>
  <si>
    <t>2 Mois</t>
  </si>
  <si>
    <t>OBSERVATIONS</t>
  </si>
  <si>
    <t>PERIODICITE</t>
  </si>
  <si>
    <t>PROCHAINE VISITE MEDICALE  POUR LE PERMIS</t>
  </si>
  <si>
    <t>Convocation envoyée</t>
  </si>
  <si>
    <t>http://www.excel-downloads.com/forums/2-101759-suivi-des-visites-medicales.htm</t>
  </si>
  <si>
    <t>INFO</t>
  </si>
  <si>
    <t>AUTORISATION DE CONDUITE</t>
  </si>
  <si>
    <t>CLIENT</t>
  </si>
  <si>
    <t>PRIORITE</t>
  </si>
  <si>
    <t>OFFRE PROPOSEE</t>
  </si>
  <si>
    <t>DEMARCHE REALISEE</t>
  </si>
  <si>
    <t>DATE D'ENVOI</t>
  </si>
  <si>
    <t>RELANCE</t>
  </si>
  <si>
    <t>FAIT</t>
  </si>
  <si>
    <t>RETOUR</t>
  </si>
  <si>
    <t>COMMANDE FERME</t>
  </si>
  <si>
    <t>OFFRES</t>
  </si>
  <si>
    <t>COMMANDES</t>
  </si>
  <si>
    <t>ACTION</t>
  </si>
  <si>
    <t>Colonne1</t>
  </si>
  <si>
    <t>Colonne2</t>
  </si>
  <si>
    <t>OUI</t>
  </si>
  <si>
    <t>15 jours</t>
  </si>
  <si>
    <t>DELAI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</si>
</sst>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d\ mmmm\ yyyy"/>
    <numFmt numFmtId="165" formatCode="mmmm\ yy"/>
    <numFmt numFmtId="166" formatCode="d\-mmm\-yy"/>
    <numFmt numFmtId="167" formatCode="[$-40C]dd\ mmm\ yy;@"/>
    <numFmt numFmtId="168" formatCode="[$-40C]mmm\-yy;@"/>
  </numFmts>
  <fonts count="12" x14ac:knownFonts="1">
    <font>
      <sz val="8"/>
      <name val="Times New Roman"/>
    </font>
    <font>
      <sz val="11"/>
      <color theme="1"/>
      <name val="Calibri"/>
      <family val="2"/>
      <scheme val="minor"/>
    </font>
    <font>
      <sz val="8"/>
      <color indexed="62"/>
      <name val="Times New Roman"/>
      <family val="1"/>
    </font>
    <font>
      <b/>
      <sz val="8"/>
      <color indexed="62"/>
      <name val="Times New Roman"/>
      <family val="1"/>
    </font>
    <font>
      <sz val="8"/>
      <color indexed="62"/>
      <name val="Times New Roman"/>
      <family val="1"/>
    </font>
    <font>
      <u/>
      <sz val="6.4"/>
      <color indexed="12"/>
      <name val="Times New Roman"/>
      <family val="1"/>
    </font>
    <font>
      <sz val="8"/>
      <name val="Times New Roman"/>
      <family val="1"/>
    </font>
    <font>
      <sz val="11"/>
      <name val="Calibri"/>
      <family val="2"/>
      <scheme val="minor"/>
    </font>
    <font>
      <u/>
      <sz val="11"/>
      <color indexed="9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70">
    <xf numFmtId="0" fontId="0" fillId="0" borderId="0" xfId="0"/>
    <xf numFmtId="165" fontId="3" fillId="2" borderId="0" xfId="0" applyNumberFormat="1" applyFont="1" applyFill="1" applyBorder="1" applyAlignment="1">
      <alignment horizontal="center" vertical="center" wrapText="1"/>
    </xf>
    <xf numFmtId="166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67" fontId="7" fillId="0" borderId="0" xfId="0" applyNumberFormat="1" applyFont="1" applyAlignment="1">
      <alignment horizontal="center" vertical="center"/>
    </xf>
    <xf numFmtId="167" fontId="7" fillId="0" borderId="0" xfId="0" applyNumberFormat="1" applyFont="1" applyFill="1" applyBorder="1" applyAlignment="1">
      <alignment horizontal="center" vertical="center"/>
    </xf>
    <xf numFmtId="167" fontId="8" fillId="0" borderId="0" xfId="1" applyNumberFormat="1" applyFont="1" applyAlignment="1" applyProtection="1">
      <alignment vertical="center"/>
    </xf>
    <xf numFmtId="165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167" fontId="7" fillId="0" borderId="2" xfId="0" applyNumberFormat="1" applyFont="1" applyFill="1" applyBorder="1" applyAlignment="1">
      <alignment horizontal="center" vertical="center"/>
    </xf>
    <xf numFmtId="167" fontId="7" fillId="0" borderId="1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165" fontId="7" fillId="0" borderId="2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7" fillId="0" borderId="0" xfId="0" quotePrefix="1" applyFont="1" applyFill="1" applyAlignment="1">
      <alignment vertical="center"/>
    </xf>
    <xf numFmtId="0" fontId="10" fillId="0" borderId="0" xfId="0" applyFont="1" applyAlignment="1">
      <alignment horizontal="right" vertical="center"/>
    </xf>
    <xf numFmtId="0" fontId="9" fillId="0" borderId="2" xfId="0" applyFont="1" applyFill="1" applyBorder="1" applyAlignment="1">
      <alignment horizontal="left"/>
    </xf>
    <xf numFmtId="0" fontId="7" fillId="0" borderId="4" xfId="0" applyFont="1" applyFill="1" applyBorder="1" applyAlignment="1">
      <alignment vertical="center"/>
    </xf>
    <xf numFmtId="17" fontId="7" fillId="0" borderId="0" xfId="0" applyNumberFormat="1" applyFont="1" applyAlignment="1">
      <alignment horizontal="center" vertical="center"/>
    </xf>
    <xf numFmtId="0" fontId="9" fillId="6" borderId="2" xfId="0" applyFont="1" applyFill="1" applyBorder="1" applyAlignment="1">
      <alignment horizontal="center" vertical="center"/>
    </xf>
    <xf numFmtId="167" fontId="7" fillId="0" borderId="5" xfId="0" applyNumberFormat="1" applyFont="1" applyFill="1" applyBorder="1" applyAlignment="1">
      <alignment horizontal="center" vertical="center"/>
    </xf>
    <xf numFmtId="168" fontId="7" fillId="0" borderId="6" xfId="0" applyNumberFormat="1" applyFont="1" applyBorder="1" applyAlignment="1">
      <alignment horizontal="center"/>
    </xf>
    <xf numFmtId="14" fontId="10" fillId="0" borderId="0" xfId="0" applyNumberFormat="1" applyFont="1" applyAlignment="1">
      <alignment horizontal="right" vertical="center"/>
    </xf>
    <xf numFmtId="167" fontId="7" fillId="0" borderId="7" xfId="0" applyNumberFormat="1" applyFont="1" applyFill="1" applyBorder="1" applyAlignment="1">
      <alignment horizontal="center" vertical="justify"/>
    </xf>
    <xf numFmtId="167" fontId="9" fillId="4" borderId="4" xfId="1" applyNumberFormat="1" applyFont="1" applyFill="1" applyBorder="1" applyAlignment="1" applyProtection="1">
      <alignment horizontal="center" vertical="center"/>
    </xf>
    <xf numFmtId="167" fontId="9" fillId="4" borderId="0" xfId="1" applyNumberFormat="1" applyFont="1" applyFill="1" applyBorder="1" applyAlignment="1" applyProtection="1">
      <alignment horizontal="center" vertical="center"/>
    </xf>
    <xf numFmtId="0" fontId="9" fillId="0" borderId="5" xfId="0" applyFont="1" applyFill="1" applyBorder="1" applyAlignment="1">
      <alignment horizontal="left"/>
    </xf>
    <xf numFmtId="167" fontId="7" fillId="0" borderId="10" xfId="0" applyNumberFormat="1" applyFont="1" applyFill="1" applyBorder="1" applyAlignment="1">
      <alignment horizontal="center" vertical="center"/>
    </xf>
    <xf numFmtId="0" fontId="11" fillId="5" borderId="8" xfId="0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horizontal="center" vertical="center"/>
    </xf>
    <xf numFmtId="167" fontId="11" fillId="5" borderId="3" xfId="0" applyNumberFormat="1" applyFont="1" applyFill="1" applyBorder="1" applyAlignment="1">
      <alignment horizontal="center" vertical="center" wrapText="1"/>
    </xf>
    <xf numFmtId="17" fontId="11" fillId="5" borderId="3" xfId="0" applyNumberFormat="1" applyFont="1" applyFill="1" applyBorder="1" applyAlignment="1">
      <alignment horizontal="center" vertical="center" wrapText="1"/>
    </xf>
    <xf numFmtId="0" fontId="11" fillId="4" borderId="3" xfId="0" applyFont="1" applyFill="1" applyBorder="1" applyAlignment="1">
      <alignment horizontal="center" vertical="center"/>
    </xf>
    <xf numFmtId="0" fontId="11" fillId="5" borderId="3" xfId="0" applyNumberFormat="1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textRotation="90" wrapText="1"/>
    </xf>
    <xf numFmtId="167" fontId="11" fillId="4" borderId="3" xfId="0" applyNumberFormat="1" applyFont="1" applyFill="1" applyBorder="1" applyAlignment="1">
      <alignment horizontal="center" vertical="center" wrapText="1"/>
    </xf>
    <xf numFmtId="165" fontId="11" fillId="4" borderId="3" xfId="0" applyNumberFormat="1" applyFont="1" applyFill="1" applyBorder="1" applyAlignment="1">
      <alignment horizontal="center" vertical="center" textRotation="90" wrapText="1"/>
    </xf>
    <xf numFmtId="165" fontId="11" fillId="4" borderId="3" xfId="0" applyNumberFormat="1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textRotation="90" wrapText="1"/>
    </xf>
    <xf numFmtId="0" fontId="1" fillId="0" borderId="4" xfId="0" applyFont="1" applyBorder="1"/>
    <xf numFmtId="0" fontId="11" fillId="5" borderId="9" xfId="0" applyNumberFormat="1" applyFont="1" applyFill="1" applyBorder="1" applyAlignment="1">
      <alignment horizontal="center" vertical="center" wrapText="1"/>
    </xf>
    <xf numFmtId="164" fontId="6" fillId="0" borderId="2" xfId="0" applyNumberFormat="1" applyFont="1" applyBorder="1" applyAlignment="1">
      <alignment horizontal="center" vertical="center"/>
    </xf>
    <xf numFmtId="0" fontId="9" fillId="0" borderId="8" xfId="0" applyFont="1" applyFill="1" applyBorder="1" applyAlignment="1">
      <alignment horizontal="left"/>
    </xf>
    <xf numFmtId="0" fontId="9" fillId="0" borderId="3" xfId="0" applyFont="1" applyFill="1" applyBorder="1" applyAlignment="1">
      <alignment horizontal="left"/>
    </xf>
    <xf numFmtId="167" fontId="7" fillId="0" borderId="3" xfId="0" applyNumberFormat="1" applyFont="1" applyFill="1" applyBorder="1" applyAlignment="1">
      <alignment horizontal="center" vertical="center"/>
    </xf>
    <xf numFmtId="168" fontId="7" fillId="0" borderId="9" xfId="0" applyNumberFormat="1" applyFont="1" applyBorder="1" applyAlignment="1">
      <alignment horizontal="center"/>
    </xf>
    <xf numFmtId="164" fontId="6" fillId="0" borderId="3" xfId="0" applyNumberFormat="1" applyFont="1" applyBorder="1" applyAlignment="1">
      <alignment horizontal="center" vertical="center"/>
    </xf>
    <xf numFmtId="167" fontId="7" fillId="0" borderId="8" xfId="0" applyNumberFormat="1" applyFont="1" applyFill="1" applyBorder="1" applyAlignment="1">
      <alignment horizontal="center" vertical="center"/>
    </xf>
    <xf numFmtId="165" fontId="7" fillId="0" borderId="3" xfId="0" applyNumberFormat="1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167" fontId="7" fillId="0" borderId="11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right" vertical="center" wrapText="1"/>
    </xf>
    <xf numFmtId="167" fontId="9" fillId="4" borderId="0" xfId="1" applyNumberFormat="1" applyFont="1" applyFill="1" applyBorder="1" applyAlignment="1" applyProtection="1">
      <alignment horizontal="center" vertical="center" wrapText="1"/>
    </xf>
    <xf numFmtId="0" fontId="11" fillId="5" borderId="3" xfId="0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left" wrapText="1"/>
    </xf>
    <xf numFmtId="0" fontId="9" fillId="0" borderId="3" xfId="0" applyFont="1" applyFill="1" applyBorder="1" applyAlignment="1">
      <alignment horizontal="left" wrapText="1"/>
    </xf>
    <xf numFmtId="0" fontId="7" fillId="0" borderId="0" xfId="0" applyFont="1" applyAlignment="1">
      <alignment vertical="center" wrapText="1"/>
    </xf>
    <xf numFmtId="0" fontId="2" fillId="0" borderId="0" xfId="0" applyFont="1" applyBorder="1" applyAlignment="1">
      <alignment horizontal="center"/>
    </xf>
    <xf numFmtId="165" fontId="3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right" vertical="center"/>
    </xf>
    <xf numFmtId="0" fontId="7" fillId="0" borderId="0" xfId="0" applyFont="1" applyAlignment="1">
      <alignment horizontal="right" vertical="center"/>
    </xf>
    <xf numFmtId="165" fontId="11" fillId="5" borderId="3" xfId="0" applyNumberFormat="1" applyFont="1" applyFill="1" applyBorder="1" applyAlignment="1">
      <alignment horizontal="center" vertical="center" wrapText="1"/>
    </xf>
    <xf numFmtId="167" fontId="9" fillId="0" borderId="0" xfId="0" applyNumberFormat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-40C]dd\ mmm\ yy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-40C]dd\ mmm\ 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-40C]dd\ mmm\ 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mmmm\ 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-40C]dd\ mmm\ 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-40C]dd\ mmm\ 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-40C]dd\ mmm\ 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-40C]dd\ mmm\ 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-40C]dd\ mmm\ 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-40C]dd\ mmm\ 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Clients" displayName="t_Clients" ref="A5:S11" totalsRowShown="0" headerRowDxfId="20" tableBorderDxfId="19">
  <autoFilter ref="A5:S11"/>
  <tableColumns count="19">
    <tableColumn id="1" name="CLIENT" dataDxfId="18"/>
    <tableColumn id="2" name="PRIORITE" dataDxfId="17"/>
    <tableColumn id="3" name="OFFRE PROPOSEE" dataDxfId="16"/>
    <tableColumn id="4" name="DEMARCHE REALISEE" dataDxfId="15"/>
    <tableColumn id="5" name="DATE D'ENVOI" dataDxfId="14"/>
    <tableColumn id="6" name="DELAI" dataDxfId="13"/>
    <tableColumn id="7" name="RELANCE" dataDxfId="0">
      <calculatedColumnFormula>IF(F6="15 jours",E6+15,IF(E6&lt;&gt;"",EDATE(E6,SUBSTITUTE(F6," Mois","")),""))</calculatedColumnFormula>
    </tableColumn>
    <tableColumn id="8" name="ACTION" dataDxfId="12">
      <calculatedColumnFormula>IF(G6&lt;$B$1,"A Relancer","")</calculatedColumnFormula>
    </tableColumn>
    <tableColumn id="9" name="FAIT" dataDxfId="11"/>
    <tableColumn id="10" name="RETOUR" dataDxfId="10"/>
    <tableColumn id="11" name="Colonne1" dataDxfId="9"/>
    <tableColumn id="12" name="AUTORISATION DE CONDUITE" dataDxfId="8"/>
    <tableColumn id="13" name="PERIODICITE" dataDxfId="7"/>
    <tableColumn id="14" name="PROCHAINE VISITE MEDICALE  POUR LE PERMIS" dataDxfId="6">
      <calculatedColumnFormula>IF(M6="","",EDATE(L6,LEFT(M6,FIND(" ",M6)-1)*IF(ISERROR(SEARCH("mois",M6)),12,1)))</calculatedColumnFormula>
    </tableColumn>
    <tableColumn id="15" name="OBSERVATIONS" dataDxfId="5"/>
    <tableColumn id="16" name="A CONVOQUER" dataDxfId="4"/>
    <tableColumn id="17" name="Convocation envoyée" dataDxfId="3"/>
    <tableColumn id="18" name="Colonne2" dataDxfId="2"/>
    <tableColumn id="19" name="COMMANDE FERM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excel-downloads.com/forums/2-101759-suivi-des-visites-medicales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1"/>
  <sheetViews>
    <sheetView workbookViewId="0">
      <pane ySplit="1" topLeftCell="A2" activePane="bottomLeft" state="frozen"/>
      <selection activeCell="A2" sqref="A2"/>
      <selection pane="bottomLeft" activeCell="A3" sqref="A2:A5"/>
    </sheetView>
  </sheetViews>
  <sheetFormatPr baseColWidth="10" defaultColWidth="12" defaultRowHeight="11.25" x14ac:dyDescent="0.2"/>
  <cols>
    <col min="1" max="1" width="17.1640625" style="5" customWidth="1"/>
    <col min="2" max="2" width="15.33203125" style="3" customWidth="1"/>
    <col min="3" max="16384" width="12" style="5"/>
  </cols>
  <sheetData>
    <row r="1" spans="1:2" ht="41.25" customHeight="1" x14ac:dyDescent="0.2">
      <c r="A1" s="1" t="s">
        <v>7</v>
      </c>
      <c r="B1" s="4" t="s">
        <v>11</v>
      </c>
    </row>
    <row r="2" spans="1:2" x14ac:dyDescent="0.2">
      <c r="A2" s="64" t="s">
        <v>28</v>
      </c>
    </row>
    <row r="3" spans="1:2" x14ac:dyDescent="0.2">
      <c r="A3" s="6" t="s">
        <v>4</v>
      </c>
    </row>
    <row r="4" spans="1:2" x14ac:dyDescent="0.2">
      <c r="A4" s="6" t="s">
        <v>5</v>
      </c>
    </row>
    <row r="5" spans="1:2" x14ac:dyDescent="0.2">
      <c r="A5" s="6" t="s">
        <v>1</v>
      </c>
    </row>
    <row r="6" spans="1:2" x14ac:dyDescent="0.2">
      <c r="A6" s="6"/>
    </row>
    <row r="7" spans="1:2" x14ac:dyDescent="0.2">
      <c r="A7" s="6"/>
    </row>
    <row r="8" spans="1:2" x14ac:dyDescent="0.2">
      <c r="A8" s="6"/>
    </row>
    <row r="9" spans="1:2" x14ac:dyDescent="0.2">
      <c r="A9" s="6"/>
    </row>
    <row r="10" spans="1:2" x14ac:dyDescent="0.2">
      <c r="A10" s="6"/>
    </row>
    <row r="11" spans="1:2" x14ac:dyDescent="0.2">
      <c r="A11" s="6"/>
    </row>
    <row r="12" spans="1:2" x14ac:dyDescent="0.2">
      <c r="A12" s="6"/>
    </row>
    <row r="13" spans="1:2" x14ac:dyDescent="0.2">
      <c r="A13" s="6"/>
    </row>
    <row r="14" spans="1:2" x14ac:dyDescent="0.2">
      <c r="A14" s="6"/>
    </row>
    <row r="15" spans="1:2" x14ac:dyDescent="0.2">
      <c r="A15" s="6"/>
    </row>
    <row r="16" spans="1:2" x14ac:dyDescent="0.2">
      <c r="A16" s="6"/>
    </row>
    <row r="17" spans="1:1" x14ac:dyDescent="0.2">
      <c r="A17" s="6"/>
    </row>
    <row r="18" spans="1:1" x14ac:dyDescent="0.2">
      <c r="A18" s="6"/>
    </row>
    <row r="19" spans="1:1" x14ac:dyDescent="0.2">
      <c r="A19" s="6"/>
    </row>
    <row r="20" spans="1:1" x14ac:dyDescent="0.2">
      <c r="A20" s="6"/>
    </row>
    <row r="21" spans="1:1" x14ac:dyDescent="0.2">
      <c r="A21" s="6"/>
    </row>
    <row r="22" spans="1:1" x14ac:dyDescent="0.2">
      <c r="A22" s="6"/>
    </row>
    <row r="23" spans="1:1" x14ac:dyDescent="0.2">
      <c r="A23" s="6"/>
    </row>
    <row r="24" spans="1:1" x14ac:dyDescent="0.2">
      <c r="A24" s="6"/>
    </row>
    <row r="25" spans="1:1" x14ac:dyDescent="0.2">
      <c r="A25" s="6"/>
    </row>
    <row r="26" spans="1:1" x14ac:dyDescent="0.2">
      <c r="A26" s="2"/>
    </row>
    <row r="27" spans="1:1" x14ac:dyDescent="0.2">
      <c r="A27" s="3"/>
    </row>
    <row r="28" spans="1:1" x14ac:dyDescent="0.2">
      <c r="A28" s="2"/>
    </row>
    <row r="29" spans="1:1" x14ac:dyDescent="0.2">
      <c r="A29" s="3"/>
    </row>
    <row r="30" spans="1:1" x14ac:dyDescent="0.2">
      <c r="A30" s="2"/>
    </row>
    <row r="31" spans="1:1" x14ac:dyDescent="0.2">
      <c r="A31" s="3"/>
    </row>
    <row r="32" spans="1:1" x14ac:dyDescent="0.2">
      <c r="A32" s="2"/>
    </row>
    <row r="33" spans="1:1" x14ac:dyDescent="0.2">
      <c r="A33" s="3"/>
    </row>
    <row r="34" spans="1:1" x14ac:dyDescent="0.2">
      <c r="A34" s="2"/>
    </row>
    <row r="35" spans="1:1" x14ac:dyDescent="0.2">
      <c r="A35" s="3"/>
    </row>
    <row r="36" spans="1:1" x14ac:dyDescent="0.2">
      <c r="A36" s="2"/>
    </row>
    <row r="37" spans="1:1" x14ac:dyDescent="0.2">
      <c r="A37" s="3"/>
    </row>
    <row r="38" spans="1:1" x14ac:dyDescent="0.2">
      <c r="A38" s="2"/>
    </row>
    <row r="39" spans="1:1" x14ac:dyDescent="0.2">
      <c r="A39" s="3"/>
    </row>
    <row r="40" spans="1:1" x14ac:dyDescent="0.2">
      <c r="A40" s="2"/>
    </row>
    <row r="41" spans="1:1" x14ac:dyDescent="0.2">
      <c r="A41" s="3"/>
    </row>
    <row r="42" spans="1:1" x14ac:dyDescent="0.2">
      <c r="A42" s="2"/>
    </row>
    <row r="43" spans="1:1" x14ac:dyDescent="0.2">
      <c r="A43" s="3"/>
    </row>
    <row r="44" spans="1:1" x14ac:dyDescent="0.2">
      <c r="A44" s="2"/>
    </row>
    <row r="45" spans="1:1" x14ac:dyDescent="0.2">
      <c r="A45" s="3"/>
    </row>
    <row r="46" spans="1:1" x14ac:dyDescent="0.2">
      <c r="A46" s="2"/>
    </row>
    <row r="47" spans="1:1" x14ac:dyDescent="0.2">
      <c r="A47" s="3"/>
    </row>
    <row r="48" spans="1:1" x14ac:dyDescent="0.2">
      <c r="A48" s="2"/>
    </row>
    <row r="49" spans="1:1" x14ac:dyDescent="0.2">
      <c r="A49" s="3"/>
    </row>
    <row r="50" spans="1:1" x14ac:dyDescent="0.2">
      <c r="A50" s="2"/>
    </row>
    <row r="51" spans="1:1" x14ac:dyDescent="0.2">
      <c r="A51" s="3"/>
    </row>
    <row r="52" spans="1:1" x14ac:dyDescent="0.2">
      <c r="A52" s="2"/>
    </row>
    <row r="53" spans="1:1" x14ac:dyDescent="0.2">
      <c r="A53" s="3"/>
    </row>
    <row r="54" spans="1:1" x14ac:dyDescent="0.2">
      <c r="A54" s="2"/>
    </row>
    <row r="55" spans="1:1" x14ac:dyDescent="0.2">
      <c r="A55" s="3"/>
    </row>
    <row r="56" spans="1:1" x14ac:dyDescent="0.2">
      <c r="A56" s="2"/>
    </row>
    <row r="57" spans="1:1" x14ac:dyDescent="0.2">
      <c r="A57" s="3"/>
    </row>
    <row r="58" spans="1:1" x14ac:dyDescent="0.2">
      <c r="A58" s="2"/>
    </row>
    <row r="59" spans="1:1" x14ac:dyDescent="0.2">
      <c r="A59" s="3"/>
    </row>
    <row r="60" spans="1:1" x14ac:dyDescent="0.2">
      <c r="A60" s="2"/>
    </row>
    <row r="61" spans="1:1" x14ac:dyDescent="0.2">
      <c r="A61" s="3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11"/>
  <sheetViews>
    <sheetView showGridLines="0" tabSelected="1" zoomScale="85" workbookViewId="0">
      <pane ySplit="3" topLeftCell="A4" activePane="bottomLeft" state="frozen"/>
      <selection pane="bottomLeft" activeCell="D14" sqref="D14"/>
    </sheetView>
  </sheetViews>
  <sheetFormatPr baseColWidth="10" defaultColWidth="12" defaultRowHeight="15" x14ac:dyDescent="0.2"/>
  <cols>
    <col min="1" max="1" width="32.6640625" style="13" bestFit="1" customWidth="1"/>
    <col min="2" max="2" width="18.6640625" style="13" bestFit="1" customWidth="1"/>
    <col min="3" max="4" width="32.6640625" style="63" customWidth="1"/>
    <col min="5" max="5" width="18" style="9" customWidth="1"/>
    <col min="6" max="6" width="10.83203125" style="9" customWidth="1"/>
    <col min="7" max="8" width="16.1640625" style="24" customWidth="1"/>
    <col min="9" max="9" width="21" style="8" customWidth="1"/>
    <col min="10" max="10" width="25" style="9" customWidth="1"/>
    <col min="11" max="11" width="4" style="10" hidden="1" customWidth="1"/>
    <col min="12" max="12" width="31.83203125" style="9" hidden="1" customWidth="1"/>
    <col min="13" max="13" width="8.6640625" style="9" hidden="1" customWidth="1"/>
    <col min="14" max="14" width="15.6640625" style="12" hidden="1" customWidth="1"/>
    <col min="15" max="15" width="17" style="9" hidden="1" customWidth="1"/>
    <col min="16" max="16" width="39" style="7" hidden="1" customWidth="1"/>
    <col min="17" max="17" width="9" style="7" hidden="1" customWidth="1"/>
    <col min="18" max="18" width="5.6640625" style="13" hidden="1" customWidth="1"/>
    <col min="19" max="19" width="25" style="9" customWidth="1"/>
    <col min="20" max="21" width="12" style="13" customWidth="1"/>
    <col min="22" max="22" width="5.1640625" style="13" hidden="1" customWidth="1"/>
    <col min="23" max="23" width="12" style="13" hidden="1" customWidth="1"/>
    <col min="24" max="24" width="17.33203125" style="13" bestFit="1" customWidth="1"/>
    <col min="25" max="16384" width="12" style="13"/>
  </cols>
  <sheetData>
    <row r="1" spans="1:24" ht="18" customHeight="1" x14ac:dyDescent="0.2">
      <c r="A1" s="21" t="s">
        <v>3</v>
      </c>
      <c r="B1" s="28">
        <f ca="1">TODAY()</f>
        <v>45049</v>
      </c>
      <c r="C1" s="58"/>
      <c r="D1" s="25" t="s">
        <v>22</v>
      </c>
      <c r="E1" s="25" t="s">
        <v>23</v>
      </c>
      <c r="L1" s="11" t="s">
        <v>10</v>
      </c>
    </row>
    <row r="2" spans="1:24" x14ac:dyDescent="0.2">
      <c r="D2" s="25">
        <f>COUNTA(t_Clients[RETOUR])</f>
        <v>1</v>
      </c>
      <c r="E2" s="25">
        <f>COUNTA(t_Clients[COMMANDE FERME])</f>
        <v>4</v>
      </c>
    </row>
    <row r="4" spans="1:24" ht="18" customHeight="1" x14ac:dyDescent="0.2">
      <c r="A4" s="30"/>
      <c r="B4" s="31"/>
      <c r="C4" s="59"/>
      <c r="D4" s="59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W4" s="65"/>
    </row>
    <row r="5" spans="1:24" s="14" customFormat="1" ht="85.5" customHeight="1" x14ac:dyDescent="0.25">
      <c r="A5" s="34" t="s">
        <v>13</v>
      </c>
      <c r="B5" s="35" t="s">
        <v>14</v>
      </c>
      <c r="C5" s="60" t="s">
        <v>15</v>
      </c>
      <c r="D5" s="60" t="s">
        <v>16</v>
      </c>
      <c r="E5" s="36" t="s">
        <v>17</v>
      </c>
      <c r="F5" s="68" t="s">
        <v>29</v>
      </c>
      <c r="G5" s="37" t="s">
        <v>18</v>
      </c>
      <c r="H5" s="38" t="s">
        <v>24</v>
      </c>
      <c r="I5" s="38" t="s">
        <v>19</v>
      </c>
      <c r="J5" s="39" t="s">
        <v>20</v>
      </c>
      <c r="K5" s="40" t="s">
        <v>25</v>
      </c>
      <c r="L5" s="41" t="s">
        <v>12</v>
      </c>
      <c r="M5" s="42" t="s">
        <v>7</v>
      </c>
      <c r="N5" s="43" t="s">
        <v>8</v>
      </c>
      <c r="O5" s="41" t="s">
        <v>6</v>
      </c>
      <c r="P5" s="38" t="s">
        <v>0</v>
      </c>
      <c r="Q5" s="44" t="s">
        <v>9</v>
      </c>
      <c r="R5" s="45" t="s">
        <v>26</v>
      </c>
      <c r="S5" s="46" t="s">
        <v>21</v>
      </c>
      <c r="V5" s="13"/>
      <c r="W5" s="13"/>
      <c r="X5" s="69"/>
    </row>
    <row r="6" spans="1:24" s="19" customFormat="1" ht="15" customHeight="1" x14ac:dyDescent="0.25">
      <c r="A6" s="32"/>
      <c r="B6" s="22">
        <v>1</v>
      </c>
      <c r="C6" s="61"/>
      <c r="D6" s="61"/>
      <c r="E6" s="15">
        <v>44963</v>
      </c>
      <c r="F6" s="15" t="s">
        <v>4</v>
      </c>
      <c r="G6" s="15">
        <f t="shared" ref="G6:G11" si="0">IF(F6="15 jours",E6+15,IF(E6&lt;&gt;"",EDATE(E6,SUBSTITUTE(F6," Mois","")),""))</f>
        <v>44991</v>
      </c>
      <c r="H6" s="27" t="str">
        <f t="shared" ref="H6:H8" ca="1" si="1">IF(G6&lt;$B$1,"A Relancer","")</f>
        <v>A Relancer</v>
      </c>
      <c r="I6" s="15" t="s">
        <v>27</v>
      </c>
      <c r="J6" s="26" t="s">
        <v>27</v>
      </c>
      <c r="K6" s="29"/>
      <c r="L6" s="15"/>
      <c r="M6" s="15" t="s">
        <v>2</v>
      </c>
      <c r="N6" s="18">
        <f t="shared" ref="N6:N8" si="2">IF(M6="","",EDATE(L6,LEFT(M6,FIND(" ",M6)-1)*IF(ISERROR(SEARCH("mois",M6)),12,1)))</f>
        <v>1827</v>
      </c>
      <c r="O6" s="15"/>
      <c r="P6" s="17" t="e">
        <f>IF(OR(G6="",N6=""),"",IF(AND(MONTH(#REF!)+1=MONTH(G6),MONTH(#REF!)+1=MONTH(N6)),"Visite Méd &amp; Permis",IF(AND(MONTH(#REF!)+1=MONTH(G6),MONTH(#REF!)+1&lt;&gt;MONTH(N6)),"Visite Médicale",IF(AND(MONTH(#REF!)+1=MONTH(N6),MONTH(#REF!)+1&lt;&gt;MONTH(G6)),"Visite Permis",""))))</f>
        <v>#REF!</v>
      </c>
      <c r="Q6" s="17"/>
      <c r="R6" s="23"/>
      <c r="S6" s="33" t="s">
        <v>27</v>
      </c>
      <c r="V6" s="13"/>
      <c r="W6" s="13"/>
    </row>
    <row r="7" spans="1:24" s="19" customFormat="1" ht="15" customHeight="1" x14ac:dyDescent="0.25">
      <c r="A7" s="32"/>
      <c r="B7" s="22">
        <v>2</v>
      </c>
      <c r="C7" s="61"/>
      <c r="D7" s="61"/>
      <c r="E7" s="15">
        <v>45018</v>
      </c>
      <c r="F7" s="15" t="s">
        <v>4</v>
      </c>
      <c r="G7" s="15">
        <f t="shared" si="0"/>
        <v>45048</v>
      </c>
      <c r="H7" s="27" t="str">
        <f t="shared" ca="1" si="1"/>
        <v>A Relancer</v>
      </c>
      <c r="I7" s="15" t="s">
        <v>27</v>
      </c>
      <c r="J7" s="26"/>
      <c r="K7" s="16"/>
      <c r="L7" s="15"/>
      <c r="M7" s="15" t="s">
        <v>2</v>
      </c>
      <c r="N7" s="18">
        <f t="shared" si="2"/>
        <v>1827</v>
      </c>
      <c r="O7" s="15"/>
      <c r="P7" s="17" t="e">
        <f>IF(OR(G7="",N7=""),"",IF(AND(MONTH(#REF!)+1=MONTH(G7),MONTH(#REF!)+1=MONTH(N7)),"Visite Méd &amp; Permis",IF(AND(MONTH(#REF!)+1=MONTH(G7),MONTH(#REF!)+1&lt;&gt;MONTH(N7)),"Visite Médicale",IF(AND(MONTH(#REF!)+1=MONTH(N7),MONTH(#REF!)+1&lt;&gt;MONTH(G7)),"Visite Permis",""))))</f>
        <v>#REF!</v>
      </c>
      <c r="Q7" s="17"/>
      <c r="R7" s="20"/>
      <c r="S7" s="33" t="s">
        <v>27</v>
      </c>
      <c r="V7" s="13"/>
      <c r="W7" s="64" t="s">
        <v>28</v>
      </c>
    </row>
    <row r="8" spans="1:24" s="19" customFormat="1" ht="15" customHeight="1" x14ac:dyDescent="0.25">
      <c r="A8" s="32"/>
      <c r="B8" s="22"/>
      <c r="C8" s="61"/>
      <c r="D8" s="61"/>
      <c r="E8" s="15">
        <v>45048</v>
      </c>
      <c r="F8" s="15" t="s">
        <v>5</v>
      </c>
      <c r="G8" s="15">
        <f t="shared" si="0"/>
        <v>45109</v>
      </c>
      <c r="H8" s="27" t="str">
        <f t="shared" ca="1" si="1"/>
        <v/>
      </c>
      <c r="I8" s="15" t="s">
        <v>27</v>
      </c>
      <c r="J8" s="26"/>
      <c r="K8" s="16"/>
      <c r="L8" s="15"/>
      <c r="M8" s="15" t="s">
        <v>2</v>
      </c>
      <c r="N8" s="18">
        <f t="shared" si="2"/>
        <v>1827</v>
      </c>
      <c r="O8" s="15"/>
      <c r="P8" s="17" t="e">
        <f>IF(OR(G8="",N8=""),"",IF(AND(MONTH(#REF!)+1=MONTH(G8),MONTH(#REF!)+1=MONTH(N8)),"Visite Méd &amp; Permis",IF(AND(MONTH(#REF!)+1=MONTH(G8),MONTH(#REF!)+1&lt;&gt;MONTH(N8)),"Visite Médicale",IF(AND(MONTH(#REF!)+1=MONTH(N8),MONTH(#REF!)+1&lt;&gt;MONTH(G8)),"Visite Permis",""))))</f>
        <v>#REF!</v>
      </c>
      <c r="Q8" s="17"/>
      <c r="S8" s="33" t="s">
        <v>27</v>
      </c>
      <c r="V8" s="67">
        <v>1</v>
      </c>
      <c r="W8" s="6" t="s">
        <v>4</v>
      </c>
    </row>
    <row r="9" spans="1:24" x14ac:dyDescent="0.25">
      <c r="A9" s="32"/>
      <c r="B9" s="22"/>
      <c r="C9" s="61"/>
      <c r="D9" s="61"/>
      <c r="E9" s="15">
        <v>45018</v>
      </c>
      <c r="F9" s="15" t="s">
        <v>28</v>
      </c>
      <c r="G9" s="15">
        <f t="shared" si="0"/>
        <v>45033</v>
      </c>
      <c r="H9" s="27" t="str">
        <f ca="1">IF(G9&lt;$B$1,"A Relancer","")</f>
        <v>A Relancer</v>
      </c>
      <c r="I9" s="47"/>
      <c r="J9" s="26"/>
      <c r="K9" s="16"/>
      <c r="L9" s="15"/>
      <c r="M9" s="15"/>
      <c r="N9" s="18" t="str">
        <f>IF(M9="","",EDATE(L9,LEFT(M9,FIND(" ",M9)-1)*IF(ISERROR(SEARCH("mois",M9)),12,1)))</f>
        <v/>
      </c>
      <c r="O9" s="15"/>
      <c r="P9" s="17"/>
      <c r="Q9" s="17"/>
      <c r="R9" s="56"/>
      <c r="S9" s="33" t="s">
        <v>27</v>
      </c>
      <c r="V9" s="66">
        <v>2</v>
      </c>
      <c r="W9" s="6" t="s">
        <v>5</v>
      </c>
    </row>
    <row r="10" spans="1:24" x14ac:dyDescent="0.25">
      <c r="A10" s="32"/>
      <c r="B10" s="22"/>
      <c r="C10" s="61"/>
      <c r="D10" s="61"/>
      <c r="E10" s="15"/>
      <c r="F10" s="15"/>
      <c r="G10" s="15" t="str">
        <f t="shared" si="0"/>
        <v/>
      </c>
      <c r="H10" s="27" t="str">
        <f ca="1">IF(G10&lt;$B$1,"A Relancer","")</f>
        <v/>
      </c>
      <c r="I10" s="47"/>
      <c r="J10" s="26"/>
      <c r="K10" s="16"/>
      <c r="L10" s="15"/>
      <c r="M10" s="15"/>
      <c r="N10" s="18" t="str">
        <f>IF(M10="","",EDATE(L10,LEFT(M10,FIND(" ",M10)-1)*IF(ISERROR(SEARCH("mois",M10)),12,1)))</f>
        <v/>
      </c>
      <c r="O10" s="15"/>
      <c r="P10" s="17"/>
      <c r="Q10" s="17"/>
      <c r="R10" s="56"/>
      <c r="S10" s="33"/>
      <c r="W10" s="6" t="s">
        <v>1</v>
      </c>
    </row>
    <row r="11" spans="1:24" x14ac:dyDescent="0.25">
      <c r="A11" s="48"/>
      <c r="B11" s="49"/>
      <c r="C11" s="62"/>
      <c r="D11" s="62"/>
      <c r="E11" s="50"/>
      <c r="F11" s="50"/>
      <c r="G11" s="15" t="str">
        <f t="shared" si="0"/>
        <v/>
      </c>
      <c r="H11" s="51" t="str">
        <f ca="1">IF(G11&lt;$B$1,"A Relancer","")</f>
        <v/>
      </c>
      <c r="I11" s="52"/>
      <c r="J11" s="53"/>
      <c r="K11" s="16"/>
      <c r="L11" s="50"/>
      <c r="M11" s="50"/>
      <c r="N11" s="54" t="str">
        <f>IF(M11="","",EDATE(L11,LEFT(M11,FIND(" ",M11)-1)*IF(ISERROR(SEARCH("mois",M11)),12,1)))</f>
        <v/>
      </c>
      <c r="O11" s="50"/>
      <c r="P11" s="55"/>
      <c r="Q11" s="55"/>
      <c r="R11" s="56"/>
      <c r="S11" s="57"/>
    </row>
  </sheetData>
  <dataConsolidate/>
  <phoneticPr fontId="0" type="noConversion"/>
  <conditionalFormatting sqref="P22:P65536 P9:P13">
    <cfRule type="cellIs" dxfId="30" priority="30" stopIfTrue="1" operator="equal">
      <formula>"A convoquer"</formula>
    </cfRule>
  </conditionalFormatting>
  <conditionalFormatting sqref="P6:P11">
    <cfRule type="cellIs" dxfId="29" priority="31" stopIfTrue="1" operator="equal">
      <formula>"Visite Médicale"</formula>
    </cfRule>
    <cfRule type="cellIs" dxfId="28" priority="32" stopIfTrue="1" operator="equal">
      <formula>"Visite Permis"</formula>
    </cfRule>
    <cfRule type="cellIs" dxfId="27" priority="33" stopIfTrue="1" operator="equal">
      <formula>"Visite Méd &amp; Permis"</formula>
    </cfRule>
  </conditionalFormatting>
  <conditionalFormatting sqref="Q6:Q11">
    <cfRule type="cellIs" dxfId="26" priority="35" stopIfTrue="1" operator="equal">
      <formula>"Oui"</formula>
    </cfRule>
    <cfRule type="cellIs" dxfId="25" priority="36" stopIfTrue="1" operator="equal">
      <formula>"Non"</formula>
    </cfRule>
  </conditionalFormatting>
  <conditionalFormatting sqref="A6:D6">
    <cfRule type="expression" dxfId="24" priority="37" stopIfTrue="1">
      <formula>J6="*"</formula>
    </cfRule>
  </conditionalFormatting>
  <conditionalFormatting sqref="G6:H11">
    <cfRule type="expression" dxfId="23" priority="41">
      <formula>$B$1-G6&gt;=1</formula>
    </cfRule>
  </conditionalFormatting>
  <conditionalFormatting sqref="B6:B11">
    <cfRule type="cellIs" dxfId="22" priority="1" stopIfTrue="1" operator="equal">
      <formula>2</formula>
    </cfRule>
    <cfRule type="cellIs" dxfId="21" priority="2" stopIfTrue="1" operator="equal">
      <formula>1</formula>
    </cfRule>
  </conditionalFormatting>
  <dataValidations count="4">
    <dataValidation type="list" allowBlank="1" showInputMessage="1" showErrorMessage="1" sqref="Q6:Q11">
      <formula1>"Oui,Non"</formula1>
    </dataValidation>
    <dataValidation type="list" allowBlank="1" showInputMessage="1" showErrorMessage="1" sqref="M6:M11">
      <formula1>Period</formula1>
    </dataValidation>
    <dataValidation type="list" allowBlank="1" showInputMessage="1" showErrorMessage="1" sqref="B1:B1048576">
      <formula1>$V$8:$V$9</formula1>
    </dataValidation>
    <dataValidation type="list" allowBlank="1" showInputMessage="1" showErrorMessage="1" sqref="F1:F1048576">
      <formula1>$W$7:$W$10</formula1>
    </dataValidation>
  </dataValidations>
  <hyperlinks>
    <hyperlink ref="L1" r:id="rId1"/>
  </hyperlinks>
  <printOptions horizontalCentered="1"/>
  <pageMargins left="0.59055118110236227" right="0.59055118110236227" top="0.39370078740157483" bottom="0.39370078740157483" header="0.31496062992125984" footer="0.31496062992125984"/>
  <pageSetup paperSize="9" scale="95" orientation="landscape" horizontalDpi="300" verticalDpi="300" r:id="rId2"/>
  <headerFooter alignWithMargins="0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Infos</vt:lpstr>
      <vt:lpstr>CLIENTS</vt:lpstr>
      <vt:lpstr>Period</vt:lpstr>
      <vt:lpstr>Service</vt:lpstr>
      <vt:lpstr>CLIENTS!Zone_d_impression</vt:lpstr>
    </vt:vector>
  </TitlesOfParts>
  <Company>-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Delière Jean</dc:creator>
  <cp:lastModifiedBy>LAVALLEZ Pascal</cp:lastModifiedBy>
  <cp:lastPrinted>2006-01-06T20:55:08Z</cp:lastPrinted>
  <dcterms:created xsi:type="dcterms:W3CDTF">2005-11-30T07:52:24Z</dcterms:created>
  <dcterms:modified xsi:type="dcterms:W3CDTF">2023-05-03T12:55:22Z</dcterms:modified>
</cp:coreProperties>
</file>