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/>
  <c r="F13" i="1"/>
  <c r="E13" i="1"/>
  <c r="D13" i="1"/>
  <c r="C13" i="1"/>
  <c r="B13" i="1"/>
</calcChain>
</file>

<file path=xl/sharedStrings.xml><?xml version="1.0" encoding="utf-8"?>
<sst xmlns="http://schemas.openxmlformats.org/spreadsheetml/2006/main" count="21" uniqueCount="13">
  <si>
    <t>N°</t>
  </si>
  <si>
    <t>TYPE</t>
  </si>
  <si>
    <t>FABRICANT</t>
  </si>
  <si>
    <t>REF.FABRICANT</t>
  </si>
  <si>
    <t>FOURNISSEUR</t>
  </si>
  <si>
    <t>REF.FOURNISSEUR</t>
  </si>
  <si>
    <t>DESCRIPTION</t>
  </si>
  <si>
    <t>PRIX UNITAIRE</t>
  </si>
  <si>
    <t>Connecteur</t>
  </si>
  <si>
    <t>Molex</t>
  </si>
  <si>
    <t>53047-0210</t>
  </si>
  <si>
    <t>Farnell</t>
  </si>
  <si>
    <t>PicolBlade PCB 2Pin 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</si>
</sst>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\ &quot;€&quot;;[Red]\-#,##0.0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20">
    <dxf>
      <numFmt numFmtId="164" formatCode="#,##0.000\ &quot;€&quot;;[Red]\-#,##0.0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0\ &quot;€&quot;;[Red]\-#,##0.0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2" totalsRowShown="0" headerRowDxfId="10" dataDxfId="11">
  <autoFilter ref="A1:H2"/>
  <tableColumns count="8">
    <tableColumn id="1" name="N°" dataDxfId="19"/>
    <tableColumn id="2" name="TYPE" dataDxfId="18"/>
    <tableColumn id="3" name="FABRICANT" dataDxfId="17"/>
    <tableColumn id="4" name="REF.FABRICANT" dataDxfId="16"/>
    <tableColumn id="5" name="FOURNISSEUR" dataDxfId="15"/>
    <tableColumn id="6" name="REF.FOURNISSEUR" dataDxfId="14"/>
    <tableColumn id="7" name="DESCRIPTION" dataDxfId="13"/>
    <tableColumn id="8" name="PRIX UNITAIRE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2:H13" totalsRowShown="0" headerRowDxfId="9" dataDxfId="8">
  <autoFilter ref="A12:H13"/>
  <tableColumns count="8">
    <tableColumn id="1" name="N°" dataDxfId="7"/>
    <tableColumn id="2" name="TYPE" dataDxfId="6">
      <calculatedColumnFormula>VLOOKUP($A13,Tableau1[],2,FALSE)</calculatedColumnFormula>
    </tableColumn>
    <tableColumn id="3" name="FABRICANT" dataDxfId="5">
      <calculatedColumnFormula>VLOOKUP($A13,Tableau1[],3,FALSE)</calculatedColumnFormula>
    </tableColumn>
    <tableColumn id="4" name="REF.FABRICANT" dataDxfId="4">
      <calculatedColumnFormula>VLOOKUP($A13,Tableau1[],4,FALSE)</calculatedColumnFormula>
    </tableColumn>
    <tableColumn id="5" name="FOURNISSEUR" dataDxfId="3">
      <calculatedColumnFormula>VLOOKUP($A13,Tableau1[],5,FALSE)</calculatedColumnFormula>
    </tableColumn>
    <tableColumn id="6" name="REF.FOURNISSEUR" dataDxfId="2">
      <calculatedColumnFormula>VLOOKUP($A13,Tableau1[],6,FALSE)</calculatedColumnFormula>
    </tableColumn>
    <tableColumn id="7" name="DESCRIPTION" dataDxfId="1">
      <calculatedColumnFormula>VLOOKUP($A13,Tableau1[],7,FALSE)</calculatedColumnFormula>
    </tableColumn>
    <tableColumn id="8" name="PRIX UNITAIRE" dataDxfId="0">
      <calculatedColumnFormula>VLOOKUP($A13,Tableau1[],8,FALSE)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tabSelected="1" workbookViewId="0">
      <selection activeCell="B18" sqref="B18"/>
    </sheetView>
  </sheetViews>
  <sheetFormatPr baseColWidth="10" defaultRowHeight="15" x14ac:dyDescent="0.25"/>
  <cols>
    <col min="1" max="1" width="11.42578125" style="1"/>
    <col min="2" max="2" width="15.28515625" style="1" customWidth="1"/>
    <col min="3" max="3" width="13.140625" style="1" customWidth="1"/>
    <col min="4" max="4" width="17.28515625" style="1" customWidth="1"/>
    <col min="5" max="5" width="18.7109375" style="1" customWidth="1"/>
    <col min="6" max="6" width="21.28515625" style="1" customWidth="1"/>
    <col min="7" max="7" width="23.42578125" style="1" customWidth="1"/>
    <col min="8" max="8" width="25.140625" style="1" customWidth="1"/>
    <col min="9" max="22" width="11.425781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>
        <v>1</v>
      </c>
      <c r="B2" s="1" t="s">
        <v>8</v>
      </c>
      <c r="C2" s="1" t="s">
        <v>9</v>
      </c>
      <c r="D2" s="1" t="s">
        <v>10</v>
      </c>
      <c r="E2" s="1" t="s">
        <v>11</v>
      </c>
      <c r="F2" s="1">
        <v>9733051</v>
      </c>
      <c r="G2" s="1" t="s">
        <v>12</v>
      </c>
      <c r="H2" s="2">
        <v>0.56000000000000005</v>
      </c>
    </row>
    <row r="12" spans="1:8" x14ac:dyDescent="0.25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</v>
      </c>
      <c r="H12" s="1" t="s">
        <v>7</v>
      </c>
    </row>
    <row r="13" spans="1:8" x14ac:dyDescent="0.25">
      <c r="A13" s="1">
        <v>1</v>
      </c>
      <c r="B13" s="1" t="str">
        <f>VLOOKUP($A13,Tableau1[],2,FALSE)</f>
        <v>Connecteur</v>
      </c>
      <c r="C13" s="1" t="str">
        <f>VLOOKUP($A13,Tableau1[],3,FALSE)</f>
        <v>Molex</v>
      </c>
      <c r="D13" s="1" t="str">
        <f>VLOOKUP($A13,Tableau1[],4,FALSE)</f>
        <v>53047-0210</v>
      </c>
      <c r="E13" s="1" t="str">
        <f>VLOOKUP($A13,Tableau1[],5,FALSE)</f>
        <v>Farnell</v>
      </c>
      <c r="F13" s="1">
        <f>VLOOKUP($A13,Tableau1[],6,FALSE)</f>
        <v>9733051</v>
      </c>
      <c r="G13" s="1" t="str">
        <f>VLOOKUP($A13,Tableau1[],7,FALSE)</f>
        <v>PicolBlade PCB 2Pin Male</v>
      </c>
      <c r="H13" s="1">
        <f>VLOOKUP($A13,Tableau1[],8,FALSE)</f>
        <v>0.56000000000000005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2022-12-28T14:10:25Z</dcterms:created>
  <dcterms:modified xsi:type="dcterms:W3CDTF">2022-12-28T14:43:06Z</dcterms:modified>
</cp:coreProperties>
</file>