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16170" windowHeight="4920"/>
  </bookViews>
  <sheets>
    <sheet name="recettes" sheetId="1" r:id="rId1"/>
    <sheet name="fiche" sheetId="2" r:id="rId2"/>
    <sheet name="donnees" sheetId="3" r:id="rId3"/>
    <sheet name="Fiche recette" sheetId="4" r:id="rId4"/>
  </sheets>
  <definedNames>
    <definedName name="categorie">OFFSET(donnees!$A$1,0,0,COUNTA(donnees!$A:$A))</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60" i="4" l="1"/>
  <c r="A55" i="4"/>
  <c r="A7" i="4"/>
  <c r="A36" i="4"/>
  <c r="B22" i="4"/>
  <c r="H15" i="4"/>
  <c r="E15" i="4"/>
  <c r="A12" i="4"/>
  <c r="B15" i="4"/>
</calcChain>
</file>

<file path=xl/sharedStrings.xml><?xml version="1.0" encoding="utf-8"?>
<sst xmlns="http://schemas.openxmlformats.org/spreadsheetml/2006/main" count="135" uniqueCount="82">
  <si>
    <t>Catégorie</t>
  </si>
  <si>
    <t>Titre</t>
  </si>
  <si>
    <t>Nb personnes</t>
  </si>
  <si>
    <t>Préparation</t>
  </si>
  <si>
    <t>Cuisson</t>
  </si>
  <si>
    <t>Repos</t>
  </si>
  <si>
    <t>Ingrédients</t>
  </si>
  <si>
    <t>Recette</t>
  </si>
  <si>
    <t>Accompagnement</t>
  </si>
  <si>
    <t>Vin</t>
  </si>
  <si>
    <t>Photos</t>
  </si>
  <si>
    <t>Entrées</t>
  </si>
  <si>
    <t>Feuilleté au crabe</t>
  </si>
  <si>
    <t>10mn</t>
  </si>
  <si>
    <t>20mn</t>
  </si>
  <si>
    <t>Aucun</t>
  </si>
  <si>
    <t>300g de pâte feuilletée
2 œufs
Sel
2 cuillères à soupe de chapelure
2 petits oignons ou échalotes
120g de chair de crabe
Le jus d'un citron
3 cuillères à soupe de persil haché
1 pointe de couteau de piment de cayenne</t>
  </si>
  <si>
    <t>Préchauffer le four à 230° (th 7-8)
Mélanger la chair de crabe, le jus de citron, la chapelure, les herbes et le piment
Lever le tout avec un œuf
Saler et poivrer
Découper 4 disques dans la pâte feuilletée et répartir la farce sur la moitié de chaque disque, en laissant 1 cm de rebord
Rabattre l'autre moitié et souder
Badigeonner les feuilletés avec un oeuf battu et salé, puis strier avec une fourchette
Mettre au four à 180° (th 6) pendant 20mn minimum</t>
  </si>
  <si>
    <t>Muscadet
Gewurztraminer</t>
  </si>
  <si>
    <t>Viandes</t>
  </si>
  <si>
    <t>Poissons</t>
  </si>
  <si>
    <t>Desserts</t>
  </si>
  <si>
    <t>Sauces</t>
  </si>
  <si>
    <t>recette.jpg</t>
  </si>
  <si>
    <t>Légumes</t>
  </si>
  <si>
    <t>Œufs</t>
  </si>
  <si>
    <t>Tartes salées</t>
  </si>
  <si>
    <t>Pâtes/Riz</t>
  </si>
  <si>
    <t>Plat unique</t>
  </si>
  <si>
    <t>Cocktail</t>
  </si>
  <si>
    <t>Apéritif</t>
  </si>
  <si>
    <t>Confiture</t>
  </si>
  <si>
    <t>Potage</t>
  </si>
  <si>
    <t>Fromage</t>
  </si>
  <si>
    <t>Essai2</t>
  </si>
  <si>
    <t>BRAISÉ DE PORC AU LAIT
ET AUX SENTEURS DE SAUGE</t>
  </si>
  <si>
    <t>1h45</t>
  </si>
  <si>
    <t>Longe de porc . . . . . . . . . . . . . . . . . . . . . . . . .16 kg
Lait . . . . . . . . . . . . . . . . . . . . . . . . . . . . . . . . . . . . . . . . . .8 L
Fond brun clair . . . . . . . . . . . . . . . . . . . . . . . . . . . .2 L
Oignons émincés surgelés . . . . . . . . . . .1,5 kg
Herbes de Provence . . . . . . . . . . . . . . . . . . . .10 g
Gros sel . . . . . . . . . . . . . . . . . . . . . . . . . . . . . . . . . . .50 g
Poivre en grains . . . . . . . . . . . . . . . . . . . . . . . . .20 g
Feuilles de sauge . . . . . . . . . . . . . . . . . . . . . . . . . .25
Huile . . . . . . . . . . . . . . . . . . . . . . . . . . . . . . . . . . . . . .1/2 L
Margarine . . . . . . . . . . . . . . . . . . . . . . . . . . . . . .500 g</t>
  </si>
  <si>
    <t>1 Mise en place du poste de travail
- Vérifier les D.L.C., peser les denrées, sélectionner le matériel.
- Désinfecter le matériel et le poste de travail suivant les protocoles.
2 Préparations préliminaires
- Déconditionner les oignons surgelés suivant la procédure. Réserver.
- Laver et désinfecter les feuilles de sauge suivant la procédure. Réserver.
- Parer et détailler la longe de porc en pièces de 2 à 3 kg.
3 Marquer la cuisson
- En sauteuse, dans l’huile et la margarine, faire suer les oignons émincés. Réserver,
puis bien faire saisir toutes les faces des pièces de viande. Réserver.
- Dégraisser et éliminer les particules carbonisées de la sauteuse.
- Déglacer avec le fond brun clair.
- Réduire le fond brun clair de moitié. Réserver au chaud en attente d’utilisation.
- Dans la sauteuse, verser le lait, les feuilles de sauge, le sel, le poivre et les herbes de
Provence.
- Mettre le porc dans le lait parfumé. Le liquide doit être à mi-hauteur de la viande.
- Piquer la sonde de cuisson dans le milieu de la pièce de viande et dans le sens de
la longueur. Cuire 2 h à couvert.
- Atteindre + 75/80 °C à coeur.Vérifier la cuisson par sondage. Le jus qui apparaît lors
du sondage doit être clair. La chair doit être moelleuse sous la pression des doigts.
- Respecter la procédure de fin de cuisson.
- Décanter la viande dans 1 bac GN 2/1 H 100.
- Trancher la viande et déposer les tranches dans 4 bacs GN 1/1 H 65.
- Couvrir et stocker en armoire chaude et maintenir à + 63 °C en attente de consommation.
4 Confectionner le jus
- Réduire le fond de cuisson. Obtenir 3 litres de réduction.
- Passer la réduction au chinois dans une russe.Ajouter le déglaçage à base de fond
brun clair. Rectifier l’assaisonnement. Éventuellement corser le jus avec du concentré
de viande.
- Le jus doit avoir une consistance sirupeuse.Au besoin, mettre au point avec un peu
de roux déshydraté ou de fécule délayée dans du madère.
- Réserver dans 1 GN 1/4 H 200. Couvrir ou filmer et maintenir à + 63 °C en attente de
consommation.
5 Servir
- Servir une tranche de viande arrosée de jus.
- Accompagner de gnocchis, polenta, riz pilaf, etc.</t>
  </si>
  <si>
    <t>CARBONADE FLAMANDE
AUX PETITS OIGNONS</t>
  </si>
  <si>
    <t>3h</t>
  </si>
  <si>
    <t>2h</t>
  </si>
  <si>
    <t>Boeuf . . . . . . . . . . . . . . . . . . . . . . . . . . . . . . . . . . . .16 kg
Oignons émincés surgelés . . . . . . . . . . . . .4 kg
Petits oignons grelots surgelés . . . . . . . . .2 kg
Bière . . . . . . . . . . . . . . . . . . . . . . . . . . . . . . . . . . . . . . . .7 L
Fond brun de veau lié . . . . . . . . . . . . . . . . . . . .7 L
Farine . . . . . . . . . . . . . . . . . . . . . . . . . . . . . . . . . . .200 g
Bouquet garni . . . . . . . . . . . . . . . . . . . . . . . . . . . . . . .1
Sel . . . . . . . . . . . . . . . . . . . . . .quantités suffisantes
Poivre . . . . . . . . . . . . . . . . . .quantités suffisantes
Pain d’épices . . . . . . . . . . . . . . . . . . . . . . . . . .500 g
Moutarde . . . . . . . . . . . . . . . . . . . . . . . . . . . . . . .150 g
Baies de genièvre (facult.) . . . . . . . . . . . . .15 g
Gingembre en poudre . . . . . . . . . . . . . . . . .10 g
ou frais . . . . . . . . . . . . . . . . . . . . . . . . . . . . . . . . . . .40 g
Éléments du glaçage
Beurre . . . . . . . . . . . . . . . . . . . . . . . . . . . . . . . . . . .200 g
Sucre . . . . . . . . . . . . . . . . . . . . . . . . . . . . . . . . . . . .150 g
Éléments de la gastrique
Cassonade . . . . . . . . . . . . . . . . . . . . . . . . . . . . .500 g
Vinaigre de vin . . . . . . . . . . . . . . . . . . . . . . . . .1/2 L</t>
  </si>
  <si>
    <t>1 Mise en place du poste de travail
- Vérifier les D.L.C., peser les denrées, sélectionner le matériel nécessaire.
- Désinfecter le matériel et le poste de travail suivant les protocoles.
2 Préparations préliminaires
- Confectionner le bouquet garni avec des éléments préalablement désinfectés.
- Réaliser 7 litres de fond brun de veau lié, à partir de fond déshydraté, en se reportant
aux recommandations du fabricant. Maintenir au chaud en attente d’utilisation.
3 Faire mariner la viande
- La veille, dans un bac GN 2/1 H 250 en polycarbonate, faire mariner les morceaux de
viande dans la bière avec les oignons émincés, l’ail haché, le bouquet garni et les
baies de genièvre. Sur le couvercle, indiquer la traçabilité de la viande et la date de
mise en marinade.
- Réserver au froid à + 3 °C.
4 Faire revenir la viande
- Égoutter la viande et les éléments de la marinade.Réserver le liquide de la marinade.
- Répartir les morceaux sur des bacs GN 1/1 H 45 perforés.
- Étager les bacs sur l’échelle de cuisson en prenant soin de mettre un bac dans le bas
de l’échelle afin de recueillir les matières carbonisées.
- Saisir la viande au four à chaleur sèche à + 250 °C.
5 Marquer la cuisson de la carbonade
- Répartir tous les éléments dans la sauteuse. Singer la viande.
- Mouiller avec le fond brun de veau lié et le liquide de la marinade.
- Ajouter les éléments de l’assaisonnement. Porter à ébullition et écumer la surface.
- Stabiliser la source de chaleur à la température nécessaire pour maintenir un frémissement.
- Poser la sonde de cuisson au coeur d’un morceau. Couvrir la sauteuse et cuire pendant
2 h à 2 h 30. Contrôler la cuisson. Atteindre + 95 / 97 °C au coeur de la viande.
Pour la cuisson au four
- Après le rissolage, répartir équitablement les morceaux et tous les éléments dans
3 bacs GN 1/1 H 100 et couvrir. Poser la sonde de cuisson et cuire au four à chaleur
mixte à + 175° C.
6 Confectionner la sauce
- Décanter les morceaux de viande dans 4 bacs GN 1/1 H 65 de service.
- Réserver au chaud en attente de finition.
- Dépouiller et faire réduire le fond pour obtenir 12 litres de sauce. Réserver le fond
réduit dans un rondeau.
- Pendant ce temps, dans une russe, délayer le sucre et le vinaigre de vin.
- Faire réduire les 2 éléments pour obtenir un caramel blond.
- Ajouter au fond de cuisson réduit, la gastrique et la moutarde préalablement détendue
dans une petite calotte avec un peu de fond de cuisson. Emulsionner la sauce
au mixeur.
- Éventuellement, mettre au point la consistance de la sauce (avec du roux déshydraté
ou du beurre manié). Émietter le pain d’épices dans la sauce.
7 Dresser en bacs de service
- Répartir les oignons grelots glacés à brun (voir recette) sur les morceaux de viande.
- Verser la sauce sur la viande. Agiter d’un léger mouvement circulaire les bacs pour
lier tous les éléments. Respecter la procédure de fin de cuisson.
- Stocker en armoire chaude et maintenir à + 63 °C en attente de consommation.
8 Servir
- Servir la viande nappée de sauce avec les oignons glacés à brun apparents.
9 Suggestions
- Pour une méthode plus rapide et tout aussi savoureuse, faire mariner la veille les morceaux
de viande dans 3 bacs GN H 100 avec tous les éléments de la recette répartis
équitablement dans chaque bac, y compris le fond brun de veau lié réhydraté à
froid.
- Cuire au four mixte à + 175 °C à couvert. Lier avec la gastrique et la moutarde chaque
bac en fin de cuisson.</t>
  </si>
  <si>
    <t>ÉMINCÉ DE BOEUF
STROGONOFF</t>
  </si>
  <si>
    <t>45mn</t>
  </si>
  <si>
    <t>Emincé de boeuf . . . . . . . . . . . . . . . . . . . . . .14 kg
Paprika . . . . . . . . . . . . . . . . . . . . . . . . . . . . . . . . . .150 g
Sel . . . . . . . . . . . . . . . . . . . . . . . . . . . . . . . . . . . . . . . . .75 g
Poivre . . . . . . . . . . . . . . . . . . . . . . . . . . . . . . . . . . . . .12 g
Éléments de la sauce
Beurre ou margarine . . . . . . . . . . . . . . . . . .500 g
Oignons . . . . . . . . . . . . . . . . . . . . . . . . . . . . . . . . . .2 kg
Vin blanc . . . . . . . . . . . . . . . . . . . . . . . . . . . . . . . . . .2 L
Fond de veau lié . . . . . . . . . . . . . . . . . . . . . . . . . .6 L
Crème fraîche . . . . . . . . . . . . . . . . . . . . . . . . . .1,5 L
Farine . . . . . . . . . . . . . . . . . . . . . . . . . . . . . . . . . . .150 g
Beurre . . . . . . . . . . . . . . . . . . . . . . . . . . . . . . . . . . .500 g
Paprika doux . . . . . . . . . . . . . . . . . . . . . . . . . . . .75 g
Sel . . . . . . . . . . . . . . . . . . . . . .quantités suffisantes
Poivre . . . . . . . . . . . . . . . . . .quantités suffisantes</t>
  </si>
  <si>
    <t>1 Mise en place du poste de travail
- Vérifier les D.L.C., peser les denrées, sélectionner le matériel.
- Désinfecter le matériel et le poste de travail suivant les protocoles.
- Mettre en fonction l’armoire de maintien en température chaude.
2 Préparations préliminaires
- Déconditionner l’émincé suivant la procédure. Egoutter l’émincé dans 5 bacs
GN 1/1 H 45 perforés doublés de bacs pleins. Filmer et réserver au froid.
- Déconditionner les oignons suivant la procédure.
- Au cutter, hacher les oignons. Réserver au froid dans une calotte filmée.
- Détailler les 500 g de beurre en parcelles. Réserver au froid dans une calotte.
- Dans un rondeau, réaliser 6 litres le fond de veau lié, à partir de fond déshydraté,en
se reportant aux recommandations du fabricant. Maintenir au chaud en attente
d’utilisation.
3 Cuire l’émincé
- Préchauffer le four sur la position chaleur sèche à + 250 °C.
- Sortir l’émincé de la chambre froide. Assaisonner la viande avec le sel, le poivre et
le paprika.
- Étager les 5 bacs GN perforés contenant l’émincé sur l’échelle de four. Mettre un
bac au bas de l’échelle, sous les bacs perforés pour récupérer les graisses et l’exsudat.
- Enfourner. Saisir et cuire la viande pendant 7 à 8 minutes environ.
- Contrôler par sondage la température suivant la procédure de fin de cuisson.
- Décanter la viande cuite dans 4 bacs GN 1/1 H 65.
- Réserver en armoire chaude en attente de consommation.
- La viande doit rester rosée à l’intérieur. Ne pas surcuire.
4 Confectionner la sauce
- Dans un rondeau, faire suer sans coloration à la margarine, les oignons hachés.
Ajouter le paprika doux.
- Singer et laisser cuire la farine quelques instants.
- Déglacer au vin blanc.
- Réduire aux 3/4 le vin blanc.
- Ajouter le fond de veau lié et la crème fraîche.
- Mélanger au fouet et laisser réduire aux 2/3.
- Ajouter le beurre en parcelles. Émulsionner au mixeur.
- Maintenir au chaud à + 63 °C.
5 Dresser
- Répartir la sauce sur les 4 bacs d’émincé.
- Agiter les bacs d’un mouvement circulaire de façon à lier intimement les deux éléments.
- Servir accompagner de pâtes, de riz, de pommes sautées, etc.</t>
  </si>
  <si>
    <t>LÉGUMES À LA GRECQUE</t>
  </si>
  <si>
    <t>30mn</t>
  </si>
  <si>
    <t>Champignons de Paris . . . . . . . . . . . .12 kg
Petits oignons grelots surgelés . . . . .3 kg
Vin blanc . . . . . . . . . . . . . . . . . . . . . . . . . . . . . . . . .2 L
Huile d’olive . . . . . . . . . . . . . . . . . . . . . . . . . . . . .1 L
Jus de citron (Pulco) . . . . . . . . . . . . . . .0,75 L
Bouquet garni . . . . . . . . . . . . . . . . . . . .1 pièce
Gros sel . . . . . . . . . . . . . . . . . . . . . . . . . . . . . . . . .60 g
Poivre blanc moulu . . . . . . . . . . . . . . . . .6/8 g
Coriandre en grain . . . . . . . . . . . . . . . . . .12 g
Tomates en cubes surgelées . . . . . .2 kg</t>
  </si>
  <si>
    <t>1 Mise en place du poste de travail
- Vérifier les D.L.C., peser les denrées, sélectionner le matériel.
- Désinfecter le matériel et le poste de travail suivant les protocoles.
2 Préparations préliminaires
- Éplucher, laver, désinfecter les champignons de Paris.
- Déconditionner les petits oignons grelots suivant la procédure.
- Confectionner le bouquet garni,le laver et le désinfecter suivant la procédure.
- Enfermer dans une petite mousseline les graines de coriandre (facultatif).
- Déconditionner la tomate surgelée suivant la procédure.
3 Marquer la cuisson des champignons
- Dans une sauteuse à feu doux, faire suer sans coloration à l’huile d’olive les oignons
grelots pendant 15 minutes environ.
- Remuer à l’aide d’une spatule de temps en temps.
- Ajouter le vin blanc, le jus de citron, les épices et condiments (facultativement la
tomate surgelée en cubes).
- Porter à ébullition.
- Verser les champignons dans la cuisson.
- Cuire à feu vif à couvert pendant 10 minutes. Ne pas faire trop réduire le fond de
cuisson.
- Au terme de la cuisson, retirer le bouquet garni.
- Débarrasser dans un bac GN 1/1 H 100 en polycarbonate.
- Faire refroidir en cellule suivant la procédure.
- Couvrir et indiquer la traçabilité sur le couvercle.
- Stocker au froid à + 3 °C.
4 Suggestions
- Servir bien frais.
- L’artichaut, le chou-fleur, le fenouil, le poireau, le céleri branche, la courgette se traitent
à la grecque. Le temps de cuisson varie suivant le légume.
- On peut agrémenter le fond de cuisson avec du spigol, du curry, du paprika, etc.</t>
  </si>
  <si>
    <t>CAKE AUX OLIVES
ET AU JAMBON</t>
  </si>
  <si>
    <t>40mn</t>
  </si>
  <si>
    <t>Recette A
Farine . . . . . . . . . . . . . . . . . . . . . . . . . . . . . . . . . . .2 kg
Beurre . . . . . . . . . . . . . . . . . . . . . . . . . . . . . . . . .1,5 kg
Beurre pour chemisage . . . . . . . . . . .200 g
OEufs . . . . . . . . . . . . . . . . . . . . . . . . . . . . . . . . . . . . . . .36
Levure chimique . . . . . . . . . . . . . . . . . . . . .70 g
Emmenthal . . . . . . . . . . . . . . . . . . . . . . . . . . . .1 kg
Olives dénoyautées . . . . . . . . . . . . . . . . .1 kg
Jambon blanc . . . . . . . . . . . . . . . . . . . . . . . .1 kg
Sel . . . . . . . . . . . . . . . . . . . . . . . . . . . . . . . . . . . . . . .35 g
Poivre . . . . . . . . . . . . . . . . . . . . . . . . . . . . . . . . . . .10 g
Recette B
Farine . . . . . . . . . . . . . . . . . . . . . . . . . . . . . . . . .1,5 kg
Huile . . . . . . . . . . . . . . . . . . . . . . . . . . . . . . . . . . . . .0,5 L
OEufs . . . . . . . . . . . . . . . . . . . . . . . . . . . . . . . . . . . . . . .30
Levure chimique . . . . . . . . . . . . . . . . . . . . .60 g
Emmenthal râpé . . . . . . . . . . . . . . . . . . .1,5 kg
Jambon blanc . . . . . . . . . . . . . . . . . . . . . . . .2 kg
Olives dénoyautées . . . . . . . . . . . .1,250 kg
Sel . . . . . . . . . . . . . . . . . . . . . . . . . . . . . . . . . . . . . . .35 g
Poivre . . . . . . . . . . . . . . . . . . . . . . . . . . . . . . . . . . .10 g</t>
  </si>
  <si>
    <t>1 Mise en place du poste de travail
- Vérifier les D.L.C., peser les denrées, sélectionner le matériel.
- Désinfecter le matériel et le poste de travail suivant les protocoles.
2 Préparations préliminaires
- Couper le jambon en dés de 5 mm de côté. Réserver au froid.
- Préchauffer le four à + 180 °C sur la position chaleur sèche.
- Faire fondre les 200 g de beurre dans une calotte.
- Au pinceau, badigeonner de beurre 2 bacs GN 1/1H 65, ou 4 moules à cake
70 x 70 x 300.
- Ramollir le beurre.
- Tiédir les oeufs au bain-marie pour faciliter le mélange avec le beurre.
- Tamiser ensemble la farine et la levure.
3 Confectionner la pâte à cake
- Dans la cuve du batteur, travailler le beurre au fouet.
- Ajouter progressivement les oeufs. Travailler l’ensemble pour bien émulsionner la
masse.
- Incorporer la farine, la levure,le sel et le poivre.
- Ajouter l’emmenthal, le jambon et les olives dénoyautées.
- Rectifier l’assaisonnement.
- Faire un simple mélange avec les éléments de la garniture pour ne pas les déstructurer.
4 Garnir les moules
- Verser la pâte de façon équitable dans les moules.
- Égaliser la surface avec une corne, en prenant soin de garnir les angles du moule.
5 Cuire les cakes
- Cuire au four à chaleur sèche, à + 180 °C durant 10 minutes, strier la croûte formée,
avec la lame d’un couteau, pour faciliter la pousse du cake et finir de cuire, à
+ 140 °C pendant 40 minutes environ.
- Contrôler la cuisson par sondage avec la pointe d’un couteau. La lame doit être
sans trace.
- Sortir du four et laisser refroidir.
- Démouler les cakes sur des grilles GN 1/1.
6 Dresser
- Couper chaque cake en 4 dans le sens de la longueur.
- Détailler en tranches chaque bande.
7 Suggestions
- On peut varier la garniture du cake, exemple avec :
- 1 kg de tomates confites + 125 g d’ail + 1 kg de poivrons en lanières (surg.) passés
5 min à la vapeur, et une pointe de piment.
- 2 kg de miettes de thon au nature + 1,250 kg d’olives dénoyautées.
- 1,5 kg de lardons de poitrine fumée, passés au four à 200 °C 3 minutes.
- 1,5 kg d’emmenthal + 500 g de tombée d’oignon.
- On peut servir les tranches de cake avec un coulis de tomate que l’on agrémentera
au goût désiré.
- Pour la recette B procéder de la même façon que pour la recette A.</t>
  </si>
  <si>
    <t>MINESTRONE</t>
  </si>
  <si>
    <t>Huile d’olive . . . . . . . . . . . . . . . . . . . . . . . . . .1 ble
Poireaux émincés surgelés . . . . . . . . .2 kg
Haricots verts très fins surgelés . . . .2 kg
Petits pois surgelés . . . . . . . . . . . . . . . . . . .1 kg
Dés de tomates surgelés . . . . . . . . . . .3 kg
Courgettes . . . . . . . . . . . . . . . . . . . . . . . . . . . . .2 kg
Carottes . . . . . . . . . . . . . . . . . . . . . . . . . . . . . . . .2 kg
Navets . . . . . . . . . . . . . . . . . . . . . . . . . . . . . . . . . .1 kg
Pommes de terre . . . . . . . . . . . . . . . . . . . . .3 kg
Céleri-branche . . . . . . . . . . . . . . . . . . . . . . .1 kg
Oignons . . . . . . . . . . . . . . . . . . . . . . . . . . . . . .1,5 kg
Tomate concentrée . . . . . . . . . . .1 bte 4/4
Haricots secs (coco)
ou en conserve . . . . . . . . . . . . . . . . . . . . .500 g
Spaghetti . . . . . . . . . . . . . . . . . . . . . . . . . . . . .500 g
Riz . . . . . . . . . . . . . . . . . . . . . . . . . . . . . . . . . . . . . .500 g
Sel . . . . . . . . . . . . . . . . . . .quantités suffisantes
Poivre . . . . . . . . . . . . . . .quantités suffisantes
Parmesan . . . . . . . . . . . . . . . . . . . . . . . . . . . . . .1 kg
Éléments de la liaison
Ail haché surgelé . . . . . . . . . . . . . . . . . . .150 g
Persil . . . . . . . . . . . . . . . . . . . . . . . . . . . . . . . . . . .250 g
Basilic . . . . . . . . . . . . . . . . . . . . . . . . . . . . . . . . . .100 g</t>
  </si>
  <si>
    <t>1 Mise en place du poste de travail
- Vérifier les D.L.C., peser les denrées, sélectionner le matériel nécessaire.
- Laver et désinfecter le matériel et le poste de travail en suivant les protocoles.
2 Préparations préliminaires
- Conditionner les produits surgelés suivant la procédure. Réserver.
- Déconditionner la boîte de tomate concentrée suivant la procédure. Réserver.
- Éplucher, laver et désinfecter les végétaux suivant la procédure. Réserver.
- Au coupe-légumes, tailler en brunoise de 4 mm, les carottes, les navets, les pommes
de terre et les courgettes.
- Réserver séparément au froid en attente d’utilisation.
- Émincer le céleri-branche. Réserver.
- Hacher l’oignon. Réserver.
- Au cutter, hacher finement, le persil, le basilic et l’ail. Réserver dans une calotte les
éléments hachés et mélanger au fouet avec 1/4 de litre d’huile d’olive. Réserver.
3 Cuire les haricots blancs
- Avant la mise en cuisson du minestrone :
- marquer la cuisson des haricots secs, préalablement trempés depuis la veille.
4 Marquer la cuisson du Minestrone
- Dans un rondeau, faire suer à l’huile d’olive dans l’ordre, le poireau émincé et l’oignon
haché.
- Ajouter la carotte, le navet, le céleri émincé et la tomate concentrée.
- Mouiller avec 20 litres d’eau. Porter à ébullition. Saler et poivrer.
- Après 15 minutes de cuisson, ajouter les pommes de terre, les haricots verts surgelés,
les petits pois surgelés, le riz et les spaghetti coupés. Laisser cuire 5 minutes et
ajouter, les courgettes et les dés de tomates surgelés. Laisser cuire encore 5 minutes.
Vérifier la cuisson de tous les éléments.
5 Préparer la liaison
- Au cutter, hacher finement l’ail, le persil et le basilic. Réserver dans une calotte.
- Ajouter 20 cL d’huile d’olive.
6 Terminer le minestrone
- Au minestrone, ajouter le riz et les haricots. Tenir le potage à bonne chaleur.
- Ajouter la liaison terminale.
- Rectifier l’assaisonnement.
- Respecter la procédure de fin de cuisson.
- Maintenir au chaud en attente de consommation.
7 Servir
- Servir très chaud accompagné de parmesan.</t>
  </si>
  <si>
    <t>BROUILLADE
D’OEUFS FORESTIÈRE</t>
  </si>
  <si>
    <t>OEufs pasteurisés . . . . . . . . . . . . .250 pièces
Garniture forestière . . . . . . . . . . .4 btes 3/1
ou
Mélange forestier surgelé . . . . . . . . . .5 kg
Crème fraîche . . . . . . . . . . . . . . . . . . . . . . . . . .3 L
Ail haché surgelé . . . . . . . . . . . . . . . . . . .200 g
Persil . . . . . . . . . . . . . . . . . . . . . . . . . . . . . . . . . . .300 g
Sel . . . . . . . . . . . . . . . . . . . . . . . . . . . . . . . . . . . . . . .75 g
Poivre . . . . . . . . . . . . . . . . . . . . . . . . . . . . . . . . . . .12 g
Huile . . . . . . . . . . . . . . . . . . . . . . . . . . . . . . . . . . . . . . .1 L
Beurre ou margarine . . . . . . . . . . . . . . .500 g</t>
  </si>
  <si>
    <t>1 Mise en place du poste de travail
- Vérifier les D.L.C., peser les denrées, sélectionner le matériel nécessaire.
- Laver et désinfecter le matériel et le poste de travail en suivant les protocoles.
2 Préparations préliminaires
- Déconditionner les boîtes de champignons suivant la procédure. Les égoutter dans
un bac GN 1/1 H 100 perforé doublé d’un bac plein. Réserver au froid.
- Laver et désinfecter le persil.Au cutter, hacher le persil.
- Dans le cutter, ajouter l’ail au persil. Hacher l’ensemble. Réserver la persillade au
froid dans une calotte.
- Mettre les oeufs dans la cuve du batteur. Saler et poivrer. Mélanger au fouet.
Réserver au froid en attente d’utilisation.
3 Préparer les champignons
- Dans un rondeau, ou dans la sauteuse, à l’huile et au beurre, faire sauter vivement
les champignons. Saler et poivrer.
- Ajouter la persillade. Rectifier l’assaisonnement.
- Débarrasser les champignons sautés dans 1 Bac GN 1/1 H 100.Couvrir et stocker au
chaud en attente d’utilisation.
4 Cuire la brouillade
- Préchauffer la sauteuse.
- Huiler et beurrer le fond de la sauteuse.
- Verser dans la sauteuse bien chaude, la quantité d’oeufs nécessaire, en fonction de
la surface du fond de la sauteuse.
- À l’aide d’une spatule à bout carré, racler vivement le fond de la sauteuse, pour
que la masse d’oeufs liquide vienne au contact du fond de la sauteuse pour se
coaguler.
- Réduire la source de chaleur et continuer l’opération, de manière à faire coaguler
toute la masse, sans toutefois surcuire les oeufs.
- En fin de coagulation, lorsque la brouillade est encore «baveuse», ajouter une partie
de la crème fraîche. La crème va empêcher la brouillade de continuer de cuire
et de verdir, et va lui donner une consistance moelleuse.
- Mélanger au fouet, pour «casser» la masse d’oeufs coagulée et ainsi rendre la
brouillade fine et onctueuse.
- Ajouter les champignons sautés et persillés à la brouillade. Mélanger délicatement
l’ensemble.
- Respecter la procédure de fin de cuisson.
- Débarrasser la brouillade dans un bac GN 1/1 H 100. Couvrir.
- Stocker en armoire chaude et maintenir à la température de + 63 °C à coeur, en
attente de consommation.
5 Dresser et servir
- Servir la brouillade forestière à l’assiette, à l’aide d’une louche à bec.
- Accompagner la brouillade forestière de pommes sautées, rissolées, de pâtes,
d’épinards sautés, de gratin de légumes divers, etc.</t>
  </si>
  <si>
    <t>BLANQUETTE DE POISSON
À LA CRÈME D’OSEILLE</t>
  </si>
  <si>
    <t>1h45mn</t>
  </si>
  <si>
    <t>12/15mn</t>
  </si>
  <si>
    <t>Filets de poisson . . . . . . . . . . . . . . . . . . . . . . . .15 kg
Galets d’oseille surgelés . . . . . . . . . . . . . . . .1 kg
Champignons de Paris . . . . . . . . . . .1 bte 5/1
Farine . . . . . . . . . . . . . . . . . . . . . . . . . . . . . . . . . . .750 g
Beurre . . . . . . . . . . . . . . . . . . . . . . . . . . . . . . . . . . .750 g
Beurre fondu . . . . . . . . . . . . . . . . . . . . . . . . . . .200 g
Crème fraîche . . . . . . . . . . . . . . . . . . . . . . . . . . . . .3 L
Fumet de poisson . . . . . . . . . . . . . . . . . . . . . . .10 L
Concentré (glace) de poisson . . . . . . .100 g
Jaunes d’oeufs pasteurisés . . . . . . . . . . . .1/4 L
Sel fin . . . . . . . . . . . . . . . . . . .quantités suffisantes
Poivre . . . . . . . . . . . . . . . . . .quantités suffisantes</t>
  </si>
  <si>
    <t>1 Mise en place du poste de travail
- Vérifier les D.L.C., peser les denrées, sélectionner le matériel nécessaire.
- Désinfecter le matériel et le poste de travail suivant les protocoles.
2 Préparations préliminaires
- La veille : faire décongeler le poisson suivant la procédure.
- Habiller et tailler le poisson en gros dés ou en tronçons, suivant la morphologie du
poisson.
- Laver le poisson. Egoutter les portions dans un bac GN 2/1 H 200 en polycarbonate,
muni d’une grille égouttoir. Réserver au froid en attente d‘utilisation.
- Dans une russe, faire fondre à petit feu, les galets d’oseille. Réserver au chaud.
- Élaborer le fumet de poisson, à partir de fond déshydraté, en se reportant aux
recommandations du fabricant. Réserver au chaud.
- Dans un rondeau, cuire le roux blanc (voir recette). Laisser refroidir le roux dans le
rondeau qui servira ultérieurement à la confection de la sauce.
- Déconditionner les champignons suivant la procédure. Egoutter les champignons
dans un bac GN 1/1 H 45 perforé doublé d’un bac GN 1/1 H 25 plein. Réserver au
froid.
3 Plaquer les portions de poisson
- Au pinceau, beurrer légèrement le fond de 6 bacs GN 1/1 H 25 perforés, pour éviter
que les portions collent au récipient. Saler et poivrer le fond des bacs.
- Disposer les portions de poisson sur les bacs. Saler et poivrer les portions. Étager les
bacs sur une échelle de cuisson.
- Réserver au froid en attente de cuisson.
4 Confectionner la sauce crème
- Confectionner et lier la sauce crème comme cela est indiqué au chapitre des sauces.
- Ajouter la purée d’oseille à la sauce crème. Mélanger.
- Au mixeur, émulsionner la sauce pour la rendre onctueuse et légèrement moussante.
- Corser le goût en ajoutant du concentré (glace) de poisson. Mixer.
- Respecter la procédure de fin de cuisson.
- Rectifier l’assaisonnement. Réserver au chaud à + 63 °C en attente d’utilisation.
5 Cuire le poisson
- Préchauffer le four sur la position vapeur.
- Mettre la sonde de cuisson au coeur d’une portion de poisson.
- Cuire le poisson à la vapeur pendant 10 minutes environ. Contrôler la cuisson.
Atteindre la température à coeur de + 63 °C maximum. Ne pas surcuire pour éviter
un durcissement de la chair.
- Passer au four quelques instants les champignons dans leur bac perforé. Réserver
au chaud.
6 Terminer la cuisson de la blanquette
- Réserver les portions de poisson dans 5 bacs GN 1/1 H 65 de service.
- Répartir les champignons sur le poisson.
- Répartir la sauce crème à l’oseille sur les portions de poisson.
- Faire un léger mouvement circulaire pour lier l’ensemble des éléments.
- Éventuellement, laisser mijoter au four quelques instants.
- Respecter la procédure de fin de cuisson. Couvrir.
- Maintenir en armoire chaude à une température de + 63 °C en attente de
consommation.
7 Dresser et servir.
- Servir le poisson nappé de sauce.
- Accompagner de riz pilaf, de riz créole, de pommes vapeur, de gratin de légumes
divers, etc.</t>
  </si>
  <si>
    <t>GRATIN DE DUO
DE COURGETTES</t>
  </si>
  <si>
    <t>35mn</t>
  </si>
  <si>
    <t>10+30mn</t>
  </si>
  <si>
    <t>Courgettes en rondelles jaunes
et vertes surgelées . . . . . . . . . . . . . . .17,5 kg
Ail haché surgelé . . . . . . . . . . . . . . . . . . .100 g
Lait . . . . . . . . . . . . . . . . . . . . . . . . . . . . . . . . . . . . . . .10 L
Crème fraîche . . . . . . . . . . . . . . . . . . . . . . . . . .2 L
OEufs pasteurisés . . . . . . . . . . . . . . . . . . . . . . .3 L
Farine . . . . . . . . . . . . . . . . . . . . . . . . . . . . . . . . . .300 g
Sel . . . . . . . . . . . . . . . . . . . . . . . . . . . . . . . . . . . . . .120 g
Poivre blanc moulu . . . . . . . . . . . . . . . . . .12 g
Poivre de Cayenne . . . . . . . . . . . . . . . . . . .2 g
Muscade . . . . . . . . . . . . . . . . . . . . . . . . . . . . . . . .6 g
Beurre . . . . . . . . . . . . . . . . . . . . . . . . . . . . . . . . .250 g</t>
  </si>
  <si>
    <t>1 Mise en place du poste de travail
- Vérifier les D.L.C., peser les denrées, sélectionner le matériel nécessaire.
- Laver et désinfecter le matériel et le poste de travail en suivant les protocoles.
2 Préparations préliminaires
- Déconditionner les courgettes en rondelles surgelées suivant la procédure.
- Déposer les courgettes dans 4 bacs GN 1/1 H 100 perforés. Réserver au froid en
attente de cuisson.
- Dans une calotte, faire fondre 250 g de beurre.
- Au pinceau, badigeonner l’intérieur de 5 bacs GN 1/1 H 65. Réserver au froid.
3 Cuire les courgettes à la vapeur
- Préchauffer le four sur la position vapeur.
- Étager les bacs perforés contenant les courgettes sur l’échelle de cuisson.
- Enfourner et cuire les courgettes 10 minutes.
- Stopper la source de chaleur du four et laisser les courgettes s’égoutter dans le four.
4 Confectionner l’appareil
- Dans la cuve du batteur, mélanger au fouet, la farine et 1 litre d’oeufs pasteurisés
afin d’obtenir une pâte lisse et sans grumeaux.
- Ajouter le reste des oeufs, le lait, la crème, l’ail haché, le sel, le poivre de Cayenne,
le poivre et la muscade. Mélanger au fouet pour obtenir un appareil homogène.
5 Garnir les bacs
- Dans les 5 bacs GN 1/1 H 65 beurrés, répartir les courgettes en rondelles cuites.
- Verser l’appareil sur les courgettes dans les 5 bacs.
- Remuer les deux éléments avec une spatule et agiter les bacs d’un mouvement circulaire
pour mélanger tous les éléments.
6 Cuire les flans de courgettes
- Préchauffer le four sur la position chaleur sèche à + 150 °C.
- Étager les bacs sur l’échelle de cuisson.
- Enfourner et cuire les flans de courgettes pendant 35 minutes environ.
- Contrôler la cuisson par sondage avec la pointe d’un couteau préalablement désinfectée.
Aucune trace ne doit apparaître sur la lame au terme de la cuisson.
- Respecter la procédure de fin de cuisson.
- Stocker en armoire chaude et maintenir à + 63 °C en attente de consommation.
7 Servir
- Détailler chaque bac en 20 portions (4 dans la largeur et 5 dans la longueur).
- Servir à l’aide d’une spatule de service carrée.
8 Commentaire
- La farine incorporée dans l’appareil permettra une meilleure tenue du flan après
sa cuisson et facilitera la coupe en portions.</t>
  </si>
  <si>
    <t>TIRAMISU AU CAFÉ FORT
ET AU CACAO AMER</t>
  </si>
  <si>
    <t>1h</t>
  </si>
  <si>
    <t>Biscuits à la cuillère . . . . . . . . . . . . . .300 pièces
Café fort . . . . . . . . . . . . . . . . . . . . . . . . . . . . . . . . .1,5 L
Extrait de café . . . . . . . . . . . . . . . . . . . . . . . . .10 cL
Café soluble . . . . . . . . . . . . . . . . . . . . . . . . . . .150 g
Sucre semoule . . . . . . . . . . . . . . . . . . . . . . . . . . .2 kg
Sucre semoule pour meringuer
les blancs . . . . . . . . . . . . . . . . . . . . . . . . . . . . . . .200 g
Jaunes d’oeufs pasteurisés . . . . . . . . . . . . . .1 L
Blancs d’oeufs pasteurisés . . . . . . . . . . . . . . .1 L
Mascarpone . . . . . . . . . . . . . . . . . . . . . . . . . . .3,5 kg
Marsala . . . . . . . . . . . . . . . . . . . . . . . . . . . . . . . . .75 cL
Cacao amer . . . . . . . . . . . . . . . . . . . . . . . . . . .300 g</t>
  </si>
  <si>
    <t>1 Mise en place du poste de travail
- Vérifier les D.L.C., peser les denrées, sélectionner le matériel nécessaire.
- Laver et désinfecter le matériel et le poste de travail en suivant les protocoles.
2 Préparations préliminaires
- Confectionner 1 litre et demi de café fort.
- Dans une calotte, corser le café avec l’extrait de café. Réserver.
3 Chemiser le fond des moules
- Chemiser le fond de 4 bacs GN 1/1 H 65, avec les biscuits à la cuillère.
- Tremper la face sucrée du biscuit dans le café corsé à l’extrait de café.
- Disposer les biscuits dans les bacs la face trempée en l’air, sur 3 rangées de 25 biscuits.
- Les saupoudrer de café soluble pour renforcer le goût du café.
4 Confectionner l’appareil à tiramisu
- Dans la cuve du batteur, au fouet, blanchir les jaunes d’oeufs et les 2 kg de sucre
semoule. L’appareil doit être mousseux et doit faire le ruban en fin de montage.
- Ajouter le mascarpone.Monter l’appareil en deuxième vitesse pendant 10 minutes.
- Adjoindre le marsala. Continuer de monter l’appareil pendant encore 5 minutes.
Montage des blancs
- Dans une deuxième cuve de batteur ou dans une bassine, mettre les blancs et une
pincée de sel fin.
- Au fouet à main ou électrique, dans un premier temps, casser les blancs pour les
rendre mousseux.
- Dans un mouvement plus rapide ou en deuxième vitesse si le montage s’effectue
au batteur, monter les blancs fermes.
- Au terme du montage, meringuer les blancs en versant les 200 g de sucre semoule
en pluie sur les blancs montés. Pendant quelques instants, serrer les blancs en troisième
vitesse.
- À l’écumoire, incorporer une partie des blancs montés pour amollir l’appareil au
mascarpone et faciliter l’incorporation du reste des blancs montés.
- Répartir équitablement l’appareil du tiramisu sur les biscuits imbibés de café fort
dans les 4 bacs.
- Égaliser et lisser l’appareil avec une spatule.
- Saupoudrer de cacao amer le dessus des 4 bacs GN.
- Bloquer au froid le tiramisu sitôt sa réalisation achevée en le refroidissant suivant la
procédure.
- Respecter la procédure de fin de préparation froide.
- Stocker en armoire froide et maintenir à + 3 °C en attente de consommation.
5 Servir
- Détailler chaque bac de tiramisu en 25 portions.
- Servir le tiramisu à l’assiette à l’aide d’une spatule carrée.
- Les assiettes peuvent être dressées par avance et entreposées sur des grilles en
armoire froide.
- Le tiramisu peut être dressé dans des coupes ou ramequins individuels.
NB : il est préférable de confectionner le tiramisu au moins 12 heures à l’avance.</t>
  </si>
  <si>
    <t>Le chiffre en A1 sert à trouver la bonne recette</t>
  </si>
  <si>
    <t>Il est alimenté par le userform quand vous selectionnez une recette</t>
  </si>
  <si>
    <t>Les infos de la Fiches se serviront du chiffre en A1 pour afficher</t>
  </si>
  <si>
    <t>la recette ( voir formules utilisées )</t>
  </si>
  <si>
    <t>Vous pouvez en A1  mettre la couleur de fond en blanc et l'écriture en blanc</t>
  </si>
  <si>
    <t>pour rendre le numéro invisible.</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</si>
</sst>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0"/>
      <name val="Arial"/>
    </font>
    <font>
      <b/>
      <sz val="10"/>
      <name val="Arial"/>
      <family val="2"/>
    </font>
    <font>
      <sz val="10"/>
      <name val="Arial"/>
      <family val="2"/>
    </font>
    <font>
      <sz val="8"/>
      <name val="Arial"/>
      <family val="2"/>
    </font>
    <font>
      <sz val="10"/>
      <color indexed="57"/>
      <name val="Arial"/>
      <family val="2"/>
    </font>
    <font>
      <b/>
      <sz val="14"/>
      <color indexed="14"/>
      <name val="Arial"/>
      <family val="2"/>
    </font>
    <font>
      <b/>
      <sz val="10"/>
      <color indexed="48"/>
      <name val="Arial"/>
      <family val="2"/>
    </font>
    <font>
      <b/>
      <sz val="12"/>
      <color indexed="50"/>
      <name val="Wingdings 2"/>
      <family val="1"/>
      <charset val="2"/>
    </font>
    <font>
      <sz val="10"/>
      <color indexed="8"/>
      <name val="Verdana"/>
      <family val="2"/>
    </font>
    <font>
      <sz val="10"/>
      <color rgb="FFFF0000"/>
      <name val="Arial"/>
      <family val="2"/>
    </font>
  </fonts>
  <fills count="4">
    <fill>
      <patternFill patternType="none"/>
    </fill>
    <fill>
      <patternFill patternType="gray125"/>
    </fill>
    <fill>
      <patternFill patternType="solid">
        <fgColor indexed="47"/>
        <bgColor indexed="64"/>
      </patternFill>
    </fill>
    <fill>
      <patternFill patternType="solid">
        <fgColor rgb="FFFFFF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top style="medium">
        <color indexed="54"/>
      </top>
      <bottom/>
      <diagonal/>
    </border>
    <border>
      <left/>
      <right/>
      <top/>
      <bottom style="dotted">
        <color indexed="48"/>
      </bottom>
      <diagonal/>
    </border>
  </borders>
  <cellStyleXfs count="1">
    <xf numFmtId="0" fontId="0" fillId="0" borderId="0"/>
  </cellStyleXfs>
  <cellXfs count="27">
    <xf numFmtId="0" fontId="0" fillId="0" borderId="0" xfId="0"/>
    <xf numFmtId="0" fontId="0" fillId="0" borderId="1" xfId="0" applyBorder="1" applyAlignment="1">
      <alignment horizontal="center" vertical="center"/>
    </xf>
    <xf numFmtId="0" fontId="0" fillId="0" borderId="1" xfId="0" applyBorder="1" applyAlignment="1">
      <alignment vertical="center"/>
    </xf>
    <xf numFmtId="0" fontId="2" fillId="0" borderId="1" xfId="0" applyFont="1" applyBorder="1" applyAlignment="1">
      <alignment wrapText="1"/>
    </xf>
    <xf numFmtId="0" fontId="2" fillId="0" borderId="1" xfId="0" applyFont="1" applyBorder="1" applyAlignment="1">
      <alignment vertical="center" wrapText="1"/>
    </xf>
    <xf numFmtId="0" fontId="2" fillId="0" borderId="1" xfId="0" applyFont="1" applyBorder="1" applyAlignment="1">
      <alignment vertical="center"/>
    </xf>
    <xf numFmtId="0" fontId="0" fillId="0" borderId="0" xfId="0" applyAlignment="1">
      <alignment vertical="center"/>
    </xf>
    <xf numFmtId="0" fontId="4" fillId="0" borderId="0" xfId="0" applyFont="1" applyFill="1" applyAlignment="1">
      <alignment vertical="center"/>
    </xf>
    <xf numFmtId="0" fontId="0" fillId="0" borderId="2" xfId="0" applyBorder="1" applyAlignment="1">
      <alignment vertical="center"/>
    </xf>
    <xf numFmtId="0" fontId="6" fillId="0" borderId="3" xfId="0" applyFont="1" applyBorder="1" applyAlignment="1">
      <alignment vertical="center"/>
    </xf>
    <xf numFmtId="0" fontId="0" fillId="0" borderId="3" xfId="0" applyBorder="1" applyAlignment="1">
      <alignment vertical="center"/>
    </xf>
    <xf numFmtId="0" fontId="7" fillId="0" borderId="0" xfId="0" applyFont="1" applyFill="1" applyAlignment="1">
      <alignment horizontal="center" vertical="center"/>
    </xf>
    <xf numFmtId="0" fontId="8" fillId="0" borderId="0" xfId="0" applyFont="1"/>
    <xf numFmtId="0" fontId="0" fillId="0" borderId="0" xfId="0" applyAlignment="1">
      <alignment vertical="center"/>
    </xf>
    <xf numFmtId="0" fontId="0" fillId="0" borderId="1" xfId="0" applyBorder="1" applyAlignment="1">
      <alignment vertical="center" wrapText="1"/>
    </xf>
    <xf numFmtId="0" fontId="1" fillId="2" borderId="1" xfId="0" applyFont="1" applyFill="1" applyBorder="1" applyAlignment="1">
      <alignment horizontal="center" vertical="center"/>
    </xf>
    <xf numFmtId="0" fontId="2" fillId="0" borderId="1" xfId="0" applyFont="1" applyBorder="1" applyAlignment="1">
      <alignment vertical="top" wrapText="1"/>
    </xf>
    <xf numFmtId="0" fontId="0" fillId="0" borderId="0" xfId="0" applyAlignment="1">
      <alignment vertical="top"/>
    </xf>
    <xf numFmtId="0" fontId="0" fillId="0" borderId="1" xfId="0" applyBorder="1" applyAlignment="1">
      <alignment horizontal="center" vertical="center" wrapText="1"/>
    </xf>
    <xf numFmtId="0" fontId="5" fillId="0" borderId="0" xfId="0" applyFont="1" applyAlignment="1">
      <alignment horizontal="center" vertical="center"/>
    </xf>
    <xf numFmtId="0" fontId="0" fillId="0" borderId="0" xfId="0" applyAlignment="1">
      <alignment vertical="center"/>
    </xf>
    <xf numFmtId="0" fontId="6" fillId="0" borderId="3" xfId="0" applyFont="1" applyBorder="1" applyAlignment="1">
      <alignment vertical="center"/>
    </xf>
    <xf numFmtId="0" fontId="0" fillId="3" borderId="0" xfId="0" applyFill="1" applyAlignment="1">
      <alignment vertical="center"/>
    </xf>
    <xf numFmtId="0" fontId="0" fillId="0" borderId="0" xfId="0" applyAlignment="1">
      <alignment horizontal="left" vertical="center"/>
    </xf>
    <xf numFmtId="0" fontId="0" fillId="0" borderId="0" xfId="0" applyAlignment="1">
      <alignment horizontal="left" vertical="top" wrapText="1"/>
    </xf>
    <xf numFmtId="0" fontId="2" fillId="0" borderId="0" xfId="0" applyFont="1" applyAlignment="1">
      <alignment vertical="center"/>
    </xf>
    <xf numFmtId="0" fontId="9" fillId="0" borderId="0" xfId="0" applyFont="1" applyAlignment="1">
      <alignment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jpeg"/><Relationship Id="rId4" Type="http://schemas.openxmlformats.org/officeDocument/2006/relationships/image" Target="../media/image5.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133350</xdr:colOff>
          <xdr:row>0</xdr:row>
          <xdr:rowOff>95250</xdr:rowOff>
        </xdr:from>
        <xdr:to>
          <xdr:col>1</xdr:col>
          <xdr:colOff>809625</xdr:colOff>
          <xdr:row>0</xdr:row>
          <xdr:rowOff>381000</xdr:rowOff>
        </xdr:to>
        <xdr:sp macro="" textlink="">
          <xdr:nvSpPr>
            <xdr:cNvPr id="1025" name="CommandButton1" hidden="1">
              <a:extLst>
                <a:ext uri="{63B3BB69-23CF-44E3-9099-C40C66FF867C}">
                  <a14:compatExt spid="_x0000_s1025"/>
                </a:ext>
                <a:ext uri="{FF2B5EF4-FFF2-40B4-BE49-F238E27FC236}">
                  <a16:creationId xmlns=""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4</xdr:col>
      <xdr:colOff>180975</xdr:colOff>
      <xdr:row>0</xdr:row>
      <xdr:rowOff>47625</xdr:rowOff>
    </xdr:from>
    <xdr:to>
      <xdr:col>5</xdr:col>
      <xdr:colOff>9525</xdr:colOff>
      <xdr:row>4</xdr:row>
      <xdr:rowOff>142875</xdr:rowOff>
    </xdr:to>
    <xdr:pic>
      <xdr:nvPicPr>
        <xdr:cNvPr id="2057" name="Picture 1" descr="images">
          <a:extLst>
            <a:ext uri="{FF2B5EF4-FFF2-40B4-BE49-F238E27FC236}">
              <a16:creationId xmlns="" xmlns:a16="http://schemas.microsoft.com/office/drawing/2014/main" id="{00000000-0008-0000-03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6975" y="47625"/>
          <a:ext cx="590550" cy="7429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95250</xdr:colOff>
      <xdr:row>13</xdr:row>
      <xdr:rowOff>152400</xdr:rowOff>
    </xdr:from>
    <xdr:to>
      <xdr:col>0</xdr:col>
      <xdr:colOff>276225</xdr:colOff>
      <xdr:row>15</xdr:row>
      <xdr:rowOff>9525</xdr:rowOff>
    </xdr:to>
    <xdr:pic>
      <xdr:nvPicPr>
        <xdr:cNvPr id="2058" name="Picture 2" descr="clock">
          <a:extLst>
            <a:ext uri="{FF2B5EF4-FFF2-40B4-BE49-F238E27FC236}">
              <a16:creationId xmlns="" xmlns:a16="http://schemas.microsoft.com/office/drawing/2014/main" id="{00000000-0008-0000-0300-00000A08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2266950"/>
          <a:ext cx="180975" cy="180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xdr:col>
      <xdr:colOff>95250</xdr:colOff>
      <xdr:row>14</xdr:row>
      <xdr:rowOff>9525</xdr:rowOff>
    </xdr:from>
    <xdr:to>
      <xdr:col>3</xdr:col>
      <xdr:colOff>276225</xdr:colOff>
      <xdr:row>15</xdr:row>
      <xdr:rowOff>28575</xdr:rowOff>
    </xdr:to>
    <xdr:pic>
      <xdr:nvPicPr>
        <xdr:cNvPr id="2059" name="Picture 3" descr="four">
          <a:extLst>
            <a:ext uri="{FF2B5EF4-FFF2-40B4-BE49-F238E27FC236}">
              <a16:creationId xmlns="" xmlns:a16="http://schemas.microsoft.com/office/drawing/2014/main" id="{00000000-0008-0000-0300-00000B08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000250" y="2286000"/>
          <a:ext cx="180975" cy="180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6</xdr:col>
      <xdr:colOff>66675</xdr:colOff>
      <xdr:row>14</xdr:row>
      <xdr:rowOff>9525</xdr:rowOff>
    </xdr:from>
    <xdr:to>
      <xdr:col>6</xdr:col>
      <xdr:colOff>247650</xdr:colOff>
      <xdr:row>15</xdr:row>
      <xdr:rowOff>28575</xdr:rowOff>
    </xdr:to>
    <xdr:pic>
      <xdr:nvPicPr>
        <xdr:cNvPr id="2060" name="Picture 4" descr="zzz">
          <a:extLst>
            <a:ext uri="{FF2B5EF4-FFF2-40B4-BE49-F238E27FC236}">
              <a16:creationId xmlns="" xmlns:a16="http://schemas.microsoft.com/office/drawing/2014/main" id="{00000000-0008-0000-0300-00000C08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876675" y="2286000"/>
          <a:ext cx="180975" cy="180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12"/>
  <sheetViews>
    <sheetView tabSelected="1" workbookViewId="0">
      <pane ySplit="1" topLeftCell="A2" activePane="bottomLeft" state="frozen"/>
      <selection pane="bottomLeft" activeCell="G2" sqref="G2"/>
    </sheetView>
  </sheetViews>
  <sheetFormatPr baseColWidth="10" defaultRowHeight="12.75" x14ac:dyDescent="0.2"/>
  <cols>
    <col min="2" max="2" width="15.7109375" bestFit="1" customWidth="1"/>
    <col min="3" max="3" width="13.28515625" bestFit="1" customWidth="1"/>
    <col min="7" max="7" width="36.85546875" style="17" bestFit="1" customWidth="1"/>
    <col min="8" max="8" width="71.28515625" bestFit="1" customWidth="1"/>
    <col min="9" max="9" width="17.5703125" bestFit="1" customWidth="1"/>
    <col min="11" max="11" width="14.5703125" bestFit="1" customWidth="1"/>
  </cols>
  <sheetData>
    <row r="1" spans="1:11" s="13" customFormat="1" ht="63" customHeight="1" x14ac:dyDescent="0.2">
      <c r="A1" s="15" t="s">
        <v>0</v>
      </c>
      <c r="B1" s="15" t="s">
        <v>1</v>
      </c>
      <c r="C1" s="15" t="s">
        <v>2</v>
      </c>
      <c r="D1" s="15" t="s">
        <v>3</v>
      </c>
      <c r="E1" s="15" t="s">
        <v>4</v>
      </c>
      <c r="F1" s="15" t="s">
        <v>5</v>
      </c>
      <c r="G1" s="15" t="s">
        <v>6</v>
      </c>
      <c r="H1" s="15" t="s">
        <v>7</v>
      </c>
      <c r="I1" s="15" t="s">
        <v>8</v>
      </c>
      <c r="J1" s="15" t="s">
        <v>9</v>
      </c>
      <c r="K1" s="15" t="s">
        <v>10</v>
      </c>
    </row>
    <row r="2" spans="1:11" ht="114.75" x14ac:dyDescent="0.2">
      <c r="A2" s="1" t="s">
        <v>11</v>
      </c>
      <c r="B2" s="2" t="s">
        <v>12</v>
      </c>
      <c r="C2" s="1">
        <v>4</v>
      </c>
      <c r="D2" s="1" t="s">
        <v>13</v>
      </c>
      <c r="E2" s="1" t="s">
        <v>14</v>
      </c>
      <c r="F2" s="1" t="s">
        <v>15</v>
      </c>
      <c r="G2" s="16" t="s">
        <v>16</v>
      </c>
      <c r="H2" s="3" t="s">
        <v>17</v>
      </c>
      <c r="I2" s="2"/>
      <c r="J2" s="4" t="s">
        <v>18</v>
      </c>
      <c r="K2" s="5" t="s">
        <v>23</v>
      </c>
    </row>
    <row r="3" spans="1:11" ht="409.5" x14ac:dyDescent="0.2">
      <c r="A3" s="1" t="s">
        <v>19</v>
      </c>
      <c r="B3" s="14" t="s">
        <v>35</v>
      </c>
      <c r="C3" s="1">
        <v>100</v>
      </c>
      <c r="D3" s="1" t="s">
        <v>14</v>
      </c>
      <c r="E3" s="1" t="s">
        <v>36</v>
      </c>
      <c r="F3" s="1" t="s">
        <v>15</v>
      </c>
      <c r="G3" s="16" t="s">
        <v>37</v>
      </c>
      <c r="H3" s="3" t="s">
        <v>38</v>
      </c>
      <c r="I3" s="2"/>
      <c r="J3" s="4" t="s">
        <v>18</v>
      </c>
      <c r="K3" s="5" t="s">
        <v>23</v>
      </c>
    </row>
    <row r="4" spans="1:11" ht="409.5" x14ac:dyDescent="0.2">
      <c r="A4" s="18" t="s">
        <v>19</v>
      </c>
      <c r="B4" s="14" t="s">
        <v>39</v>
      </c>
      <c r="C4" s="1">
        <v>100</v>
      </c>
      <c r="D4" s="1" t="s">
        <v>40</v>
      </c>
      <c r="E4" s="1" t="s">
        <v>41</v>
      </c>
      <c r="F4" s="1" t="s">
        <v>15</v>
      </c>
      <c r="G4" s="16" t="s">
        <v>42</v>
      </c>
      <c r="H4" s="3" t="s">
        <v>43</v>
      </c>
      <c r="I4" s="2"/>
      <c r="J4" s="4" t="s">
        <v>18</v>
      </c>
      <c r="K4" s="5" t="s">
        <v>23</v>
      </c>
    </row>
    <row r="5" spans="1:11" ht="409.5" x14ac:dyDescent="0.2">
      <c r="A5" s="1" t="s">
        <v>19</v>
      </c>
      <c r="B5" s="14" t="s">
        <v>44</v>
      </c>
      <c r="C5" s="1">
        <v>100</v>
      </c>
      <c r="D5" s="1" t="s">
        <v>45</v>
      </c>
      <c r="E5" s="1" t="s">
        <v>13</v>
      </c>
      <c r="F5" s="1" t="s">
        <v>15</v>
      </c>
      <c r="G5" s="16" t="s">
        <v>46</v>
      </c>
      <c r="H5" s="3" t="s">
        <v>47</v>
      </c>
      <c r="I5" s="2"/>
      <c r="J5" s="4" t="s">
        <v>18</v>
      </c>
      <c r="K5" s="5" t="s">
        <v>23</v>
      </c>
    </row>
    <row r="6" spans="1:11" ht="395.25" x14ac:dyDescent="0.2">
      <c r="A6" s="1" t="s">
        <v>11</v>
      </c>
      <c r="B6" s="2" t="s">
        <v>48</v>
      </c>
      <c r="C6" s="1">
        <v>100</v>
      </c>
      <c r="D6" s="1" t="s">
        <v>49</v>
      </c>
      <c r="E6" s="1" t="s">
        <v>13</v>
      </c>
      <c r="F6" s="1" t="s">
        <v>15</v>
      </c>
      <c r="G6" s="16" t="s">
        <v>50</v>
      </c>
      <c r="H6" s="3" t="s">
        <v>51</v>
      </c>
      <c r="I6" s="2"/>
      <c r="J6" s="4" t="s">
        <v>18</v>
      </c>
      <c r="K6" s="5" t="s">
        <v>23</v>
      </c>
    </row>
    <row r="7" spans="1:11" ht="409.5" x14ac:dyDescent="0.2">
      <c r="A7" s="1" t="s">
        <v>11</v>
      </c>
      <c r="B7" s="14" t="s">
        <v>52</v>
      </c>
      <c r="C7" s="1">
        <v>100</v>
      </c>
      <c r="D7" s="1" t="s">
        <v>49</v>
      </c>
      <c r="E7" s="1" t="s">
        <v>53</v>
      </c>
      <c r="F7" s="1" t="s">
        <v>15</v>
      </c>
      <c r="G7" s="16" t="s">
        <v>54</v>
      </c>
      <c r="H7" s="3" t="s">
        <v>55</v>
      </c>
      <c r="I7" s="2"/>
      <c r="J7" s="4" t="s">
        <v>18</v>
      </c>
      <c r="K7" s="5" t="s">
        <v>23</v>
      </c>
    </row>
    <row r="8" spans="1:11" ht="409.5" x14ac:dyDescent="0.2">
      <c r="A8" s="1" t="s">
        <v>32</v>
      </c>
      <c r="B8" s="2" t="s">
        <v>56</v>
      </c>
      <c r="C8" s="1">
        <v>100</v>
      </c>
      <c r="D8" s="1" t="s">
        <v>45</v>
      </c>
      <c r="E8" s="1" t="s">
        <v>49</v>
      </c>
      <c r="F8" s="1" t="s">
        <v>15</v>
      </c>
      <c r="G8" s="16" t="s">
        <v>57</v>
      </c>
      <c r="H8" s="3" t="s">
        <v>58</v>
      </c>
      <c r="I8" s="2"/>
      <c r="J8" s="4" t="s">
        <v>18</v>
      </c>
      <c r="K8" s="5" t="s">
        <v>23</v>
      </c>
    </row>
    <row r="9" spans="1:11" ht="409.5" x14ac:dyDescent="0.2">
      <c r="A9" s="1" t="s">
        <v>25</v>
      </c>
      <c r="B9" s="14" t="s">
        <v>59</v>
      </c>
      <c r="C9" s="1">
        <v>100</v>
      </c>
      <c r="D9" s="1" t="s">
        <v>45</v>
      </c>
      <c r="E9" s="1" t="s">
        <v>49</v>
      </c>
      <c r="F9" s="1" t="s">
        <v>15</v>
      </c>
      <c r="G9" s="16" t="s">
        <v>60</v>
      </c>
      <c r="H9" s="3" t="s">
        <v>61</v>
      </c>
      <c r="I9" s="2"/>
      <c r="J9" s="4" t="s">
        <v>18</v>
      </c>
      <c r="K9" s="5" t="s">
        <v>23</v>
      </c>
    </row>
    <row r="10" spans="1:11" ht="409.5" x14ac:dyDescent="0.2">
      <c r="A10" s="1" t="s">
        <v>20</v>
      </c>
      <c r="B10" s="14" t="s">
        <v>62</v>
      </c>
      <c r="C10" s="1">
        <v>100</v>
      </c>
      <c r="D10" s="1" t="s">
        <v>63</v>
      </c>
      <c r="E10" s="1" t="s">
        <v>64</v>
      </c>
      <c r="F10" s="1" t="s">
        <v>15</v>
      </c>
      <c r="G10" s="16" t="s">
        <v>65</v>
      </c>
      <c r="H10" s="3" t="s">
        <v>66</v>
      </c>
      <c r="I10" s="2"/>
      <c r="J10" s="4" t="s">
        <v>18</v>
      </c>
      <c r="K10" s="5" t="s">
        <v>23</v>
      </c>
    </row>
    <row r="11" spans="1:11" ht="409.5" x14ac:dyDescent="0.2">
      <c r="A11" s="1" t="s">
        <v>24</v>
      </c>
      <c r="B11" s="14" t="s">
        <v>67</v>
      </c>
      <c r="C11" s="1">
        <v>100</v>
      </c>
      <c r="D11" s="1" t="s">
        <v>68</v>
      </c>
      <c r="E11" s="1" t="s">
        <v>69</v>
      </c>
      <c r="F11" s="1" t="s">
        <v>15</v>
      </c>
      <c r="G11" s="16" t="s">
        <v>70</v>
      </c>
      <c r="H11" s="3" t="s">
        <v>71</v>
      </c>
      <c r="I11" s="2"/>
      <c r="J11" s="4" t="s">
        <v>18</v>
      </c>
      <c r="K11" s="5" t="s">
        <v>23</v>
      </c>
    </row>
    <row r="12" spans="1:11" ht="409.5" x14ac:dyDescent="0.2">
      <c r="A12" s="1" t="s">
        <v>21</v>
      </c>
      <c r="B12" s="14" t="s">
        <v>72</v>
      </c>
      <c r="C12" s="1">
        <v>100</v>
      </c>
      <c r="D12" s="1" t="s">
        <v>73</v>
      </c>
      <c r="E12" s="1"/>
      <c r="F12" s="1" t="s">
        <v>15</v>
      </c>
      <c r="G12" s="16" t="s">
        <v>74</v>
      </c>
      <c r="H12" s="3" t="s">
        <v>75</v>
      </c>
      <c r="I12" s="2"/>
      <c r="J12" s="4" t="s">
        <v>18</v>
      </c>
      <c r="K12" s="5" t="s">
        <v>23</v>
      </c>
    </row>
  </sheetData>
  <phoneticPr fontId="3" type="noConversion"/>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25" r:id="rId4" name="CommandButton1">
          <controlPr defaultSize="0" autoLine="0" r:id="rId5">
            <anchor moveWithCells="1">
              <from>
                <xdr:col>0</xdr:col>
                <xdr:colOff>133350</xdr:colOff>
                <xdr:row>0</xdr:row>
                <xdr:rowOff>95250</xdr:rowOff>
              </from>
              <to>
                <xdr:col>1</xdr:col>
                <xdr:colOff>809625</xdr:colOff>
                <xdr:row>0</xdr:row>
                <xdr:rowOff>381000</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topLeftCell="A13" workbookViewId="0"/>
  </sheetViews>
  <sheetFormatPr baseColWidth="10" defaultRowHeight="12.75" x14ac:dyDescent="0.2"/>
  <sheetData/>
  <phoneticPr fontId="3"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16"/>
  <sheetViews>
    <sheetView workbookViewId="0"/>
  </sheetViews>
  <sheetFormatPr baseColWidth="10" defaultRowHeight="12.75" x14ac:dyDescent="0.2"/>
  <sheetData>
    <row r="1" spans="1:1" x14ac:dyDescent="0.2">
      <c r="A1" s="12" t="s">
        <v>11</v>
      </c>
    </row>
    <row r="2" spans="1:1" x14ac:dyDescent="0.2">
      <c r="A2" s="12" t="s">
        <v>19</v>
      </c>
    </row>
    <row r="3" spans="1:1" x14ac:dyDescent="0.2">
      <c r="A3" s="12" t="s">
        <v>20</v>
      </c>
    </row>
    <row r="4" spans="1:1" x14ac:dyDescent="0.2">
      <c r="A4" s="12" t="s">
        <v>21</v>
      </c>
    </row>
    <row r="5" spans="1:1" x14ac:dyDescent="0.2">
      <c r="A5" s="12" t="s">
        <v>22</v>
      </c>
    </row>
    <row r="6" spans="1:1" x14ac:dyDescent="0.2">
      <c r="A6" s="12" t="s">
        <v>24</v>
      </c>
    </row>
    <row r="7" spans="1:1" x14ac:dyDescent="0.2">
      <c r="A7" s="12" t="s">
        <v>25</v>
      </c>
    </row>
    <row r="8" spans="1:1" x14ac:dyDescent="0.2">
      <c r="A8" s="12" t="s">
        <v>26</v>
      </c>
    </row>
    <row r="9" spans="1:1" x14ac:dyDescent="0.2">
      <c r="A9" s="12" t="s">
        <v>27</v>
      </c>
    </row>
    <row r="10" spans="1:1" x14ac:dyDescent="0.2">
      <c r="A10" s="12" t="s">
        <v>28</v>
      </c>
    </row>
    <row r="11" spans="1:1" x14ac:dyDescent="0.2">
      <c r="A11" s="12" t="s">
        <v>29</v>
      </c>
    </row>
    <row r="12" spans="1:1" x14ac:dyDescent="0.2">
      <c r="A12" s="12" t="s">
        <v>30</v>
      </c>
    </row>
    <row r="13" spans="1:1" x14ac:dyDescent="0.2">
      <c r="A13" s="12" t="s">
        <v>31</v>
      </c>
    </row>
    <row r="14" spans="1:1" x14ac:dyDescent="0.2">
      <c r="A14" s="12" t="s">
        <v>32</v>
      </c>
    </row>
    <row r="15" spans="1:1" x14ac:dyDescent="0.2">
      <c r="A15" s="12" t="s">
        <v>33</v>
      </c>
    </row>
    <row r="16" spans="1:1" x14ac:dyDescent="0.2">
      <c r="A16" s="12" t="s">
        <v>34</v>
      </c>
    </row>
  </sheetData>
  <phoneticPr fontId="3"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N63"/>
  <sheetViews>
    <sheetView showZeros="0" workbookViewId="0">
      <selection activeCell="N19" sqref="N19"/>
    </sheetView>
  </sheetViews>
  <sheetFormatPr baseColWidth="10" defaultRowHeight="12.75" x14ac:dyDescent="0.2"/>
  <cols>
    <col min="1" max="1" width="5.7109375" style="6" customWidth="1"/>
    <col min="2" max="3" width="11.42578125" style="6"/>
    <col min="4" max="4" width="5.7109375" style="6" customWidth="1"/>
    <col min="5" max="6" width="11.42578125" style="6"/>
    <col min="7" max="7" width="5.7109375" style="6" customWidth="1"/>
    <col min="8" max="16384" width="11.42578125" style="6"/>
  </cols>
  <sheetData>
    <row r="1" spans="1:14" x14ac:dyDescent="0.2">
      <c r="A1" s="22">
        <v>11</v>
      </c>
    </row>
    <row r="3" spans="1:14" x14ac:dyDescent="0.2">
      <c r="N3" s="7"/>
    </row>
    <row r="4" spans="1:14" x14ac:dyDescent="0.2">
      <c r="M4" s="22"/>
      <c r="N4" s="25" t="s">
        <v>76</v>
      </c>
    </row>
    <row r="5" spans="1:14" ht="13.5" thickBot="1" x14ac:dyDescent="0.25">
      <c r="N5" s="25" t="s">
        <v>77</v>
      </c>
    </row>
    <row r="6" spans="1:14" x14ac:dyDescent="0.2">
      <c r="A6" s="8"/>
      <c r="B6" s="8"/>
      <c r="C6" s="8"/>
      <c r="D6" s="8"/>
      <c r="E6" s="8"/>
      <c r="F6" s="8"/>
      <c r="G6" s="8"/>
      <c r="H6" s="8"/>
      <c r="I6" s="8"/>
    </row>
    <row r="7" spans="1:14" x14ac:dyDescent="0.2">
      <c r="A7" s="19" t="str">
        <f ca="1">INDIRECT("recettes!B" &amp;A1)</f>
        <v>GRATIN DE DUO
DE COURGETTES</v>
      </c>
      <c r="B7" s="19"/>
      <c r="C7" s="19"/>
      <c r="D7" s="19"/>
      <c r="E7" s="19"/>
      <c r="F7" s="19"/>
      <c r="G7" s="20"/>
      <c r="H7" s="20"/>
      <c r="I7" s="20"/>
      <c r="N7" s="25" t="s">
        <v>78</v>
      </c>
    </row>
    <row r="8" spans="1:14" x14ac:dyDescent="0.2">
      <c r="A8" s="19"/>
      <c r="B8" s="19"/>
      <c r="C8" s="19"/>
      <c r="D8" s="19"/>
      <c r="E8" s="19"/>
      <c r="F8" s="19"/>
      <c r="G8" s="20"/>
      <c r="H8" s="20"/>
      <c r="I8" s="20"/>
      <c r="N8" s="25" t="s">
        <v>79</v>
      </c>
    </row>
    <row r="10" spans="1:14" x14ac:dyDescent="0.2">
      <c r="M10" s="26" t="s">
        <v>80</v>
      </c>
    </row>
    <row r="11" spans="1:14" x14ac:dyDescent="0.2">
      <c r="M11" s="26" t="s">
        <v>81</v>
      </c>
    </row>
    <row r="12" spans="1:14" x14ac:dyDescent="0.2">
      <c r="A12" s="23" t="str">
        <f ca="1">"Pour "&amp;INDIRECT("recettes!C" &amp;A1)&amp;" personnes"</f>
        <v>Pour 100 personnes</v>
      </c>
    </row>
    <row r="15" spans="1:14" x14ac:dyDescent="0.2">
      <c r="B15" s="6" t="str">
        <f ca="1">"Préparation "&amp;INDIRECT("recettes!D" &amp;A1)</f>
        <v>Préparation 35mn</v>
      </c>
      <c r="E15" s="6" t="str">
        <f ca="1">"Cuisson "&amp;INDIRECT("recettes!E" &amp;A1)</f>
        <v>Cuisson 10+30mn</v>
      </c>
      <c r="H15" s="6" t="str">
        <f ca="1">"Repos : "&amp;INDIRECT("recettes!F" &amp;A1)</f>
        <v>Repos : Aucun</v>
      </c>
    </row>
    <row r="20" spans="1:9" x14ac:dyDescent="0.2">
      <c r="A20" s="9" t="s">
        <v>6</v>
      </c>
      <c r="B20" s="9"/>
      <c r="C20" s="10"/>
      <c r="D20" s="10"/>
      <c r="E20" s="10"/>
      <c r="F20" s="10"/>
      <c r="G20" s="10"/>
      <c r="H20" s="10"/>
      <c r="I20" s="10"/>
    </row>
    <row r="22" spans="1:9" ht="15" x14ac:dyDescent="0.2">
      <c r="A22" s="11"/>
      <c r="B22" s="24" t="str">
        <f ca="1">INDIRECT("recettes!G" &amp;A1)</f>
        <v>Courgettes en rondelles jaunes
et vertes surgelées . . . . . . . . . . . . . . .17,5 kg
Ail haché surgelé . . . . . . . . . . . . . . . . . . .100 g
Lait . . . . . . . . . . . . . . . . . . . . . . . . . . . . . . . . . . . . . . .10 L
Crème fraîche . . . . . . . . . . . . . . . . . . . . . . . . . .2 L
OEufs pasteurisés . . . . . . . . . . . . . . . . . . . . . . .3 L
Farine . . . . . . . . . . . . . . . . . . . . . . . . . . . . . . . . . .300 g
Sel . . . . . . . . . . . . . . . . . . . . . . . . . . . . . . . . . . . . . .120 g
Poivre blanc moulu . . . . . . . . . . . . . . . . . .12 g
Poivre de Cayenne . . . . . . . . . . . . . . . . . . .2 g
Muscade . . . . . . . . . . . . . . . . . . . . . . . . . . . . . . . .6 g
Beurre . . . . . . . . . . . . . . . . . . . . . . . . . . . . . . . . .250 g</v>
      </c>
      <c r="C22" s="24"/>
      <c r="D22" s="24"/>
      <c r="E22" s="24"/>
      <c r="F22" s="24"/>
      <c r="G22" s="24"/>
      <c r="H22" s="24"/>
    </row>
    <row r="23" spans="1:9" ht="15" x14ac:dyDescent="0.2">
      <c r="A23" s="11"/>
      <c r="B23" s="24"/>
      <c r="C23" s="24"/>
      <c r="D23" s="24"/>
      <c r="E23" s="24"/>
      <c r="F23" s="24"/>
      <c r="G23" s="24"/>
      <c r="H23" s="24"/>
    </row>
    <row r="24" spans="1:9" ht="15" x14ac:dyDescent="0.2">
      <c r="A24" s="11"/>
      <c r="B24" s="24"/>
      <c r="C24" s="24"/>
      <c r="D24" s="24"/>
      <c r="E24" s="24"/>
      <c r="F24" s="24"/>
      <c r="G24" s="24"/>
      <c r="H24" s="24"/>
    </row>
    <row r="25" spans="1:9" ht="15" x14ac:dyDescent="0.2">
      <c r="A25" s="11"/>
      <c r="B25" s="24"/>
      <c r="C25" s="24"/>
      <c r="D25" s="24"/>
      <c r="E25" s="24"/>
      <c r="F25" s="24"/>
      <c r="G25" s="24"/>
      <c r="H25" s="24"/>
    </row>
    <row r="26" spans="1:9" ht="15" x14ac:dyDescent="0.2">
      <c r="A26" s="11"/>
      <c r="B26" s="24"/>
      <c r="C26" s="24"/>
      <c r="D26" s="24"/>
      <c r="E26" s="24"/>
      <c r="F26" s="24"/>
      <c r="G26" s="24"/>
      <c r="H26" s="24"/>
    </row>
    <row r="27" spans="1:9" ht="15" x14ac:dyDescent="0.2">
      <c r="A27" s="11"/>
      <c r="B27" s="24"/>
      <c r="C27" s="24"/>
      <c r="D27" s="24"/>
      <c r="E27" s="24"/>
      <c r="F27" s="24"/>
      <c r="G27" s="24"/>
      <c r="H27" s="24"/>
    </row>
    <row r="28" spans="1:9" ht="15" x14ac:dyDescent="0.2">
      <c r="A28" s="11"/>
      <c r="B28" s="24"/>
      <c r="C28" s="24"/>
      <c r="D28" s="24"/>
      <c r="E28" s="24"/>
      <c r="F28" s="24"/>
      <c r="G28" s="24"/>
      <c r="H28" s="24"/>
    </row>
    <row r="29" spans="1:9" ht="15" x14ac:dyDescent="0.2">
      <c r="A29" s="11"/>
      <c r="B29" s="24"/>
      <c r="C29" s="24"/>
      <c r="D29" s="24"/>
      <c r="E29" s="24"/>
      <c r="F29" s="24"/>
      <c r="G29" s="24"/>
      <c r="H29" s="24"/>
    </row>
    <row r="30" spans="1:9" ht="15" x14ac:dyDescent="0.2">
      <c r="A30" s="11"/>
      <c r="B30" s="24"/>
      <c r="C30" s="24"/>
      <c r="D30" s="24"/>
      <c r="E30" s="24"/>
      <c r="F30" s="24"/>
      <c r="G30" s="24"/>
      <c r="H30" s="24"/>
    </row>
    <row r="31" spans="1:9" ht="15" x14ac:dyDescent="0.2">
      <c r="A31" s="11"/>
      <c r="B31" s="24"/>
      <c r="C31" s="24"/>
      <c r="D31" s="24"/>
      <c r="E31" s="24"/>
      <c r="F31" s="24"/>
      <c r="G31" s="24"/>
      <c r="H31" s="24"/>
    </row>
    <row r="32" spans="1:9" x14ac:dyDescent="0.2">
      <c r="B32" s="24"/>
      <c r="C32" s="24"/>
      <c r="D32" s="24"/>
      <c r="E32" s="24"/>
      <c r="F32" s="24"/>
      <c r="G32" s="24"/>
      <c r="H32" s="24"/>
    </row>
    <row r="34" spans="1:9" x14ac:dyDescent="0.2">
      <c r="A34" s="21" t="s">
        <v>3</v>
      </c>
      <c r="B34" s="21"/>
      <c r="C34" s="10"/>
      <c r="D34" s="10"/>
      <c r="E34" s="10"/>
      <c r="F34" s="10"/>
      <c r="G34" s="10"/>
      <c r="H34" s="10"/>
      <c r="I34" s="10"/>
    </row>
    <row r="36" spans="1:9" ht="12.75" customHeight="1" x14ac:dyDescent="0.2">
      <c r="A36" s="24" t="str">
        <f ca="1">INDIRECT("recettes!H" &amp;A1)</f>
        <v>1 Mise en place du poste de travail
- Vérifier les D.L.C., peser les denrées, sélectionner le matériel nécessaire.
- Laver et désinfecter le matériel et le poste de travail en suivant les protocoles.
2 Préparations préliminaires
- Déconditionner les courgettes en rondelles surgelées suivant la procédure.
- Déposer les courgettes dans 4 bacs GN 1/1 H 100 perforés. Réserver au froid en
attente de cuisson.
- Dans une calotte, faire fondre 250 g de beurre.
- Au pinceau, badigeonner l’intérieur de 5 bacs GN 1/1 H 65. Réserver au froid.
3 Cuire les courgettes à la vapeur
- Préchauffer le four sur la position vapeur.
- Étager les bacs perforés contenant les courgettes sur l’échelle de cuisson.
- Enfourner et cuire les courgettes 10 minutes.
- Stopper la source de chaleur du four et laisser les courgettes s’égoutter dans le four.
4 Confectionner l’appareil
- Dans la cuve du batteur, mélanger au fouet, la farine et 1 litre d’oeufs pasteurisés
afin d’obtenir une pâte lisse et sans grumeaux.
- Ajouter le reste des oeufs, le lait, la crème, l’ail haché, le sel, le poivre de Cayenne,
le poivre et la muscade. Mélanger au fouet pour obtenir un appareil homogène.
5 Garnir les bacs
- Dans les 5 bacs GN 1/1 H 65 beurrés, répartir les courgettes en rondelles cuites.
- Verser l’appareil sur les courgettes dans les 5 bacs.
- Remuer les deux éléments avec une spatule et agiter les bacs d’un mouvement circulaire
pour mélanger tous les éléments.
6 Cuire les flans de courgettes
- Préchauffer le four sur la position chaleur sèche à + 150 °C.
- Étager les bacs sur l’échelle de cuisson.
- Enfourner et cuire les flans de courgettes pendant 35 minutes environ.
- Contrôler la cuisson par sondage avec la pointe d’un couteau préalablement désinfectée.
Aucune trace ne doit apparaître sur la lame au terme de la cuisson.
- Respecter la procédure de fin de cuisson.
- Stocker en armoire chaude et maintenir à + 63 °C en attente de consommation.
7 Servir
- Détailler chaque bac en 20 portions (4 dans la largeur et 5 dans la longueur).
- Servir à l’aide d’une spatule de service carrée.
8 Commentaire
- La farine incorporée dans l’appareil permettra une meilleure tenue du flan après
sa cuisson et facilitera la coupe en portions.</v>
      </c>
      <c r="B36" s="24"/>
      <c r="C36" s="24"/>
      <c r="D36" s="24"/>
      <c r="E36" s="24"/>
      <c r="F36" s="24"/>
      <c r="G36" s="24"/>
      <c r="H36" s="24"/>
    </row>
    <row r="37" spans="1:9" x14ac:dyDescent="0.2">
      <c r="A37" s="24"/>
      <c r="B37" s="24"/>
      <c r="C37" s="24"/>
      <c r="D37" s="24"/>
      <c r="E37" s="24"/>
      <c r="F37" s="24"/>
      <c r="G37" s="24"/>
      <c r="H37" s="24"/>
    </row>
    <row r="38" spans="1:9" x14ac:dyDescent="0.2">
      <c r="A38" s="24"/>
      <c r="B38" s="24"/>
      <c r="C38" s="24"/>
      <c r="D38" s="24"/>
      <c r="E38" s="24"/>
      <c r="F38" s="24"/>
      <c r="G38" s="24"/>
      <c r="H38" s="24"/>
    </row>
    <row r="39" spans="1:9" x14ac:dyDescent="0.2">
      <c r="A39" s="24"/>
      <c r="B39" s="24"/>
      <c r="C39" s="24"/>
      <c r="D39" s="24"/>
      <c r="E39" s="24"/>
      <c r="F39" s="24"/>
      <c r="G39" s="24"/>
      <c r="H39" s="24"/>
    </row>
    <row r="40" spans="1:9" x14ac:dyDescent="0.2">
      <c r="A40" s="24"/>
      <c r="B40" s="24"/>
      <c r="C40" s="24"/>
      <c r="D40" s="24"/>
      <c r="E40" s="24"/>
      <c r="F40" s="24"/>
      <c r="G40" s="24"/>
      <c r="H40" s="24"/>
    </row>
    <row r="41" spans="1:9" x14ac:dyDescent="0.2">
      <c r="A41" s="24"/>
      <c r="B41" s="24"/>
      <c r="C41" s="24"/>
      <c r="D41" s="24"/>
      <c r="E41" s="24"/>
      <c r="F41" s="24"/>
      <c r="G41" s="24"/>
      <c r="H41" s="24"/>
    </row>
    <row r="42" spans="1:9" x14ac:dyDescent="0.2">
      <c r="A42" s="24"/>
      <c r="B42" s="24"/>
      <c r="C42" s="24"/>
      <c r="D42" s="24"/>
      <c r="E42" s="24"/>
      <c r="F42" s="24"/>
      <c r="G42" s="24"/>
      <c r="H42" s="24"/>
    </row>
    <row r="43" spans="1:9" x14ac:dyDescent="0.2">
      <c r="A43" s="24"/>
      <c r="B43" s="24"/>
      <c r="C43" s="24"/>
      <c r="D43" s="24"/>
      <c r="E43" s="24"/>
      <c r="F43" s="24"/>
      <c r="G43" s="24"/>
      <c r="H43" s="24"/>
    </row>
    <row r="44" spans="1:9" x14ac:dyDescent="0.2">
      <c r="A44" s="24"/>
      <c r="B44" s="24"/>
      <c r="C44" s="24"/>
      <c r="D44" s="24"/>
      <c r="E44" s="24"/>
      <c r="F44" s="24"/>
      <c r="G44" s="24"/>
      <c r="H44" s="24"/>
    </row>
    <row r="45" spans="1:9" x14ac:dyDescent="0.2">
      <c r="A45" s="24"/>
      <c r="B45" s="24"/>
      <c r="C45" s="24"/>
      <c r="D45" s="24"/>
      <c r="E45" s="24"/>
      <c r="F45" s="24"/>
      <c r="G45" s="24"/>
      <c r="H45" s="24"/>
    </row>
    <row r="46" spans="1:9" x14ac:dyDescent="0.2">
      <c r="A46" s="24"/>
      <c r="B46" s="24"/>
      <c r="C46" s="24"/>
      <c r="D46" s="24"/>
      <c r="E46" s="24"/>
      <c r="F46" s="24"/>
      <c r="G46" s="24"/>
      <c r="H46" s="24"/>
    </row>
    <row r="47" spans="1:9" x14ac:dyDescent="0.2">
      <c r="A47" s="24"/>
      <c r="B47" s="24"/>
      <c r="C47" s="24"/>
      <c r="D47" s="24"/>
      <c r="E47" s="24"/>
      <c r="F47" s="24"/>
      <c r="G47" s="24"/>
      <c r="H47" s="24"/>
    </row>
    <row r="48" spans="1:9" x14ac:dyDescent="0.2">
      <c r="A48" s="24"/>
      <c r="B48" s="24"/>
      <c r="C48" s="24"/>
      <c r="D48" s="24"/>
      <c r="E48" s="24"/>
      <c r="F48" s="24"/>
      <c r="G48" s="24"/>
      <c r="H48" s="24"/>
    </row>
    <row r="49" spans="1:9" x14ac:dyDescent="0.2">
      <c r="A49" s="24"/>
      <c r="B49" s="24"/>
      <c r="C49" s="24"/>
      <c r="D49" s="24"/>
      <c r="E49" s="24"/>
      <c r="F49" s="24"/>
      <c r="G49" s="24"/>
      <c r="H49" s="24"/>
    </row>
    <row r="50" spans="1:9" x14ac:dyDescent="0.2">
      <c r="A50" s="24"/>
      <c r="B50" s="24"/>
      <c r="C50" s="24"/>
      <c r="D50" s="24"/>
      <c r="E50" s="24"/>
      <c r="F50" s="24"/>
      <c r="G50" s="24"/>
      <c r="H50" s="24"/>
    </row>
    <row r="51" spans="1:9" x14ac:dyDescent="0.2">
      <c r="A51" s="24"/>
      <c r="B51" s="24"/>
      <c r="C51" s="24"/>
      <c r="D51" s="24"/>
      <c r="E51" s="24"/>
      <c r="F51" s="24"/>
      <c r="G51" s="24"/>
      <c r="H51" s="24"/>
    </row>
    <row r="53" spans="1:9" x14ac:dyDescent="0.2">
      <c r="A53" s="21" t="s">
        <v>8</v>
      </c>
      <c r="B53" s="21"/>
      <c r="C53" s="10"/>
      <c r="D53" s="10"/>
      <c r="E53" s="10"/>
      <c r="F53" s="10"/>
      <c r="G53" s="10"/>
      <c r="H53" s="10"/>
      <c r="I53" s="10"/>
    </row>
    <row r="55" spans="1:9" x14ac:dyDescent="0.2">
      <c r="A55" s="24">
        <f ca="1">INDIRECT("recettes!i" &amp;A1)</f>
        <v>0</v>
      </c>
      <c r="B55" s="24"/>
      <c r="C55" s="24"/>
      <c r="D55" s="24"/>
      <c r="E55" s="24"/>
      <c r="F55" s="24"/>
      <c r="G55" s="24"/>
      <c r="H55" s="24"/>
    </row>
    <row r="56" spans="1:9" x14ac:dyDescent="0.2">
      <c r="A56" s="24"/>
      <c r="B56" s="24"/>
      <c r="C56" s="24"/>
      <c r="D56" s="24"/>
      <c r="E56" s="24"/>
      <c r="F56" s="24"/>
      <c r="G56" s="24"/>
      <c r="H56" s="24"/>
    </row>
    <row r="57" spans="1:9" x14ac:dyDescent="0.2">
      <c r="A57" s="24"/>
      <c r="B57" s="24"/>
      <c r="C57" s="24"/>
      <c r="D57" s="24"/>
      <c r="E57" s="24"/>
      <c r="F57" s="24"/>
      <c r="G57" s="24"/>
      <c r="H57" s="24"/>
    </row>
    <row r="58" spans="1:9" x14ac:dyDescent="0.2">
      <c r="A58" s="21" t="s">
        <v>9</v>
      </c>
      <c r="B58" s="21"/>
      <c r="C58" s="10"/>
      <c r="D58" s="10"/>
      <c r="E58" s="10"/>
      <c r="F58" s="10"/>
      <c r="G58" s="10"/>
      <c r="H58" s="10"/>
      <c r="I58" s="10"/>
    </row>
    <row r="60" spans="1:9" x14ac:dyDescent="0.2">
      <c r="A60" s="24" t="str">
        <f ca="1">INDIRECT("recettes!j" &amp;A1)</f>
        <v>Muscadet
Gewurztraminer</v>
      </c>
      <c r="B60" s="24"/>
      <c r="C60" s="24"/>
      <c r="D60" s="24"/>
      <c r="E60" s="24"/>
      <c r="F60" s="24"/>
      <c r="G60" s="24"/>
      <c r="H60" s="24"/>
    </row>
    <row r="61" spans="1:9" x14ac:dyDescent="0.2">
      <c r="A61" s="24"/>
      <c r="B61" s="24"/>
      <c r="C61" s="24"/>
      <c r="D61" s="24"/>
      <c r="E61" s="24"/>
      <c r="F61" s="24"/>
      <c r="G61" s="24"/>
      <c r="H61" s="24"/>
    </row>
    <row r="62" spans="1:9" x14ac:dyDescent="0.2">
      <c r="A62" s="24"/>
      <c r="B62" s="24"/>
      <c r="C62" s="24"/>
      <c r="D62" s="24"/>
      <c r="E62" s="24"/>
      <c r="F62" s="24"/>
      <c r="G62" s="24"/>
      <c r="H62" s="24"/>
    </row>
    <row r="63" spans="1:9" x14ac:dyDescent="0.2">
      <c r="A63" s="24"/>
      <c r="B63" s="24"/>
      <c r="C63" s="24"/>
      <c r="D63" s="24"/>
      <c r="E63" s="24"/>
      <c r="F63" s="24"/>
      <c r="G63" s="24"/>
      <c r="H63" s="24"/>
    </row>
  </sheetData>
  <mergeCells count="8">
    <mergeCell ref="A60:H63"/>
    <mergeCell ref="A7:I8"/>
    <mergeCell ref="A34:B34"/>
    <mergeCell ref="A53:B53"/>
    <mergeCell ref="A58:B58"/>
    <mergeCell ref="B22:H32"/>
    <mergeCell ref="A36:H51"/>
    <mergeCell ref="A55:H57"/>
  </mergeCells>
  <phoneticPr fontId="3" type="noConversion"/>
  <pageMargins left="0.78740157480314965" right="0.78740157480314965" top="0.39370078740157483" bottom="0.39370078740157483" header="0.51181102362204722" footer="0.51181102362204722"/>
  <pageSetup paperSize="9" scale="46"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recettes</vt:lpstr>
      <vt:lpstr>fiche</vt:lpstr>
      <vt:lpstr>donnees</vt:lpstr>
      <vt:lpstr>Fiche recette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LAVALLEZ Pascal</cp:lastModifiedBy>
  <cp:lastPrinted>2021-10-20T06:44:13Z</cp:lastPrinted>
  <dcterms:created xsi:type="dcterms:W3CDTF">2007-11-20T09:20:56Z</dcterms:created>
  <dcterms:modified xsi:type="dcterms:W3CDTF">2021-10-20T07:15:15Z</dcterms:modified>
</cp:coreProperties>
</file>