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927" activeTab="1"/>
  </bookViews>
  <sheets>
    <sheet name="SYNTHESE" sheetId="34" r:id="rId1"/>
    <sheet name="TCD" sheetId="35" r:id="rId2"/>
    <sheet name="LISTE PROJETS" sheetId="14" r:id="rId3"/>
  </sheets>
  <externalReferences>
    <externalReference r:id="rId4"/>
  </externalReferences>
  <definedNames>
    <definedName name="_xlnm._FilterDatabase" localSheetId="2" hidden="1">'LISTE PROJETS'!$A$1:$A$1</definedName>
    <definedName name="AVANCEMENT">#REF!</definedName>
    <definedName name="azd">[1]DATA!$G$2:$G$16</definedName>
    <definedName name="CHOIX">#REF!</definedName>
    <definedName name="DE">#REF!</definedName>
    <definedName name="ENGAGEMENTS_DSI">#REF!</definedName>
    <definedName name="ENJEUX_GROUPES">#REF!</definedName>
    <definedName name="EXPERIENCE_UTILISATEUR">#REF!</definedName>
    <definedName name="GESTIONNAIRE">#REF!</definedName>
    <definedName name="IMPACT">#REF!</definedName>
    <definedName name="LISTE_PROJETS">'LISTE PROJETS'!#REF!</definedName>
    <definedName name="METEO">#REF!</definedName>
    <definedName name="Nom_complet_projet">'LISTE PROJETS'!#REF!</definedName>
    <definedName name="STATUT">#REF!</definedName>
    <definedName name="THEME_COM">#REF!,#REF!,#REF!</definedName>
  </definedNames>
  <calcPr calcId="191029"/>
  <pivotCaches>
    <pivotCache cacheId="5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4" l="1"/>
  <c r="I5" i="14"/>
  <c r="H5" i="14"/>
  <c r="G5" i="14"/>
  <c r="F5" i="14"/>
  <c r="J4" i="14"/>
  <c r="I4" i="14"/>
  <c r="H4" i="14"/>
  <c r="G4" i="14"/>
  <c r="F4" i="14"/>
  <c r="J3" i="14"/>
  <c r="I3" i="14"/>
  <c r="H3" i="14"/>
  <c r="G3" i="14"/>
  <c r="F3" i="14"/>
  <c r="J2" i="14"/>
  <c r="I2" i="14"/>
  <c r="H2" i="14"/>
  <c r="G2" i="14"/>
  <c r="F2" i="14"/>
</calcChain>
</file>

<file path=xl/sharedStrings.xml><?xml version="1.0" encoding="utf-8"?>
<sst xmlns="http://schemas.openxmlformats.org/spreadsheetml/2006/main" count="33" uniqueCount="24">
  <si>
    <t>Nom Projet</t>
  </si>
  <si>
    <t>Enregistrement date d'insertion</t>
  </si>
  <si>
    <t>Année d'enregistrement</t>
  </si>
  <si>
    <t>Semaine d'enregistrement</t>
  </si>
  <si>
    <t>Contrôle</t>
  </si>
  <si>
    <t>Contrôle Recherche</t>
  </si>
  <si>
    <t>Redites Projet</t>
  </si>
  <si>
    <t>Date début</t>
  </si>
  <si>
    <t>Synthèse de l’activité</t>
  </si>
  <si>
    <t>RESERVE</t>
  </si>
  <si>
    <t>PROJET A</t>
  </si>
  <si>
    <t>PROJET B</t>
  </si>
  <si>
    <t>PROJET C</t>
  </si>
  <si>
    <t>PROJET D</t>
  </si>
  <si>
    <t>LISTE DES PROJETS</t>
  </si>
  <si>
    <t>OK</t>
  </si>
  <si>
    <t>KO</t>
  </si>
  <si>
    <t>RESERVES</t>
  </si>
  <si>
    <t>PROJET E</t>
  </si>
  <si>
    <t>PROJET F</t>
  </si>
  <si>
    <t>Total général</t>
  </si>
  <si>
    <t>(vide)</t>
  </si>
  <si>
    <t>Nombre de Nom Projet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</si>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</sst>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[$-40C]mmmmm;@"/>
  </numFmts>
  <fonts count="3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indexed="8"/>
      <name val="Calibri"/>
      <family val="2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11"/>
      <color indexed="60"/>
      <name val="Calibri"/>
      <family val="2"/>
    </font>
    <font>
      <sz val="10"/>
      <color indexed="8"/>
      <name val="EYInterstate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sz val="9"/>
      <color rgb="FFFFFFFF"/>
      <name val="NavalGroup Sans"/>
    </font>
    <font>
      <sz val="9"/>
      <color rgb="FF000000"/>
      <name val="NavalGroup Sans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gray125">
        <bgColor indexed="9"/>
      </patternFill>
    </fill>
    <fill>
      <patternFill patternType="solid">
        <fgColor indexed="43"/>
      </patternFill>
    </fill>
    <fill>
      <patternFill patternType="solid">
        <fgColor rgb="FF164194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25">
    <xf numFmtId="0" fontId="0" fillId="0" borderId="0"/>
    <xf numFmtId="0" fontId="7" fillId="0" borderId="0"/>
    <xf numFmtId="0" fontId="8" fillId="0" borderId="0"/>
    <xf numFmtId="0" fontId="8" fillId="0" borderId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22" borderId="8" applyNumberFormat="0" applyAlignment="0" applyProtection="0"/>
    <xf numFmtId="0" fontId="14" fillId="22" borderId="8" applyNumberFormat="0" applyAlignment="0" applyProtection="0"/>
    <xf numFmtId="0" fontId="14" fillId="22" borderId="8" applyNumberFormat="0" applyAlignment="0" applyProtection="0"/>
    <xf numFmtId="0" fontId="14" fillId="22" borderId="8" applyNumberFormat="0" applyAlignment="0" applyProtection="0"/>
    <xf numFmtId="0" fontId="15" fillId="0" borderId="9" applyNumberFormat="0" applyFill="0" applyAlignment="0" applyProtection="0"/>
    <xf numFmtId="0" fontId="16" fillId="23" borderId="10" applyNumberFormat="0" applyAlignment="0" applyProtection="0"/>
    <xf numFmtId="43" fontId="9" fillId="0" borderId="0" applyFont="0" applyFill="0" applyBorder="0" applyAlignment="0" applyProtection="0"/>
    <xf numFmtId="0" fontId="7" fillId="24" borderId="11" applyNumberFormat="0" applyFont="0" applyAlignment="0" applyProtection="0"/>
    <xf numFmtId="0" fontId="7" fillId="24" borderId="11" applyNumberFormat="0" applyFont="0" applyAlignment="0" applyProtection="0"/>
    <xf numFmtId="44" fontId="9" fillId="0" borderId="0" applyFont="0" applyFill="0" applyBorder="0" applyAlignment="0" applyProtection="0"/>
    <xf numFmtId="0" fontId="17" fillId="9" borderId="8" applyNumberFormat="0" applyAlignment="0" applyProtection="0"/>
    <xf numFmtId="0" fontId="17" fillId="9" borderId="8" applyNumberFormat="0" applyAlignment="0" applyProtection="0"/>
    <xf numFmtId="164" fontId="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3" fillId="6" borderId="0" applyNumberFormat="0" applyBorder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1" fillId="0" borderId="14" applyNumberFormat="0" applyFill="0" applyAlignment="0" applyProtection="0"/>
    <xf numFmtId="0" fontId="21" fillId="0" borderId="0" applyNumberFormat="0" applyFill="0" applyBorder="0" applyAlignment="0" applyProtection="0"/>
    <xf numFmtId="0" fontId="17" fillId="9" borderId="8" applyNumberFormat="0" applyAlignment="0" applyProtection="0"/>
    <xf numFmtId="0" fontId="17" fillId="9" borderId="8" applyNumberFormat="0" applyAlignment="0" applyProtection="0"/>
    <xf numFmtId="0" fontId="12" fillId="5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4" fillId="25" borderId="3" applyNumberFormat="0" applyFont="0" applyBorder="0" applyAlignment="0">
      <alignment horizontal="center" vertical="top" wrapText="1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8" fillId="0" borderId="0"/>
    <xf numFmtId="165" fontId="7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24" borderId="11" applyNumberFormat="0" applyFont="0" applyAlignment="0" applyProtection="0"/>
    <xf numFmtId="0" fontId="7" fillId="24" borderId="11" applyNumberFormat="0" applyFont="0" applyAlignment="0" applyProtection="0"/>
    <xf numFmtId="0" fontId="27" fillId="22" borderId="15" applyNumberFormat="0" applyAlignment="0" applyProtection="0"/>
    <xf numFmtId="0" fontId="27" fillId="22" borderId="15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" fillId="6" borderId="0" applyNumberFormat="0" applyBorder="0" applyAlignment="0" applyProtection="0"/>
    <xf numFmtId="0" fontId="27" fillId="22" borderId="15" applyNumberFormat="0" applyAlignment="0" applyProtection="0"/>
    <xf numFmtId="0" fontId="27" fillId="22" borderId="15" applyNumberFormat="0" applyAlignment="0" applyProtection="0"/>
    <xf numFmtId="0" fontId="7" fillId="0" borderId="0"/>
    <xf numFmtId="0" fontId="1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1" fillId="0" borderId="14" applyNumberFormat="0" applyFill="0" applyAlignment="0" applyProtection="0"/>
    <xf numFmtId="0" fontId="21" fillId="0" borderId="0" applyNumberFormat="0" applyFill="0" applyBorder="0" applyAlignment="0" applyProtection="0"/>
    <xf numFmtId="0" fontId="29" fillId="0" borderId="16" applyNumberFormat="0" applyFill="0" applyAlignment="0" applyProtection="0"/>
    <xf numFmtId="0" fontId="29" fillId="0" borderId="16" applyNumberFormat="0" applyFill="0" applyAlignment="0" applyProtection="0"/>
    <xf numFmtId="0" fontId="24" fillId="0" borderId="3" applyNumberFormat="0" applyFont="0" applyBorder="0" applyAlignment="0">
      <alignment horizontal="center" vertical="top" wrapText="1"/>
      <protection locked="0"/>
    </xf>
    <xf numFmtId="0" fontId="16" fillId="23" borderId="10" applyNumberFormat="0" applyAlignment="0" applyProtection="0"/>
    <xf numFmtId="0" fontId="11" fillId="0" borderId="0" applyNumberFormat="0" applyFill="0" applyBorder="0" applyAlignment="0" applyProtection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9" fontId="8" fillId="0" borderId="0" applyFont="0" applyFill="0" applyBorder="0" applyAlignment="0" applyProtection="0"/>
    <xf numFmtId="0" fontId="7" fillId="0" borderId="0"/>
  </cellStyleXfs>
  <cellXfs count="33">
    <xf numFmtId="0" fontId="0" fillId="0" borderId="0" xfId="0"/>
    <xf numFmtId="0" fontId="0" fillId="2" borderId="0" xfId="0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30" fillId="2" borderId="1" xfId="0" applyFont="1" applyFill="1" applyBorder="1" applyAlignment="1">
      <alignment horizontal="center" vertical="center" wrapText="1"/>
    </xf>
    <xf numFmtId="22" fontId="30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14" fontId="3" fillId="2" borderId="1" xfId="0" applyNumberFormat="1" applyFont="1" applyFill="1" applyBorder="1" applyAlignment="1">
      <alignment horizontal="center" vertical="center" wrapText="1"/>
    </xf>
    <xf numFmtId="0" fontId="33" fillId="27" borderId="17" xfId="0" applyFont="1" applyFill="1" applyBorder="1" applyAlignment="1">
      <alignment horizontal="center" vertical="center"/>
    </xf>
    <xf numFmtId="0" fontId="34" fillId="3" borderId="5" xfId="0" applyFont="1" applyFill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/>
    </xf>
    <xf numFmtId="14" fontId="34" fillId="0" borderId="7" xfId="0" applyNumberFormat="1" applyFont="1" applyBorder="1" applyAlignment="1">
      <alignment horizontal="center" vertical="center"/>
    </xf>
    <xf numFmtId="0" fontId="34" fillId="28" borderId="5" xfId="0" applyFont="1" applyFill="1" applyBorder="1" applyAlignment="1">
      <alignment horizontal="center" vertical="center" wrapText="1"/>
    </xf>
    <xf numFmtId="14" fontId="34" fillId="0" borderId="19" xfId="0" applyNumberFormat="1" applyFont="1" applyBorder="1" applyAlignment="1">
      <alignment horizontal="center" vertical="center"/>
    </xf>
    <xf numFmtId="14" fontId="34" fillId="0" borderId="6" xfId="0" applyNumberFormat="1" applyFont="1" applyBorder="1" applyAlignment="1">
      <alignment horizontal="center" vertical="center"/>
    </xf>
    <xf numFmtId="14" fontId="34" fillId="0" borderId="18" xfId="0" applyNumberFormat="1" applyFont="1" applyBorder="1" applyAlignment="1">
      <alignment horizontal="center" vertical="center"/>
    </xf>
    <xf numFmtId="0" fontId="33" fillId="0" borderId="6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22" fontId="0" fillId="2" borderId="0" xfId="0" applyNumberFormat="1" applyFill="1" applyBorder="1" applyAlignment="1">
      <alignment vertical="center" wrapText="1"/>
    </xf>
    <xf numFmtId="22" fontId="5" fillId="2" borderId="4" xfId="0" applyNumberFormat="1" applyFont="1" applyFill="1" applyBorder="1" applyAlignment="1">
      <alignment horizontal="center" vertical="center" wrapText="1"/>
    </xf>
    <xf numFmtId="0" fontId="33" fillId="27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pivotButton="1"/>
    <xf numFmtId="14" fontId="0" fillId="0" borderId="0" xfId="0" applyNumberFormat="1"/>
    <xf numFmtId="0" fontId="0" fillId="0" borderId="0" xfId="0" applyNumberFormat="1"/>
  </cellXfs>
  <cellStyles count="225">
    <cellStyle name="20 % - Accent1 2" xfId="4"/>
    <cellStyle name="20 % - Accent1 2 2" xfId="5"/>
    <cellStyle name="20 % - Accent2 2" xfId="6"/>
    <cellStyle name="20 % - Accent2 2 2" xfId="7"/>
    <cellStyle name="20 % - Accent3 2" xfId="8"/>
    <cellStyle name="20 % - Accent3 2 2" xfId="9"/>
    <cellStyle name="20 % - Accent4 2" xfId="10"/>
    <cellStyle name="20 % - Accent4 2 2" xfId="11"/>
    <cellStyle name="20 % - Accent5 2" xfId="12"/>
    <cellStyle name="20 % - Accent5 2 2" xfId="13"/>
    <cellStyle name="20 % - Accent6 2" xfId="14"/>
    <cellStyle name="20 % - Accent6 2 2" xfId="15"/>
    <cellStyle name="20% - Accent1" xfId="16"/>
    <cellStyle name="20% - Accent1 2" xfId="17"/>
    <cellStyle name="20% - Accent2" xfId="18"/>
    <cellStyle name="20% - Accent2 2" xfId="19"/>
    <cellStyle name="20% - Accent3" xfId="20"/>
    <cellStyle name="20% - Accent3 2" xfId="21"/>
    <cellStyle name="20% - Accent4" xfId="22"/>
    <cellStyle name="20% - Accent4 2" xfId="23"/>
    <cellStyle name="20% - Accent5" xfId="24"/>
    <cellStyle name="20% - Accent5 2" xfId="25"/>
    <cellStyle name="20% - Accent6" xfId="26"/>
    <cellStyle name="20% - Accent6 2" xfId="27"/>
    <cellStyle name="40 % - Accent1 2" xfId="28"/>
    <cellStyle name="40 % - Accent1 2 2" xfId="29"/>
    <cellStyle name="40 % - Accent2 2" xfId="30"/>
    <cellStyle name="40 % - Accent2 2 2" xfId="31"/>
    <cellStyle name="40 % - Accent3 2" xfId="32"/>
    <cellStyle name="40 % - Accent3 2 2" xfId="33"/>
    <cellStyle name="40 % - Accent4 2" xfId="34"/>
    <cellStyle name="40 % - Accent4 2 2" xfId="35"/>
    <cellStyle name="40 % - Accent5 2" xfId="36"/>
    <cellStyle name="40 % - Accent5 2 2" xfId="37"/>
    <cellStyle name="40 % - Accent6 2" xfId="38"/>
    <cellStyle name="40 % - Accent6 2 2" xfId="39"/>
    <cellStyle name="40% - Accent1" xfId="40"/>
    <cellStyle name="40% - Accent1 2" xfId="41"/>
    <cellStyle name="40% - Accent2" xfId="42"/>
    <cellStyle name="40% - Accent2 2" xfId="43"/>
    <cellStyle name="40% - Accent3" xfId="44"/>
    <cellStyle name="40% - Accent3 2" xfId="45"/>
    <cellStyle name="40% - Accent4" xfId="46"/>
    <cellStyle name="40% - Accent4 2" xfId="47"/>
    <cellStyle name="40% - Accent5" xfId="48"/>
    <cellStyle name="40% - Accent5 2" xfId="49"/>
    <cellStyle name="40% - Accent6" xfId="50"/>
    <cellStyle name="40% - Accent6 2" xfId="51"/>
    <cellStyle name="60 % - Accent1 2" xfId="52"/>
    <cellStyle name="60 % - Accent2 2" xfId="53"/>
    <cellStyle name="60 % - Accent3 2" xfId="54"/>
    <cellStyle name="60 % - Accent4 2" xfId="55"/>
    <cellStyle name="60 % - Accent5 2" xfId="56"/>
    <cellStyle name="60 % - Accent6 2" xfId="57"/>
    <cellStyle name="60% - Accent1" xfId="58"/>
    <cellStyle name="60% - Accent2" xfId="59"/>
    <cellStyle name="60% - Accent3" xfId="60"/>
    <cellStyle name="60% - Accent4" xfId="61"/>
    <cellStyle name="60% - Accent5" xfId="62"/>
    <cellStyle name="60% - Accent6" xfId="63"/>
    <cellStyle name="Accent1 2" xfId="64"/>
    <cellStyle name="Accent2 2" xfId="65"/>
    <cellStyle name="Accent3 2" xfId="66"/>
    <cellStyle name="Accent4 2" xfId="67"/>
    <cellStyle name="Accent5 2" xfId="68"/>
    <cellStyle name="Accent6 2" xfId="69"/>
    <cellStyle name="Avertissement 2" xfId="70"/>
    <cellStyle name="Bad" xfId="71"/>
    <cellStyle name="Bon" xfId="72"/>
    <cellStyle name="Calcul 2" xfId="73"/>
    <cellStyle name="Calcul 2 2" xfId="74"/>
    <cellStyle name="Calculation" xfId="75"/>
    <cellStyle name="Calculation 2" xfId="76"/>
    <cellStyle name="Cellule liée 2" xfId="77"/>
    <cellStyle name="Check Cell" xfId="78"/>
    <cellStyle name="Comma 2" xfId="79"/>
    <cellStyle name="Commentaire 2" xfId="80"/>
    <cellStyle name="Commentaire 2 2" xfId="81"/>
    <cellStyle name="Currency 2" xfId="82"/>
    <cellStyle name="Entrée 2" xfId="83"/>
    <cellStyle name="Entrée 2 2" xfId="84"/>
    <cellStyle name="Euro" xfId="85"/>
    <cellStyle name="Explanatory Text" xfId="86"/>
    <cellStyle name="Good" xfId="87"/>
    <cellStyle name="Heading 1" xfId="88"/>
    <cellStyle name="Heading 2" xfId="89"/>
    <cellStyle name="Heading 3" xfId="90"/>
    <cellStyle name="Heading 4" xfId="91"/>
    <cellStyle name="Input" xfId="92"/>
    <cellStyle name="Input 2" xfId="93"/>
    <cellStyle name="Insatisfaisant 2" xfId="94"/>
    <cellStyle name="Lien hypertexte 2" xfId="95"/>
    <cellStyle name="Lien hypertexte 3" xfId="96"/>
    <cellStyle name="Linked Cell" xfId="97"/>
    <cellStyle name="Locked" xfId="98"/>
    <cellStyle name="Milliers 2" xfId="99"/>
    <cellStyle name="Milliers 2 2" xfId="100"/>
    <cellStyle name="Milliers 3" xfId="101"/>
    <cellStyle name="Milliers 4" xfId="102"/>
    <cellStyle name="Monétaire 2" xfId="103"/>
    <cellStyle name="Monétaire 3" xfId="104"/>
    <cellStyle name="Neutral" xfId="105"/>
    <cellStyle name="Neutre 2" xfId="106"/>
    <cellStyle name="Normal" xfId="0" builtinId="0"/>
    <cellStyle name="Normal 10" xfId="2"/>
    <cellStyle name="Normal 11" xfId="107"/>
    <cellStyle name="Normal 12" xfId="108"/>
    <cellStyle name="Normal 13" xfId="3"/>
    <cellStyle name="Normal 14" xfId="109"/>
    <cellStyle name="Normal 15" xfId="110"/>
    <cellStyle name="Normal 16" xfId="111"/>
    <cellStyle name="Normal 17" xfId="112"/>
    <cellStyle name="Normal 18" xfId="113"/>
    <cellStyle name="Normal 19" xfId="114"/>
    <cellStyle name="Normal 2" xfId="1"/>
    <cellStyle name="Normal 2 10" xfId="116"/>
    <cellStyle name="Normal 2 11" xfId="117"/>
    <cellStyle name="Normal 2 12" xfId="115"/>
    <cellStyle name="Normal 2 2" xfId="118"/>
    <cellStyle name="Normal 2 2 10" xfId="119"/>
    <cellStyle name="Normal 2 2 11" xfId="120"/>
    <cellStyle name="Normal 2 2 12" xfId="121"/>
    <cellStyle name="Normal 2 2 2" xfId="122"/>
    <cellStyle name="Normal 2 2 3" xfId="123"/>
    <cellStyle name="Normal 2 2 4" xfId="124"/>
    <cellStyle name="Normal 2 2 5" xfId="125"/>
    <cellStyle name="Normal 2 2 6" xfId="126"/>
    <cellStyle name="Normal 2 2 7" xfId="127"/>
    <cellStyle name="Normal 2 2 8" xfId="128"/>
    <cellStyle name="Normal 2 2 9" xfId="129"/>
    <cellStyle name="Normal 2 2_Conformite_Macro_Planning_des_tests-09072013" xfId="130"/>
    <cellStyle name="Normal 2 3" xfId="131"/>
    <cellStyle name="Normal 2 3 2" xfId="132"/>
    <cellStyle name="Normal 2 3 3" xfId="224"/>
    <cellStyle name="Normal 2 4" xfId="133"/>
    <cellStyle name="Normal 2 5" xfId="134"/>
    <cellStyle name="Normal 2 6" xfId="135"/>
    <cellStyle name="Normal 2 7" xfId="136"/>
    <cellStyle name="Normal 2 8" xfId="137"/>
    <cellStyle name="Normal 2 9" xfId="138"/>
    <cellStyle name="Normal 2_Classeur1" xfId="139"/>
    <cellStyle name="Normal 20" xfId="140"/>
    <cellStyle name="Normal 21" xfId="141"/>
    <cellStyle name="Normal 22" xfId="142"/>
    <cellStyle name="Normal 23" xfId="143"/>
    <cellStyle name="Normal 24" xfId="144"/>
    <cellStyle name="Normal 25" xfId="145"/>
    <cellStyle name="Normal 26" xfId="146"/>
    <cellStyle name="Normal 27" xfId="147"/>
    <cellStyle name="Normal 28" xfId="148"/>
    <cellStyle name="Normal 29" xfId="149"/>
    <cellStyle name="Normal 3" xfId="150"/>
    <cellStyle name="Normal 3 10" xfId="151"/>
    <cellStyle name="Normal 3 11" xfId="152"/>
    <cellStyle name="Normal 3 12" xfId="153"/>
    <cellStyle name="Normal 3 2" xfId="154"/>
    <cellStyle name="Normal 3 3" xfId="155"/>
    <cellStyle name="Normal 3 4" xfId="156"/>
    <cellStyle name="Normal 3 5" xfId="157"/>
    <cellStyle name="Normal 3 6" xfId="158"/>
    <cellStyle name="Normal 3 7" xfId="159"/>
    <cellStyle name="Normal 3 8" xfId="160"/>
    <cellStyle name="Normal 3 9" xfId="161"/>
    <cellStyle name="Normal 30" xfId="162"/>
    <cellStyle name="Normal 31" xfId="163"/>
    <cellStyle name="Normal 32" xfId="164"/>
    <cellStyle name="Normal 33" xfId="165"/>
    <cellStyle name="Normal 34" xfId="166"/>
    <cellStyle name="Normal 35" xfId="167"/>
    <cellStyle name="Normal 36" xfId="168"/>
    <cellStyle name="Normal 37" xfId="169"/>
    <cellStyle name="Normal 38" xfId="170"/>
    <cellStyle name="Normal 38 2" xfId="171"/>
    <cellStyle name="Normal 39" xfId="172"/>
    <cellStyle name="Normal 4" xfId="173"/>
    <cellStyle name="Normal 4 2" xfId="174"/>
    <cellStyle name="Normal 40" xfId="175"/>
    <cellStyle name="Normal 41" xfId="176"/>
    <cellStyle name="Normal 42" xfId="177"/>
    <cellStyle name="Normal 43" xfId="178"/>
    <cellStyle name="Normal 44" xfId="179"/>
    <cellStyle name="Normal 45" xfId="180"/>
    <cellStyle name="Normal 46" xfId="181"/>
    <cellStyle name="Normal 47" xfId="182"/>
    <cellStyle name="Normal 47 2" xfId="183"/>
    <cellStyle name="Normal 48" xfId="184"/>
    <cellStyle name="Normal 48 2" xfId="185"/>
    <cellStyle name="Normal 49" xfId="186"/>
    <cellStyle name="Normal 5" xfId="187"/>
    <cellStyle name="Normal 5 2" xfId="188"/>
    <cellStyle name="Normal 50" xfId="189"/>
    <cellStyle name="Normal 51" xfId="190"/>
    <cellStyle name="Normal 52" xfId="191"/>
    <cellStyle name="Normal 53" xfId="220"/>
    <cellStyle name="Normal 6" xfId="192"/>
    <cellStyle name="Normal 6 2" xfId="193"/>
    <cellStyle name="Normal 6 3" xfId="222"/>
    <cellStyle name="Normal 7" xfId="194"/>
    <cellStyle name="Normal 7 2" xfId="195"/>
    <cellStyle name="Normal 8" xfId="196"/>
    <cellStyle name="Normal 9" xfId="197"/>
    <cellStyle name="Note" xfId="198"/>
    <cellStyle name="Note 2" xfId="199"/>
    <cellStyle name="Output" xfId="200"/>
    <cellStyle name="Output 2" xfId="201"/>
    <cellStyle name="Pourcentage 2" xfId="202"/>
    <cellStyle name="Pourcentage 2 2" xfId="203"/>
    <cellStyle name="Pourcentage 2 3" xfId="223"/>
    <cellStyle name="Pourcentage 3" xfId="221"/>
    <cellStyle name="Satisfaisant 2" xfId="204"/>
    <cellStyle name="Sortie 2" xfId="205"/>
    <cellStyle name="Sortie 2 2" xfId="206"/>
    <cellStyle name="Style 1" xfId="207"/>
    <cellStyle name="Texte explicatif 2" xfId="208"/>
    <cellStyle name="Title" xfId="209"/>
    <cellStyle name="Titre 2" xfId="210"/>
    <cellStyle name="Titre 1 2" xfId="211"/>
    <cellStyle name="Titre 2 2" xfId="212"/>
    <cellStyle name="Titre 3 2" xfId="213"/>
    <cellStyle name="Titre 4 2" xfId="214"/>
    <cellStyle name="Total 2" xfId="215"/>
    <cellStyle name="Total 2 2" xfId="216"/>
    <cellStyle name="UnLocked" xfId="217"/>
    <cellStyle name="Vérification 2" xfId="218"/>
    <cellStyle name="Warning Text" xfId="219"/>
  </cellStyles>
  <dxfs count="15"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7" formatCode="dd/mm/yyyy\ hh:mm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bgColor auto="1"/>
        </patternFill>
      </fill>
      <alignment vertical="center" textRotation="0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bgColor auto="1"/>
        </patternFill>
      </fill>
      <alignment vertical="center" textRotation="0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bgColor auto="1"/>
        </patternFill>
      </fill>
      <alignment vertical="center" textRotation="0" indent="0" justifyLastLine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readingOrder="0"/>
    </dxf>
    <dxf>
      <border outline="0"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solid">
          <fgColor indexed="64"/>
          <bgColor theme="0"/>
        </patternFill>
      </fill>
      <alignment vertical="center" textRotation="0" wrapText="1" indent="0" justifyLastLine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1" defaultTableStyle="TableStyleMedium2" defaultPivotStyle="PivotStyleLight16">
    <tableStyle name="Style de tableau croisé dynamique 1" table="0" count="1">
      <tableStyleElement type="wholeTable" dxfId="14"/>
    </tableStyle>
  </tableStyles>
  <colors>
    <mruColors>
      <color rgb="FFB4005A"/>
      <color rgb="FF502864"/>
      <color rgb="FF003264"/>
      <color rgb="FF006969"/>
      <color rgb="FFFF3399"/>
      <color rgb="FFC83C14"/>
      <color rgb="FFB40023"/>
      <color rgb="FFFFFF00"/>
      <color rgb="FFFFFF99"/>
      <color rgb="FFF5E4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xt-lebastardan/Documents/Suivi-Projet_CJEROM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NOTICE"/>
      <sheetName val="GRAPHIQUES"/>
      <sheetName val="Feuil4"/>
      <sheetName val="RAPPORT ANNUEL PVS"/>
      <sheetName val="RAPPORTS"/>
      <sheetName val="STATUT EN COURS"/>
      <sheetName val="LISTE PROJETS"/>
      <sheetName val="PMT 2020"/>
      <sheetName val="RIDA"/>
      <sheetName val="MATRICE APPEL DE CHARGES"/>
      <sheetName val="DATA"/>
      <sheetName val="ARCHIVE PROJETS 2020"/>
      <sheetName val="ARCHIVE PROJETS 2019"/>
      <sheetName val="TCD_OPTI_DPIL"/>
      <sheetName val="Jalons"/>
      <sheetName val="2021 - Etat PV par semaine"/>
      <sheetName val="2020 - Etat PV par semain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>
        <row r="2">
          <cell r="G2" t="str">
            <v>Analyse du périmètre de prise en Services Utilisateurs</v>
          </cell>
        </row>
        <row r="3">
          <cell r="G3" t="str">
            <v>Dossier de prise en charge v0</v>
          </cell>
        </row>
        <row r="4">
          <cell r="G4" t="str">
            <v>Dossier de prise en charge v1</v>
          </cell>
        </row>
        <row r="5">
          <cell r="G5" t="str">
            <v>Dossier de prise en charge v2</v>
          </cell>
        </row>
        <row r="6">
          <cell r="G6" t="str">
            <v>Phase de relecture</v>
          </cell>
        </row>
        <row r="7">
          <cell r="G7" t="str">
            <v>Emission PV</v>
          </cell>
        </row>
        <row r="8">
          <cell r="G8" t="str">
            <v>Pilotage levée de réserves</v>
          </cell>
        </row>
        <row r="9">
          <cell r="G9" t="str">
            <v>Transfert en RUN</v>
          </cell>
        </row>
        <row r="10">
          <cell r="G10" t="str">
            <v>en attente Cdp</v>
          </cell>
        </row>
        <row r="11">
          <cell r="G11" t="str">
            <v>en attente CAB</v>
          </cell>
        </row>
        <row r="12">
          <cell r="G12" t="str">
            <v>PV SU Light</v>
          </cell>
        </row>
        <row r="13">
          <cell r="G13" t="str">
            <v>Analyse du périmètre de fin de prise en charge</v>
          </cell>
        </row>
        <row r="14">
          <cell r="G14" t="str">
            <v>Dossier de fin de prise en charge v0</v>
          </cell>
        </row>
        <row r="15">
          <cell r="G15" t="str">
            <v>Dossier de fin de prise en charge v1</v>
          </cell>
        </row>
        <row r="16">
          <cell r="G16" t="str">
            <v>Dossier de fin de prise en charge v2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481.440701157408" createdVersion="5" refreshedVersion="5" minRefreshableVersion="3" recordCount="6">
  <cacheSource type="worksheet">
    <worksheetSource name="PROJETS"/>
  </cacheSource>
  <cacheFields count="5">
    <cacheField name="Nom Projet" numFmtId="0">
      <sharedItems count="6">
        <s v="PROJET A"/>
        <s v="PROJET B"/>
        <s v="PROJET C"/>
        <s v="PROJET D"/>
        <s v="PROJET E"/>
        <s v="PROJET F"/>
      </sharedItems>
    </cacheField>
    <cacheField name="OK" numFmtId="14">
      <sharedItems containsNonDate="0" containsDate="1" containsString="0" containsBlank="1" minDate="2021-01-20T00:00:00" maxDate="2021-05-04T00:00:00" count="4">
        <d v="2021-02-16T00:00:00"/>
        <d v="2021-01-20T00:00:00"/>
        <d v="2021-05-03T00:00:00"/>
        <m/>
      </sharedItems>
    </cacheField>
    <cacheField name="RESERVES" numFmtId="0">
      <sharedItems containsNonDate="0" containsDate="1" containsString="0" containsBlank="1" minDate="2021-09-03T00:00:00" maxDate="2021-09-04T00:00:00" count="2">
        <m/>
        <d v="2021-09-03T00:00:00"/>
      </sharedItems>
    </cacheField>
    <cacheField name="KO" numFmtId="0">
      <sharedItems containsNonDate="0" containsDate="1" containsString="0" containsBlank="1" minDate="2021-07-10T00:00:00" maxDate="2021-07-11T00:00:00" count="2">
        <m/>
        <d v="2021-07-10T00:00:00"/>
      </sharedItems>
    </cacheField>
    <cacheField name="Enregistrement date d'insertion" numFmtId="22">
      <sharedItems containsSemiMixedTypes="0" containsNonDate="0" containsDate="1" containsString="0" minDate="2021-02-27T00:00:00" maxDate="2021-10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d v="2021-10-01T00:00:00"/>
  </r>
  <r>
    <x v="1"/>
    <x v="1"/>
    <x v="0"/>
    <x v="0"/>
    <d v="2021-02-27T00:00:00"/>
  </r>
  <r>
    <x v="2"/>
    <x v="2"/>
    <x v="0"/>
    <x v="0"/>
    <d v="2021-08-19T00:00:00"/>
  </r>
  <r>
    <x v="3"/>
    <x v="3"/>
    <x v="0"/>
    <x v="1"/>
    <d v="2021-08-26T09:09:11"/>
  </r>
  <r>
    <x v="4"/>
    <x v="3"/>
    <x v="1"/>
    <x v="0"/>
    <d v="2021-09-29T00:00:00"/>
  </r>
  <r>
    <x v="5"/>
    <x v="3"/>
    <x v="1"/>
    <x v="0"/>
    <d v="2021-09-29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E6" firstHeaderRow="2" firstDataRow="2" firstDataCol="4"/>
  <pivotFields count="5">
    <pivotField axis="axisRow" dataField="1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4">
        <item x="1"/>
        <item x="0"/>
        <item x="2"/>
        <item x="3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>
      <items count="3">
        <item x="1"/>
        <item x="0"/>
        <item t="default"/>
      </items>
    </pivotField>
    <pivotField compact="0" numFmtId="22" outline="0" showAll="0"/>
  </pivotFields>
  <rowFields count="4">
    <field x="1"/>
    <field x="0"/>
    <field x="2"/>
    <field x="3"/>
  </rowFields>
  <rowItems count="2">
    <i>
      <x/>
      <x v="1"/>
      <x v="1"/>
      <x v="1"/>
    </i>
    <i t="grand">
      <x/>
    </i>
  </rowItems>
  <colItems count="1">
    <i/>
  </colItems>
  <dataFields count="1">
    <dataField name="Nombre de Nom Projet" fld="0" subtotal="count" baseField="0" baseItem="0"/>
  </dataFields>
  <pivotTableStyleInfo name="PivotStyleLight16" showRowHeaders="1" showColHeaders="1" showRowStripes="0" showColStripes="0" showLastColumn="1"/>
  <filters count="1">
    <filter fld="1" type="dateBetween" evalOrder="-1" id="1">
      <autoFilter ref="A1">
        <filterColumn colId="0">
          <customFilters and="1">
            <customFilter operator="greaterThanOrEqual" val="44197"/>
            <customFilter operator="lessThanOrEqual" val="44228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PROJETS" displayName="PROJETS" ref="A1:E7" headerRowDxfId="13" dataDxfId="11" totalsRowDxfId="9" headerRowBorderDxfId="12" tableBorderDxfId="10">
  <autoFilter ref="A1:E7"/>
  <sortState ref="A2:J2088">
    <sortCondition ref="A1:A2088"/>
  </sortState>
  <tableColumns count="5">
    <tableColumn id="2" name="Nom Projet" dataDxfId="8"/>
    <tableColumn id="22" name="OK" dataDxfId="7" totalsRowDxfId="6"/>
    <tableColumn id="23" name="RESERVES" dataDxfId="5" totalsRowDxfId="4"/>
    <tableColumn id="15" name="KO" dataDxfId="3" totalsRowDxfId="2"/>
    <tableColumn id="31" name="Enregistrement date d'insertion" dataDxfId="1" totalsRow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F16"/>
  <sheetViews>
    <sheetView zoomScaleNormal="100" workbookViewId="0">
      <selection activeCell="B4" sqref="B4"/>
    </sheetView>
  </sheetViews>
  <sheetFormatPr baseColWidth="10" defaultRowHeight="15"/>
  <cols>
    <col min="1" max="1" width="29.5703125" bestFit="1" customWidth="1"/>
    <col min="2" max="2" width="14" bestFit="1" customWidth="1"/>
    <col min="3" max="3" width="20.140625" bestFit="1" customWidth="1"/>
    <col min="4" max="4" width="13.42578125" bestFit="1" customWidth="1"/>
    <col min="5" max="18" width="29.5703125" bestFit="1" customWidth="1"/>
    <col min="19" max="19" width="25.140625" bestFit="1" customWidth="1"/>
    <col min="20" max="20" width="19" bestFit="1" customWidth="1"/>
    <col min="21" max="21" width="18.42578125" bestFit="1" customWidth="1"/>
  </cols>
  <sheetData>
    <row r="1" spans="1:6">
      <c r="A1" s="29" t="s">
        <v>8</v>
      </c>
      <c r="B1" s="29"/>
      <c r="C1" s="29"/>
    </row>
    <row r="2" spans="1:6" ht="15.75" thickBot="1"/>
    <row r="3" spans="1:6" ht="18" customHeight="1" thickBot="1">
      <c r="A3" s="14" t="s">
        <v>7</v>
      </c>
      <c r="B3" s="14" t="s">
        <v>7</v>
      </c>
      <c r="C3" s="22"/>
      <c r="D3" s="23"/>
      <c r="F3" s="5"/>
    </row>
    <row r="4" spans="1:6" ht="15.75" thickBot="1">
      <c r="A4" s="19">
        <v>44197</v>
      </c>
      <c r="B4" s="17">
        <v>44228</v>
      </c>
      <c r="C4" s="25"/>
    </row>
    <row r="5" spans="1:6" s="12" customFormat="1">
      <c r="A5" s="20"/>
      <c r="B5" s="21"/>
      <c r="C5" s="24"/>
    </row>
    <row r="6" spans="1:6" ht="15.75" thickBot="1">
      <c r="A6" s="28" t="s">
        <v>14</v>
      </c>
      <c r="B6" s="28"/>
      <c r="C6" s="28"/>
    </row>
    <row r="7" spans="1:6" ht="15.75" thickBot="1">
      <c r="A7" s="15" t="s">
        <v>15</v>
      </c>
      <c r="B7" s="15" t="s">
        <v>9</v>
      </c>
      <c r="C7" s="18" t="s">
        <v>16</v>
      </c>
    </row>
    <row r="8" spans="1:6" ht="15.75" thickBot="1">
      <c r="A8" s="16"/>
      <c r="B8" s="16"/>
      <c r="C8" s="16"/>
    </row>
    <row r="9" spans="1:6" s="12" customFormat="1" ht="15.75" thickBot="1">
      <c r="A9" s="16"/>
      <c r="B9" s="16"/>
      <c r="C9" s="16"/>
    </row>
    <row r="10" spans="1:6" s="12" customFormat="1" ht="15.75" thickBot="1">
      <c r="A10" s="16"/>
      <c r="B10" s="16"/>
      <c r="C10" s="16"/>
    </row>
    <row r="11" spans="1:6" ht="15.75" thickBot="1">
      <c r="A11" s="16"/>
      <c r="B11" s="16"/>
      <c r="C11" s="16"/>
    </row>
    <row r="12" spans="1:6" ht="15.75" thickBot="1">
      <c r="A12" s="16"/>
      <c r="B12" s="16"/>
      <c r="C12" s="16"/>
    </row>
    <row r="13" spans="1:6" ht="15.75" thickBot="1">
      <c r="A13" s="16"/>
      <c r="B13" s="16"/>
      <c r="C13" s="16"/>
    </row>
    <row r="14" spans="1:6" ht="15.75" thickBot="1">
      <c r="A14" s="16"/>
      <c r="B14" s="16"/>
      <c r="C14" s="16"/>
    </row>
    <row r="15" spans="1:6" ht="15.75" thickBot="1">
      <c r="A15" s="16"/>
      <c r="B15" s="16"/>
      <c r="C15" s="16"/>
    </row>
    <row r="16" spans="1:6" ht="15.75" thickBot="1">
      <c r="A16" s="16"/>
      <c r="B16" s="16"/>
      <c r="C16" s="16"/>
    </row>
  </sheetData>
  <mergeCells count="2">
    <mergeCell ref="A6:C6"/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6"/>
  <sheetViews>
    <sheetView tabSelected="1" workbookViewId="0">
      <selection activeCell="A11" sqref="A11"/>
    </sheetView>
  </sheetViews>
  <sheetFormatPr baseColWidth="10" defaultRowHeight="15"/>
  <cols>
    <col min="1" max="1" width="35.85546875" customWidth="1"/>
    <col min="2" max="2" width="15.7109375" customWidth="1"/>
    <col min="3" max="3" width="11.7109375" customWidth="1"/>
    <col min="4" max="4" width="8.140625" customWidth="1"/>
    <col min="5" max="5" width="14.140625" customWidth="1"/>
  </cols>
  <sheetData>
    <row r="3" spans="1:5">
      <c r="A3" s="30" t="s">
        <v>22</v>
      </c>
    </row>
    <row r="4" spans="1:5">
      <c r="A4" s="30" t="s">
        <v>15</v>
      </c>
      <c r="B4" s="30" t="s">
        <v>0</v>
      </c>
      <c r="C4" s="30" t="s">
        <v>17</v>
      </c>
      <c r="D4" s="30" t="s">
        <v>16</v>
      </c>
      <c r="E4" t="s">
        <v>23</v>
      </c>
    </row>
    <row r="5" spans="1:5">
      <c r="A5" s="31">
        <v>44216</v>
      </c>
      <c r="B5" s="12" t="s">
        <v>11</v>
      </c>
      <c r="C5" s="12" t="s">
        <v>21</v>
      </c>
      <c r="D5" s="12" t="s">
        <v>21</v>
      </c>
      <c r="E5" s="32">
        <v>1</v>
      </c>
    </row>
    <row r="6" spans="1:5">
      <c r="A6" s="12" t="s">
        <v>20</v>
      </c>
      <c r="E6" s="3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8"/>
  <sheetViews>
    <sheetView zoomScale="70" zoomScaleNormal="70" workbookViewId="0">
      <pane xSplit="1" topLeftCell="B1" activePane="topRight" state="frozen"/>
      <selection pane="topRight" activeCell="A3" sqref="A3"/>
    </sheetView>
  </sheetViews>
  <sheetFormatPr baseColWidth="10" defaultColWidth="11.42578125" defaultRowHeight="18.75"/>
  <cols>
    <col min="1" max="1" width="36.85546875" style="1" customWidth="1"/>
    <col min="2" max="2" width="16.28515625" style="2" customWidth="1"/>
    <col min="3" max="3" width="28.140625" style="2" customWidth="1"/>
    <col min="4" max="4" width="17.42578125" style="2" customWidth="1"/>
    <col min="5" max="5" width="30.140625" style="26" customWidth="1"/>
    <col min="6" max="10" width="11.42578125" style="1" hidden="1" customWidth="1"/>
    <col min="11" max="16384" width="11.42578125" style="1"/>
  </cols>
  <sheetData>
    <row r="1" spans="1:31" ht="105">
      <c r="A1" s="8" t="s">
        <v>0</v>
      </c>
      <c r="B1" s="8" t="s">
        <v>15</v>
      </c>
      <c r="C1" s="8" t="s">
        <v>17</v>
      </c>
      <c r="D1" s="8" t="s">
        <v>16</v>
      </c>
      <c r="E1" s="27" t="s">
        <v>1</v>
      </c>
      <c r="F1" s="9" t="s">
        <v>2</v>
      </c>
      <c r="G1" s="9" t="s">
        <v>3</v>
      </c>
      <c r="H1" s="9" t="s">
        <v>4</v>
      </c>
      <c r="I1" s="9" t="s">
        <v>5</v>
      </c>
      <c r="J1" s="9" t="s">
        <v>6</v>
      </c>
      <c r="AE1" s="26">
        <v>44469.470300925925</v>
      </c>
    </row>
    <row r="2" spans="1:31" ht="63" customHeight="1">
      <c r="A2" s="4" t="s">
        <v>10</v>
      </c>
      <c r="B2" s="13">
        <v>44243</v>
      </c>
      <c r="C2" s="3"/>
      <c r="D2" s="3"/>
      <c r="E2" s="7">
        <v>44470</v>
      </c>
      <c r="F2" s="6">
        <f>YEAR(PROJETS[[#This Row],[Enregistrement date d''insertion]])</f>
        <v>2021</v>
      </c>
      <c r="G2" s="6">
        <f>WEEKNUM(PROJETS[[#This Row],[Enregistrement date d''insertion]],21)</f>
        <v>39</v>
      </c>
      <c r="H2" s="6" t="e">
        <f>IF(#REF!=#REF!,IF(#REF!=#REF!,"OK",""),"")</f>
        <v>#REF!</v>
      </c>
      <c r="I2" s="10" t="e">
        <f>#REF! &amp; "_" &amp;#REF! &amp; "_" &amp; COUNTIF(H$2:H2,"OK")</f>
        <v>#REF!</v>
      </c>
      <c r="J2" s="10" t="e">
        <f>IF(#REF!="OK",#REF!,"")</f>
        <v>#REF!</v>
      </c>
      <c r="AE2" s="26">
        <v>44481.387858796297</v>
      </c>
    </row>
    <row r="3" spans="1:31" ht="94.5" customHeight="1">
      <c r="A3" s="4" t="s">
        <v>11</v>
      </c>
      <c r="B3" s="13">
        <v>44216</v>
      </c>
      <c r="C3" s="13"/>
      <c r="D3" s="11"/>
      <c r="E3" s="7">
        <v>44254</v>
      </c>
      <c r="F3" s="6">
        <f>YEAR(PROJETS[[#This Row],[Enregistrement date d''insertion]])</f>
        <v>2021</v>
      </c>
      <c r="G3" s="6">
        <f>WEEKNUM(PROJETS[[#This Row],[Enregistrement date d''insertion]],21)</f>
        <v>8</v>
      </c>
      <c r="H3" s="6" t="e">
        <f>IF(#REF!=#REF!,IF(#REF!=#REF!,"OK",""),"")</f>
        <v>#REF!</v>
      </c>
      <c r="I3" s="10" t="e">
        <f>#REF! &amp; "_" &amp;#REF! &amp; "_" &amp; COUNTIF(H$2:H3,"OK")</f>
        <v>#REF!</v>
      </c>
      <c r="J3" s="10" t="e">
        <f>IF(#REF!="OK",#REF!,"")</f>
        <v>#REF!</v>
      </c>
    </row>
    <row r="4" spans="1:31" ht="102" customHeight="1">
      <c r="A4" s="4" t="s">
        <v>12</v>
      </c>
      <c r="B4" s="13">
        <v>44319</v>
      </c>
      <c r="C4" s="11"/>
      <c r="D4" s="13"/>
      <c r="E4" s="7">
        <v>44427</v>
      </c>
      <c r="F4" s="6">
        <f>YEAR(PROJETS[[#This Row],[Enregistrement date d''insertion]])</f>
        <v>2021</v>
      </c>
      <c r="G4" s="6">
        <f>WEEKNUM(PROJETS[[#This Row],[Enregistrement date d''insertion]],21)</f>
        <v>33</v>
      </c>
      <c r="H4" s="6" t="e">
        <f>IF(#REF!=#REF!,IF(#REF!=#REF!,"OK",""),"")</f>
        <v>#REF!</v>
      </c>
      <c r="I4" s="10" t="e">
        <f>#REF! &amp; "_" &amp;#REF! &amp; "_" &amp; COUNTIF(H$2:H4,"OK")</f>
        <v>#REF!</v>
      </c>
      <c r="J4" s="10" t="e">
        <f>IF(#REF!="OK",#REF!,"")</f>
        <v>#REF!</v>
      </c>
    </row>
    <row r="5" spans="1:31" ht="75" customHeight="1">
      <c r="A5" s="4" t="s">
        <v>13</v>
      </c>
      <c r="B5" s="13"/>
      <c r="C5" s="3"/>
      <c r="D5" s="13">
        <v>44387</v>
      </c>
      <c r="E5" s="7">
        <v>44434.381377314814</v>
      </c>
      <c r="F5" s="6">
        <f>YEAR(PROJETS[[#This Row],[Enregistrement date d''insertion]])</f>
        <v>2021</v>
      </c>
      <c r="G5" s="6">
        <f>WEEKNUM(PROJETS[[#This Row],[Enregistrement date d''insertion]],21)</f>
        <v>34</v>
      </c>
      <c r="H5" s="6" t="e">
        <f>IF(#REF!=#REF!,IF(#REF!=#REF!,"OK",""),"")</f>
        <v>#REF!</v>
      </c>
      <c r="I5" s="10" t="e">
        <f>#REF! &amp; "_" &amp;#REF! &amp; "_" &amp; COUNTIF(H$2:H5,"OK")</f>
        <v>#REF!</v>
      </c>
      <c r="J5" s="10" t="e">
        <f>IF(#REF!="OK",#REF!,"")</f>
        <v>#REF!</v>
      </c>
      <c r="AE5" s="26">
        <v>44469.398148148146</v>
      </c>
    </row>
    <row r="6" spans="1:31">
      <c r="A6" s="4" t="s">
        <v>18</v>
      </c>
      <c r="B6" s="13"/>
      <c r="C6" s="13">
        <v>44442</v>
      </c>
      <c r="D6" s="11"/>
      <c r="E6" s="7">
        <v>44468</v>
      </c>
    </row>
    <row r="7" spans="1:31">
      <c r="A7" s="4" t="s">
        <v>19</v>
      </c>
      <c r="B7" s="13"/>
      <c r="C7" s="13">
        <v>44442</v>
      </c>
      <c r="D7" s="11"/>
      <c r="E7" s="7">
        <v>44468</v>
      </c>
    </row>
    <row r="8" spans="1:31" ht="15">
      <c r="A8"/>
      <c r="B8"/>
      <c r="C8"/>
      <c r="D8"/>
    </row>
  </sheetData>
  <dataConsolidate/>
  <conditionalFormatting sqref="M1:XFD1048576">
    <cfRule type="colorScale" priority="787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TCD</vt:lpstr>
      <vt:lpstr>LISTE PROJETS</vt:lpstr>
    </vt:vector>
  </TitlesOfParts>
  <Company>DCNS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Dulondel</dc:creator>
  <cp:lastModifiedBy>LAVALLEZ Pascal</cp:lastModifiedBy>
  <cp:lastPrinted>2020-07-23T08:36:22Z</cp:lastPrinted>
  <dcterms:created xsi:type="dcterms:W3CDTF">2017-05-22T12:43:17Z</dcterms:created>
  <dcterms:modified xsi:type="dcterms:W3CDTF">2021-10-12T08:38:50Z</dcterms:modified>
</cp:coreProperties>
</file>