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8535"/>
  </bookViews>
  <sheets>
    <sheet name="PAIE" sheetId="1" r:id="rId1"/>
    <sheet name="INDEM" sheetId="2" r:id="rId2"/>
  </sheets>
  <definedNames>
    <definedName name="_xlnm.Print_Area" localSheetId="0">PAIE!$A:$L</definedName>
  </definedNames>
  <calcPr calcId="152511" fullCalcOnLoad="1" concurrentCalc="0"/>
</workbook>
</file>

<file path=xl/calcChain.xml><?xml version="1.0" encoding="utf-8"?>
<calcChain xmlns="http://schemas.openxmlformats.org/spreadsheetml/2006/main">
  <c r="K14" i="1" l="1"/>
  <c r="K17" i="1"/>
  <c r="K20" i="1"/>
  <c r="K23" i="1"/>
  <c r="H26" i="1"/>
  <c r="K26" i="1"/>
  <c r="K27" i="1"/>
  <c r="K28" i="1"/>
  <c r="H31" i="1"/>
  <c r="K31" i="1"/>
  <c r="H32" i="1"/>
  <c r="K32" i="1"/>
  <c r="H33" i="1"/>
  <c r="K33" i="1"/>
  <c r="H34" i="1"/>
  <c r="K34" i="1"/>
  <c r="H35" i="1"/>
  <c r="K35" i="1"/>
  <c r="H36" i="1"/>
  <c r="K36" i="1"/>
  <c r="H37" i="1"/>
  <c r="K37" i="1"/>
  <c r="H38" i="1"/>
  <c r="K38" i="1"/>
  <c r="K39" i="1"/>
  <c r="K40" i="1"/>
  <c r="K43" i="1"/>
  <c r="K44" i="1"/>
  <c r="K45" i="1"/>
  <c r="K46" i="1"/>
  <c r="K48" i="1"/>
  <c r="G51" i="1"/>
  <c r="G52" i="1"/>
  <c r="G53" i="1"/>
  <c r="K49" i="1"/>
  <c r="K47" i="1"/>
  <c r="L33" i="2"/>
  <c r="L35" i="2"/>
  <c r="L53" i="1"/>
  <c r="L51" i="1"/>
  <c r="F56" i="1"/>
  <c r="L14" i="2"/>
  <c r="L16" i="2"/>
</calcChain>
</file>

<file path=xl/comments1.xml><?xml version="1.0" encoding="utf-8"?>
<comments xmlns="http://schemas.openxmlformats.org/spreadsheetml/2006/main">
  <authors>
    <author>Nathalie</author>
  </authors>
  <commentList>
    <comment ref="B2" authorId="0" shapeId="0">
      <text>
        <r>
          <rPr>
            <b/>
            <sz val="9"/>
            <color indexed="81"/>
            <rFont val="Tahoma"/>
            <family val="2"/>
          </rPr>
          <t>inscrire comme-suit:
pour 2H00: 2:00
pour 2h30: 2:30
pour 45 minutes: 0:45
ETC...</t>
        </r>
      </text>
    </comment>
    <comment ref="B3" authorId="0" shapeId="0">
      <text>
        <r>
          <rPr>
            <b/>
            <sz val="9"/>
            <color indexed="81"/>
            <rFont val="Tahoma"/>
            <family val="2"/>
          </rPr>
          <t>inscrire comme-suit:
pour 2H00: 2:00
pour 2h30: 2:30
pour 45 minutes: 0:45
ETC...</t>
        </r>
      </text>
    </comment>
    <comment ref="B4" authorId="0" shapeId="0">
      <text>
        <r>
          <rPr>
            <b/>
            <sz val="9"/>
            <color indexed="81"/>
            <rFont val="Tahoma"/>
            <family val="2"/>
          </rPr>
          <t>inscrire comme-suit:
pour 2H00: 2:00
pour 2h30: 2:30
pour 45 minutes: 0:45
ETC...</t>
        </r>
      </text>
    </comment>
    <comment ref="B5" authorId="0" shapeId="0">
      <text>
        <r>
          <rPr>
            <b/>
            <sz val="9"/>
            <color indexed="81"/>
            <rFont val="Tahoma"/>
            <family val="2"/>
          </rPr>
          <t>inscrire comme-suit:
pour 2H00: 2:00
pour 2h30: 2:30
pour 45 minutes: 0:45
ETC...</t>
        </r>
      </text>
    </comment>
    <comment ref="B6" authorId="0" shapeId="0">
      <text>
        <r>
          <rPr>
            <b/>
            <sz val="9"/>
            <color indexed="81"/>
            <rFont val="Tahoma"/>
            <family val="2"/>
          </rPr>
          <t>inscrire comme-suit:
pour 2H00: 2:00
pour 2h30: 2:30
pour 45 minutes: 0:45
ETC...</t>
        </r>
      </text>
    </comment>
    <comment ref="B7" authorId="0" shapeId="0">
      <text>
        <r>
          <rPr>
            <b/>
            <sz val="9"/>
            <color indexed="81"/>
            <rFont val="Tahoma"/>
            <family val="2"/>
          </rPr>
          <t>inscrire comme-suit:
pour 2H00: 2:00
pour 2h30: 2:30
pour 45 minutes: 0:45
ETC...</t>
        </r>
      </text>
    </comment>
    <comment ref="B8" authorId="0" shapeId="0">
      <text>
        <r>
          <rPr>
            <b/>
            <sz val="9"/>
            <color indexed="81"/>
            <rFont val="Tahoma"/>
            <family val="2"/>
          </rPr>
          <t>inscrire comme-suit:
pour 2H00: 2:00
pour 2h30: 2:30
pour 45 minutes: 0:45
ETC...</t>
        </r>
      </text>
    </comment>
    <comment ref="B9" authorId="0" shapeId="0">
      <text>
        <r>
          <rPr>
            <b/>
            <sz val="9"/>
            <color indexed="81"/>
            <rFont val="Tahoma"/>
            <family val="2"/>
          </rPr>
          <t>inscrire comme-suit:
pour 2H00: 2:00
pour 2h30: 2:30
pour 45 minutes: 0:45
ETC...</t>
        </r>
      </text>
    </comment>
    <comment ref="B10" authorId="0" shapeId="0">
      <text>
        <r>
          <rPr>
            <b/>
            <sz val="9"/>
            <color indexed="81"/>
            <rFont val="Tahoma"/>
            <family val="2"/>
          </rPr>
          <t>inscrire comme-suit:
pour 2H00: 2:00
pour 2h30: 2:30
pour 45 minutes: 0:45
ETC...</t>
        </r>
      </text>
    </comment>
    <comment ref="B11" authorId="0" shapeId="0">
      <text>
        <r>
          <rPr>
            <b/>
            <sz val="9"/>
            <color indexed="81"/>
            <rFont val="Tahoma"/>
            <family val="2"/>
          </rPr>
          <t>inscrire comme-suit:
pour 2H00: 2:00
pour 2h30: 2:30
pour 45 minutes: 0:45
ETC...</t>
        </r>
      </text>
    </comment>
    <comment ref="B12" authorId="0" shapeId="0">
      <text>
        <r>
          <rPr>
            <b/>
            <sz val="9"/>
            <color indexed="81"/>
            <rFont val="Tahoma"/>
            <family val="2"/>
          </rPr>
          <t>inscrire comme-suit:
pour 2H00: 2:00
pour 2h30: 2:30
pour 45 minutes: 0:45
ETC...</t>
        </r>
      </text>
    </comment>
    <comment ref="B13" authorId="0" shapeId="0">
      <text>
        <r>
          <rPr>
            <b/>
            <sz val="9"/>
            <color indexed="81"/>
            <rFont val="Tahoma"/>
            <family val="2"/>
          </rPr>
          <t>inscrire comme-suit:
pour 2H00: 2:00
pour 2h30: 2:30
pour 45 minutes: 0:45
ETC...</t>
        </r>
      </text>
    </comment>
    <comment ref="B14" authorId="0" shapeId="0">
      <text>
        <r>
          <rPr>
            <b/>
            <sz val="9"/>
            <color indexed="81"/>
            <rFont val="Tahoma"/>
            <family val="2"/>
          </rPr>
          <t>inscrire comme-suit:
pour 2H00: 2:00
pour 2h30: 2:30
pour 45 minutes: 0:45
ETC...</t>
        </r>
      </text>
    </comment>
    <comment ref="B15" authorId="0" shapeId="0">
      <text>
        <r>
          <rPr>
            <b/>
            <sz val="9"/>
            <color indexed="81"/>
            <rFont val="Tahoma"/>
            <family val="2"/>
          </rPr>
          <t>inscrire comme-suit:
pour 2H00: 2:00
pour 2h30: 2:30
pour 45 minutes: 0:45
ETC...</t>
        </r>
      </text>
    </comment>
    <comment ref="B16" authorId="0" shapeId="0">
      <text>
        <r>
          <rPr>
            <b/>
            <sz val="9"/>
            <color indexed="81"/>
            <rFont val="Tahoma"/>
            <family val="2"/>
          </rPr>
          <t>inscrire comme-suit:
pour 2H00: 2:00
pour 2h30: 2:30
pour 45 minutes: 0:45
ETC...</t>
        </r>
      </text>
    </comment>
    <comment ref="B17" authorId="0" shapeId="0">
      <text>
        <r>
          <rPr>
            <b/>
            <sz val="9"/>
            <color indexed="81"/>
            <rFont val="Tahoma"/>
            <family val="2"/>
          </rPr>
          <t>inscrire comme-suit:
pour 2H00: 2:00
pour 2h30: 2:30
pour 45 minutes: 0:45
ETC...</t>
        </r>
      </text>
    </comment>
    <comment ref="B18" authorId="0" shapeId="0">
      <text>
        <r>
          <rPr>
            <b/>
            <sz val="9"/>
            <color indexed="81"/>
            <rFont val="Tahoma"/>
            <family val="2"/>
          </rPr>
          <t>inscrire comme-suit:
pour 2H00: 2:00
pour 2h30: 2:30
pour 45 minutes: 0:45
ETC...</t>
        </r>
      </text>
    </comment>
    <comment ref="B19" authorId="0" shapeId="0">
      <text>
        <r>
          <rPr>
            <b/>
            <sz val="9"/>
            <color indexed="81"/>
            <rFont val="Tahoma"/>
            <family val="2"/>
          </rPr>
          <t>inscrire comme-suit:
pour 2H00: 2:00
pour 2h30: 2:30
pour 45 minutes: 0:45
ETC...</t>
        </r>
      </text>
    </comment>
    <comment ref="B20" authorId="0" shapeId="0">
      <text>
        <r>
          <rPr>
            <b/>
            <sz val="9"/>
            <color indexed="81"/>
            <rFont val="Tahoma"/>
            <family val="2"/>
          </rPr>
          <t>inscrire comme-suit:
pour 2H00: 2:00
pour 2h30: 2:30
pour 45 minutes: 0:45
ETC...</t>
        </r>
      </text>
    </comment>
    <comment ref="B21" authorId="0" shapeId="0">
      <text>
        <r>
          <rPr>
            <b/>
            <sz val="9"/>
            <color indexed="81"/>
            <rFont val="Tahoma"/>
            <family val="2"/>
          </rPr>
          <t>inscrire comme-suit:
pour 2H00: 2:00
pour 2h30: 2:30
pour 45 minutes: 0:45
ETC...</t>
        </r>
      </text>
    </comment>
    <comment ref="B22" authorId="0" shapeId="0">
      <text>
        <r>
          <rPr>
            <b/>
            <sz val="9"/>
            <color indexed="81"/>
            <rFont val="Tahoma"/>
            <family val="2"/>
          </rPr>
          <t>inscrire comme-suit:
pour 2H00: 2:00
pour 2h30: 2:30
pour 45 minutes: 0:45
ETC...</t>
        </r>
      </text>
    </comment>
    <comment ref="B23" authorId="0" shapeId="0">
      <text>
        <r>
          <rPr>
            <b/>
            <sz val="9"/>
            <color indexed="81"/>
            <rFont val="Tahoma"/>
            <family val="2"/>
          </rPr>
          <t>inscrire comme-suit:
pour 2H00: 2:00
pour 2h30: 2:30
pour 45 minutes: 0:45
ETC...</t>
        </r>
      </text>
    </comment>
    <comment ref="B24" authorId="0" shapeId="0">
      <text>
        <r>
          <rPr>
            <b/>
            <sz val="9"/>
            <color indexed="81"/>
            <rFont val="Tahoma"/>
            <family val="2"/>
          </rPr>
          <t>inscrire comme-suit:
pour 2H00: 2:00
pour 2h30: 2:30
pour 45 minutes: 0:45
ETC...</t>
        </r>
      </text>
    </comment>
    <comment ref="B25" authorId="0" shapeId="0">
      <text>
        <r>
          <rPr>
            <b/>
            <sz val="9"/>
            <color indexed="81"/>
            <rFont val="Tahoma"/>
            <family val="2"/>
          </rPr>
          <t>inscrire comme-suit:
pour 2H00: 2:00
pour 2h30: 2:30
pour 45 minutes: 0:45
ETC...</t>
        </r>
      </text>
    </comment>
    <comment ref="B26" authorId="0" shapeId="0">
      <text>
        <r>
          <rPr>
            <b/>
            <sz val="9"/>
            <color indexed="81"/>
            <rFont val="Tahoma"/>
            <family val="2"/>
          </rPr>
          <t>inscrire comme-suit:
pour 2H00: 2:00
pour 2h30: 2:30
pour 45 minutes: 0:45
ETC...</t>
        </r>
      </text>
    </comment>
    <comment ref="B27" authorId="0" shapeId="0">
      <text>
        <r>
          <rPr>
            <b/>
            <sz val="9"/>
            <color indexed="81"/>
            <rFont val="Tahoma"/>
            <family val="2"/>
          </rPr>
          <t>inscrire comme-suit:
pour 2H00: 2:00
pour 2h30: 2:30
pour 45 minutes: 0:45
ETC...</t>
        </r>
      </text>
    </comment>
    <comment ref="B28" authorId="0" shapeId="0">
      <text>
        <r>
          <rPr>
            <b/>
            <sz val="9"/>
            <color indexed="81"/>
            <rFont val="Tahoma"/>
            <family val="2"/>
          </rPr>
          <t>inscrire comme-suit:
pour 2H00: 2:00
pour 2h30: 2:30
pour 45 minutes: 0:45
ETC...</t>
        </r>
      </text>
    </comment>
    <comment ref="B29" authorId="0" shapeId="0">
      <text>
        <r>
          <rPr>
            <b/>
            <sz val="9"/>
            <color indexed="81"/>
            <rFont val="Tahoma"/>
            <family val="2"/>
          </rPr>
          <t>inscrire comme-suit:
pour 2H00: 2:00
pour 2h30: 2:30
pour 45 minutes: 0:45
ETC...</t>
        </r>
      </text>
    </comment>
    <comment ref="B30" authorId="0" shapeId="0">
      <text>
        <r>
          <rPr>
            <b/>
            <sz val="9"/>
            <color indexed="81"/>
            <rFont val="Tahoma"/>
            <family val="2"/>
          </rPr>
          <t>inscrire comme-suit:
pour 2H00: 2:00
pour 2h30: 2:30
pour 45 minutes: 0:45
ETC...</t>
        </r>
      </text>
    </comment>
    <comment ref="B31" authorId="0" shapeId="0">
      <text>
        <r>
          <rPr>
            <b/>
            <sz val="9"/>
            <color indexed="81"/>
            <rFont val="Tahoma"/>
            <family val="2"/>
          </rPr>
          <t>inscrire comme-suit:
pour 2H00: 2:00
pour 2h30: 2:30
pour 45 minutes: 0:45
ETC...</t>
        </r>
      </text>
    </comment>
    <comment ref="B32" authorId="0" shapeId="0">
      <text>
        <r>
          <rPr>
            <b/>
            <sz val="9"/>
            <color indexed="81"/>
            <rFont val="Tahoma"/>
            <family val="2"/>
          </rPr>
          <t>inscrire comme-suit:
pour 2H00: 2:00
pour 2h30: 2:30
pour 45 minutes: 0:45
ETC...</t>
        </r>
      </text>
    </comment>
    <comment ref="K40" authorId="0" shapeId="0">
      <text>
        <r>
          <rPr>
            <b/>
            <sz val="9"/>
            <color indexed="81"/>
            <rFont val="Tahoma"/>
            <family val="2"/>
          </rPr>
          <t>Montant à insérer pour les indemnitées de licenciement</t>
        </r>
      </text>
    </comment>
    <comment ref="L51" authorId="0" shapeId="0">
      <text>
        <r>
          <rPr>
            <b/>
            <sz val="9"/>
            <color indexed="81"/>
            <rFont val="Tahoma"/>
            <family val="2"/>
          </rPr>
          <t>Le nombre de jours d'accueil effectués est calculé automatiquement</t>
        </r>
      </text>
    </comment>
    <comment ref="L53" authorId="0" shapeId="0">
      <text>
        <r>
          <rPr>
            <b/>
            <sz val="9"/>
            <color indexed="81"/>
            <rFont val="Tahoma"/>
            <family val="2"/>
          </rPr>
          <t>Le nombre d'heures d'accueil effectuées est calculé automatiquement</t>
        </r>
      </text>
    </comment>
  </commentList>
</comments>
</file>

<file path=xl/sharedStrings.xml><?xml version="1.0" encoding="utf-8"?>
<sst xmlns="http://schemas.openxmlformats.org/spreadsheetml/2006/main" count="98" uniqueCount="88">
  <si>
    <t>EMPLOYEUR</t>
  </si>
  <si>
    <t>SALARIE</t>
  </si>
  <si>
    <t>Salaire Mensuel Brut</t>
  </si>
  <si>
    <t>Accueil occasionnel</t>
  </si>
  <si>
    <t>Absences</t>
  </si>
  <si>
    <t>Congés payés</t>
  </si>
  <si>
    <t>Divers</t>
  </si>
  <si>
    <t>SALAIRE BRUT TOTAL (A)</t>
  </si>
  <si>
    <t>Base (salaire brut)</t>
  </si>
  <si>
    <t>Montant</t>
  </si>
  <si>
    <t>Taux</t>
  </si>
  <si>
    <t>IRCEM Prevoyance</t>
  </si>
  <si>
    <t>ASSEDIC</t>
  </si>
  <si>
    <t>A.G.F.F</t>
  </si>
  <si>
    <t>C.S.G déductible</t>
  </si>
  <si>
    <t>C.S.G/C.R.D.S non déductibles (a)</t>
  </si>
  <si>
    <t>SALAIRE NET (A-B)</t>
  </si>
  <si>
    <t>TOTAL DES COTISATIONS (B)</t>
  </si>
  <si>
    <t>SOLDE A VERSER</t>
  </si>
  <si>
    <t>Net à payer (b)</t>
  </si>
  <si>
    <t>Montant imposable (a+b)</t>
  </si>
  <si>
    <t>Cumul des congés payés</t>
  </si>
  <si>
    <t>Nbre de jours acquis</t>
  </si>
  <si>
    <t>Nombre de jours pris</t>
  </si>
  <si>
    <t>Nombre de jours restant</t>
  </si>
  <si>
    <t>Pour le mois</t>
  </si>
  <si>
    <t>Pour l'année en cours</t>
  </si>
  <si>
    <t>(Document proposé par le réseau des relais assisantes maternelles parents de l'Yonne)</t>
  </si>
  <si>
    <t>Convention collective nationale des assistants maternels du particulier employeur</t>
  </si>
  <si>
    <t>Emploi assistant maternel</t>
  </si>
  <si>
    <t>Dans votre intérêt conservez votre bulletin de salaire sans limitation de durée</t>
  </si>
  <si>
    <t>BULLETIN DE PAIE DU</t>
  </si>
  <si>
    <t>Cotisations Salariales</t>
  </si>
  <si>
    <t>Heure</t>
  </si>
  <si>
    <t>Jour</t>
  </si>
  <si>
    <t>Taux  (€/h)</t>
  </si>
  <si>
    <t>Base</t>
  </si>
  <si>
    <t>Nombre de jours ou Nombres</t>
  </si>
  <si>
    <t>Indemnité d'entretien :</t>
  </si>
  <si>
    <t xml:space="preserve">Gouter : </t>
  </si>
  <si>
    <t>Nombre d'heures d'accueil effectuées</t>
  </si>
  <si>
    <t>Nombre de jours d'accueil effectués</t>
  </si>
  <si>
    <t>Signatures de l'employeur et du salarié</t>
  </si>
  <si>
    <t xml:space="preserve">Date de paiement : </t>
  </si>
  <si>
    <t>Sécurité Sociale</t>
  </si>
  <si>
    <t>IRCEM (Retraite)</t>
  </si>
  <si>
    <t xml:space="preserve"> Salaire Brut 98,25%</t>
  </si>
  <si>
    <t>Nourriture - Repas :</t>
  </si>
  <si>
    <t>Code NAF : 85.3G</t>
  </si>
  <si>
    <t xml:space="preserve">Nombres d'heures : </t>
  </si>
  <si>
    <t xml:space="preserve">Salaire mensualisé brut de base : </t>
  </si>
  <si>
    <t>Heures complémentaires</t>
  </si>
  <si>
    <t xml:space="preserve">Heures majorées : </t>
  </si>
  <si>
    <t>Congés du :</t>
  </si>
  <si>
    <t>AU</t>
  </si>
  <si>
    <t>Indemnitées</t>
  </si>
  <si>
    <t>CALCUL INDEMNITE DE LICENCIEMENT CONVENTIONNELLE 1/120ème</t>
  </si>
  <si>
    <t>REMPLIR EN NET</t>
  </si>
  <si>
    <t>ANNEE</t>
  </si>
  <si>
    <t>Janvier</t>
  </si>
  <si>
    <t>Février</t>
  </si>
  <si>
    <t>Mars</t>
  </si>
  <si>
    <t>Avril</t>
  </si>
  <si>
    <t xml:space="preserve">Mai </t>
  </si>
  <si>
    <t>Juin</t>
  </si>
  <si>
    <t>Juillet</t>
  </si>
  <si>
    <t>Aout</t>
  </si>
  <si>
    <t>Septembre</t>
  </si>
  <si>
    <t>Octobre</t>
  </si>
  <si>
    <t>Novembre</t>
  </si>
  <si>
    <t>Décembre</t>
  </si>
  <si>
    <t>TOTAL NET DU CONTRAT</t>
  </si>
  <si>
    <t>MONTANT DE L'INDEMNITE CONVENTIONNELLE DE LICENCIEMENT 1/120ème à payer et non soumis à cotisations</t>
  </si>
  <si>
    <t>CALCUL INDEMNITE DE LICENCIEMENT CONTRACTUELLE 1/60ème</t>
  </si>
  <si>
    <t>REMPLIR EN BRUT</t>
  </si>
  <si>
    <t>TOTAL BRUT DU CONTRAT</t>
  </si>
  <si>
    <t>MONTANT DE L'INDEMNITE CONTRACTUELLE 1/60ème à payer et non soumis à cotisations</t>
  </si>
  <si>
    <t>NET A PAYER (b)</t>
  </si>
  <si>
    <t>Total des Indemnitées</t>
  </si>
  <si>
    <t>Nom : §§§§§§§§§§§§§</t>
  </si>
  <si>
    <t>Prénom : §§§§§§§§§§§</t>
  </si>
  <si>
    <t>Adresse : §§§§§§§§§§§§§§§§§§§§§§§§§</t>
  </si>
  <si>
    <t>Prénom de l'enfant : §§§§§§§§§§§§§§§§</t>
  </si>
  <si>
    <t>N° Pajemploi : §§§§§§§§§§§§§§§§§§§§</t>
  </si>
  <si>
    <t>Nom : §§§§§§§§§§§§§§§§§§§</t>
  </si>
  <si>
    <t>Prénom : §§§§§§§§§§§§§§§§§</t>
  </si>
  <si>
    <t>Adresse : §§§§§§§§§§§§§§§§§§§§§§§§§§§</t>
  </si>
  <si>
    <t>N° Sécu Sociale : §§§§§§§§§§§§§§§§§§§§§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</si>
</sst>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8" formatCode="#,##0.00\ &quot;€&quot;;[Red]\-#,##0.00\ &quot;€&quot;"/>
    <numFmt numFmtId="44" formatCode="_-* #,##0.00\ &quot;€&quot;_-;\-* #,##0.00\ &quot;€&quot;_-;_-* &quot;-&quot;??\ &quot;€&quot;_-;_-@_-"/>
    <numFmt numFmtId="170" formatCode="_ * #,##0.00_)\ &quot;€&quot;_ ;_ * \(#,##0.00\)\ &quot;€&quot;_ ;_ * &quot;-&quot;??_)\ &quot;€&quot;_ ;_ @_ "/>
    <numFmt numFmtId="175" formatCode="[$-40C]mmmmm;@"/>
    <numFmt numFmtId="177" formatCode="h:mm;@"/>
    <numFmt numFmtId="179" formatCode="[h]:mm;"/>
    <numFmt numFmtId="181" formatCode="yyyy"/>
    <numFmt numFmtId="182" formatCode="[$-40C]mmm;"/>
  </numFmts>
  <fonts count="26" x14ac:knownFonts="1">
    <font>
      <sz val="10"/>
      <name val="Arial"/>
    </font>
    <font>
      <sz val="9"/>
      <name val="Arial"/>
      <family val="2"/>
    </font>
    <font>
      <sz val="10"/>
      <color indexed="12"/>
      <name val="Arial"/>
      <family val="2"/>
    </font>
    <font>
      <b/>
      <sz val="9"/>
      <color indexed="12"/>
      <name val="Arial"/>
      <family val="2"/>
    </font>
    <font>
      <sz val="9"/>
      <color indexed="12"/>
      <name val="Arial"/>
      <family val="2"/>
    </font>
    <font>
      <sz val="10"/>
      <name val="Arial"/>
      <family val="2"/>
    </font>
    <font>
      <sz val="9"/>
      <color indexed="12"/>
      <name val="Arial"/>
      <family val="2"/>
    </font>
    <font>
      <b/>
      <sz val="10"/>
      <color indexed="12"/>
      <name val="Arial"/>
      <family val="2"/>
    </font>
    <font>
      <sz val="10"/>
      <color indexed="12"/>
      <name val="Arial"/>
      <family val="2"/>
    </font>
    <font>
      <b/>
      <sz val="9"/>
      <color indexed="12"/>
      <name val="Arial"/>
      <family val="2"/>
    </font>
    <font>
      <b/>
      <sz val="12"/>
      <color indexed="12"/>
      <name val="Arial"/>
      <family val="2"/>
    </font>
    <font>
      <b/>
      <sz val="9"/>
      <color indexed="81"/>
      <name val="Tahoma"/>
      <family val="2"/>
    </font>
    <font>
      <b/>
      <sz val="11"/>
      <color indexed="36"/>
      <name val="Bauhaus 93"/>
      <family val="5"/>
    </font>
    <font>
      <b/>
      <sz val="18"/>
      <name val="Calibri"/>
      <family val="2"/>
    </font>
    <font>
      <b/>
      <sz val="18"/>
      <color indexed="10"/>
      <name val="Calibri"/>
      <family val="2"/>
    </font>
    <font>
      <b/>
      <sz val="18"/>
      <color indexed="36"/>
      <name val="Calibri"/>
      <family val="2"/>
    </font>
    <font>
      <b/>
      <sz val="12"/>
      <color indexed="8"/>
      <name val="Calibri"/>
      <family val="2"/>
    </font>
    <font>
      <b/>
      <sz val="14"/>
      <color indexed="8"/>
      <name val="Calibri"/>
      <family val="2"/>
    </font>
    <font>
      <sz val="12"/>
      <color indexed="8"/>
      <name val="Calibri"/>
      <family val="2"/>
    </font>
    <font>
      <b/>
      <sz val="14"/>
      <name val="Calibri"/>
      <family val="2"/>
    </font>
    <font>
      <b/>
      <sz val="12"/>
      <name val="Calibri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rgb="FF0070C0"/>
      <name val="Arial"/>
      <family val="2"/>
    </font>
    <font>
      <sz val="9"/>
      <color theme="1"/>
      <name val="Arial"/>
      <family val="2"/>
    </font>
    <font>
      <b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</fills>
  <borders count="52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44" fontId="5" fillId="0" borderId="0" applyFont="0" applyFill="0" applyBorder="0" applyAlignment="0" applyProtection="0"/>
  </cellStyleXfs>
  <cellXfs count="220">
    <xf numFmtId="0" fontId="0" fillId="0" borderId="0" xfId="0"/>
    <xf numFmtId="0" fontId="0" fillId="0" borderId="0" xfId="0" applyBorder="1"/>
    <xf numFmtId="0" fontId="0" fillId="0" borderId="0" xfId="0" applyAlignment="1">
      <alignment horizontal="center" vertical="center"/>
    </xf>
    <xf numFmtId="0" fontId="1" fillId="0" borderId="0" xfId="0" applyFont="1"/>
    <xf numFmtId="0" fontId="2" fillId="0" borderId="0" xfId="0" applyFont="1" applyBorder="1"/>
    <xf numFmtId="0" fontId="2" fillId="0" borderId="0" xfId="0" applyFont="1"/>
    <xf numFmtId="0" fontId="4" fillId="0" borderId="0" xfId="0" applyFont="1"/>
    <xf numFmtId="0" fontId="4" fillId="0" borderId="0" xfId="0" applyFont="1" applyBorder="1"/>
    <xf numFmtId="0" fontId="4" fillId="0" borderId="1" xfId="0" applyFont="1" applyBorder="1"/>
    <xf numFmtId="0" fontId="4" fillId="0" borderId="2" xfId="0" applyFont="1" applyBorder="1" applyAlignment="1">
      <alignment horizontal="center"/>
    </xf>
    <xf numFmtId="0" fontId="4" fillId="0" borderId="3" xfId="0" applyFont="1" applyBorder="1"/>
    <xf numFmtId="0" fontId="4" fillId="0" borderId="2" xfId="0" applyFont="1" applyBorder="1"/>
    <xf numFmtId="0" fontId="23" fillId="0" borderId="0" xfId="0" applyFont="1"/>
    <xf numFmtId="0" fontId="6" fillId="0" borderId="0" xfId="0" applyFont="1" applyAlignment="1">
      <alignment horizontal="left" vertical="top"/>
    </xf>
    <xf numFmtId="0" fontId="4" fillId="0" borderId="0" xfId="0" applyFont="1" applyAlignment="1">
      <alignment horizontal="left" vertical="top"/>
    </xf>
    <xf numFmtId="0" fontId="24" fillId="0" borderId="0" xfId="0" applyFont="1"/>
    <xf numFmtId="175" fontId="0" fillId="0" borderId="0" xfId="0" applyNumberFormat="1"/>
    <xf numFmtId="0" fontId="6" fillId="0" borderId="2" xfId="0" applyFont="1" applyBorder="1" applyAlignment="1">
      <alignment horizontal="center"/>
    </xf>
    <xf numFmtId="0" fontId="4" fillId="0" borderId="0" xfId="0" applyFont="1" applyBorder="1" applyAlignment="1">
      <alignment wrapText="1"/>
    </xf>
    <xf numFmtId="0" fontId="4" fillId="0" borderId="0" xfId="0" applyFont="1" applyBorder="1" applyAlignment="1">
      <alignment vertical="center" wrapText="1"/>
    </xf>
    <xf numFmtId="0" fontId="4" fillId="0" borderId="0" xfId="0" applyFont="1" applyBorder="1" applyAlignment="1"/>
    <xf numFmtId="10" fontId="2" fillId="0" borderId="4" xfId="0" applyNumberFormat="1" applyFont="1" applyBorder="1" applyAlignment="1">
      <alignment horizontal="center"/>
    </xf>
    <xf numFmtId="10" fontId="2" fillId="0" borderId="5" xfId="0" applyNumberFormat="1" applyFont="1" applyBorder="1" applyAlignment="1">
      <alignment horizontal="center"/>
    </xf>
    <xf numFmtId="0" fontId="6" fillId="0" borderId="0" xfId="0" applyFont="1"/>
    <xf numFmtId="10" fontId="4" fillId="0" borderId="2" xfId="0" applyNumberFormat="1" applyFont="1" applyBorder="1" applyAlignment="1">
      <alignment horizontal="center"/>
    </xf>
    <xf numFmtId="0" fontId="4" fillId="2" borderId="1" xfId="0" applyFont="1" applyFill="1" applyBorder="1"/>
    <xf numFmtId="0" fontId="7" fillId="3" borderId="6" xfId="0" applyFont="1" applyFill="1" applyBorder="1" applyAlignment="1">
      <alignment horizontal="center" vertical="center"/>
    </xf>
    <xf numFmtId="0" fontId="7" fillId="3" borderId="7" xfId="0" applyFont="1" applyFill="1" applyBorder="1" applyAlignment="1">
      <alignment horizontal="center" vertical="center"/>
    </xf>
    <xf numFmtId="0" fontId="9" fillId="3" borderId="8" xfId="0" applyFont="1" applyFill="1" applyBorder="1" applyAlignment="1">
      <alignment horizontal="center"/>
    </xf>
    <xf numFmtId="0" fontId="9" fillId="3" borderId="7" xfId="0" applyFont="1" applyFill="1" applyBorder="1" applyAlignment="1">
      <alignment horizontal="center"/>
    </xf>
    <xf numFmtId="0" fontId="4" fillId="2" borderId="9" xfId="0" applyFont="1" applyFill="1" applyBorder="1"/>
    <xf numFmtId="0" fontId="4" fillId="0" borderId="10" xfId="0" applyFont="1" applyBorder="1"/>
    <xf numFmtId="0" fontId="4" fillId="0" borderId="11" xfId="0" applyFont="1" applyBorder="1"/>
    <xf numFmtId="0" fontId="4" fillId="0" borderId="12" xfId="0" applyFont="1" applyBorder="1" applyAlignment="1">
      <alignment horizontal="right"/>
    </xf>
    <xf numFmtId="0" fontId="4" fillId="0" borderId="13" xfId="0" applyFont="1" applyBorder="1"/>
    <xf numFmtId="0" fontId="4" fillId="0" borderId="14" xfId="0" applyFont="1" applyBorder="1"/>
    <xf numFmtId="0" fontId="4" fillId="0" borderId="15" xfId="0" applyFont="1" applyBorder="1"/>
    <xf numFmtId="0" fontId="3" fillId="0" borderId="0" xfId="0" applyFont="1" applyBorder="1"/>
    <xf numFmtId="0" fontId="4" fillId="0" borderId="16" xfId="0" applyFont="1" applyBorder="1"/>
    <xf numFmtId="177" fontId="2" fillId="0" borderId="12" xfId="0" applyNumberFormat="1" applyFont="1" applyBorder="1" applyAlignment="1">
      <alignment horizontal="center" vertical="center"/>
    </xf>
    <xf numFmtId="177" fontId="2" fillId="0" borderId="17" xfId="0" applyNumberFormat="1" applyFont="1" applyBorder="1" applyAlignment="1">
      <alignment horizontal="center" vertical="center"/>
    </xf>
    <xf numFmtId="0" fontId="3" fillId="0" borderId="0" xfId="0" applyFont="1" applyAlignment="1">
      <alignment vertical="center"/>
    </xf>
    <xf numFmtId="0" fontId="2" fillId="0" borderId="0" xfId="0" applyFont="1" applyBorder="1" applyAlignment="1"/>
    <xf numFmtId="0" fontId="8" fillId="0" borderId="0" xfId="0" applyFont="1" applyAlignment="1"/>
    <xf numFmtId="14" fontId="7" fillId="3" borderId="18" xfId="0" applyNumberFormat="1" applyFont="1" applyFill="1" applyBorder="1" applyAlignment="1">
      <alignment horizontal="center" vertical="center"/>
    </xf>
    <xf numFmtId="0" fontId="7" fillId="3" borderId="18" xfId="0" applyFont="1" applyFill="1" applyBorder="1" applyAlignment="1">
      <alignment horizontal="center"/>
    </xf>
    <xf numFmtId="14" fontId="7" fillId="3" borderId="19" xfId="0" applyNumberFormat="1" applyFont="1" applyFill="1" applyBorder="1" applyAlignment="1">
      <alignment horizontal="center" vertical="center"/>
    </xf>
    <xf numFmtId="14" fontId="7" fillId="0" borderId="20" xfId="0" applyNumberFormat="1" applyFont="1" applyBorder="1" applyAlignment="1">
      <alignment horizontal="center" vertical="center"/>
    </xf>
    <xf numFmtId="0" fontId="2" fillId="0" borderId="0" xfId="0" applyNumberFormat="1" applyFont="1" applyAlignment="1"/>
    <xf numFmtId="0" fontId="9" fillId="0" borderId="7" xfId="0" applyFont="1" applyBorder="1" applyAlignment="1">
      <alignment horizontal="center" vertical="center"/>
    </xf>
    <xf numFmtId="179" fontId="9" fillId="0" borderId="17" xfId="0" applyNumberFormat="1" applyFont="1" applyBorder="1" applyAlignment="1">
      <alignment horizontal="center" vertical="center"/>
    </xf>
    <xf numFmtId="0" fontId="7" fillId="3" borderId="21" xfId="0" applyFont="1" applyFill="1" applyBorder="1" applyAlignment="1">
      <alignment horizontal="center"/>
    </xf>
    <xf numFmtId="0" fontId="7" fillId="3" borderId="7" xfId="0" applyFont="1" applyFill="1" applyBorder="1" applyAlignment="1">
      <alignment horizontal="center"/>
    </xf>
    <xf numFmtId="0" fontId="0" fillId="0" borderId="0" xfId="0" applyProtection="1">
      <protection hidden="1"/>
    </xf>
    <xf numFmtId="0" fontId="0" fillId="0" borderId="0" xfId="0" applyBorder="1" applyProtection="1">
      <protection hidden="1"/>
    </xf>
    <xf numFmtId="0" fontId="15" fillId="0" borderId="0" xfId="0" applyFont="1" applyBorder="1" applyAlignment="1" applyProtection="1">
      <alignment horizontal="center" vertical="center"/>
      <protection hidden="1"/>
    </xf>
    <xf numFmtId="0" fontId="0" fillId="0" borderId="11" xfId="0" applyBorder="1" applyProtection="1">
      <protection hidden="1"/>
    </xf>
    <xf numFmtId="44" fontId="21" fillId="4" borderId="2" xfId="1" applyFont="1" applyFill="1" applyBorder="1" applyAlignment="1" applyProtection="1">
      <alignment vertical="center"/>
      <protection locked="0"/>
    </xf>
    <xf numFmtId="44" fontId="21" fillId="4" borderId="12" xfId="1" applyFont="1" applyFill="1" applyBorder="1" applyAlignment="1" applyProtection="1">
      <alignment vertical="center"/>
      <protection locked="0"/>
    </xf>
    <xf numFmtId="0" fontId="0" fillId="0" borderId="10" xfId="0" applyBorder="1" applyProtection="1">
      <protection hidden="1"/>
    </xf>
    <xf numFmtId="0" fontId="0" fillId="0" borderId="22" xfId="0" applyBorder="1" applyProtection="1">
      <protection hidden="1"/>
    </xf>
    <xf numFmtId="0" fontId="0" fillId="0" borderId="23" xfId="0" applyBorder="1" applyProtection="1">
      <protection hidden="1"/>
    </xf>
    <xf numFmtId="0" fontId="0" fillId="0" borderId="24" xfId="0" applyBorder="1" applyProtection="1">
      <protection hidden="1"/>
    </xf>
    <xf numFmtId="0" fontId="22" fillId="3" borderId="25" xfId="0" applyFont="1" applyFill="1" applyBorder="1" applyAlignment="1" applyProtection="1">
      <alignment horizontal="center" vertical="center" wrapText="1"/>
      <protection hidden="1"/>
    </xf>
    <xf numFmtId="0" fontId="25" fillId="3" borderId="25" xfId="0" applyFont="1" applyFill="1" applyBorder="1" applyAlignment="1" applyProtection="1">
      <alignment horizontal="center" vertical="center" wrapText="1"/>
      <protection hidden="1"/>
    </xf>
    <xf numFmtId="0" fontId="20" fillId="3" borderId="2" xfId="0" applyFont="1" applyFill="1" applyBorder="1" applyAlignment="1" applyProtection="1">
      <alignment horizontal="center" vertical="center"/>
      <protection hidden="1"/>
    </xf>
    <xf numFmtId="0" fontId="20" fillId="3" borderId="12" xfId="0" applyFont="1" applyFill="1" applyBorder="1" applyAlignment="1" applyProtection="1">
      <alignment horizontal="center" vertical="center"/>
      <protection hidden="1"/>
    </xf>
    <xf numFmtId="0" fontId="22" fillId="3" borderId="25" xfId="0" applyFont="1" applyFill="1" applyBorder="1" applyAlignment="1" applyProtection="1">
      <alignment horizontal="center" vertical="center"/>
      <protection locked="0"/>
    </xf>
    <xf numFmtId="0" fontId="9" fillId="3" borderId="8" xfId="0" applyFont="1" applyFill="1" applyBorder="1" applyAlignment="1">
      <alignment horizontal="center"/>
    </xf>
    <xf numFmtId="0" fontId="7" fillId="3" borderId="25" xfId="0" applyFont="1" applyFill="1" applyBorder="1" applyAlignment="1">
      <alignment horizontal="center"/>
    </xf>
    <xf numFmtId="0" fontId="7" fillId="3" borderId="26" xfId="0" applyFont="1" applyFill="1" applyBorder="1" applyAlignment="1">
      <alignment horizontal="center"/>
    </xf>
    <xf numFmtId="0" fontId="9" fillId="3" borderId="8" xfId="0" applyFont="1" applyFill="1" applyBorder="1" applyAlignment="1">
      <alignment horizontal="center" vertical="center"/>
    </xf>
    <xf numFmtId="170" fontId="4" fillId="0" borderId="17" xfId="0" applyNumberFormat="1" applyFont="1" applyBorder="1" applyAlignment="1">
      <alignment horizontal="right"/>
    </xf>
    <xf numFmtId="170" fontId="4" fillId="0" borderId="12" xfId="0" applyNumberFormat="1" applyFont="1" applyBorder="1" applyAlignment="1">
      <alignment horizontal="center"/>
    </xf>
    <xf numFmtId="170" fontId="7" fillId="3" borderId="27" xfId="0" applyNumberFormat="1" applyFont="1" applyFill="1" applyBorder="1" applyAlignment="1">
      <alignment horizontal="center"/>
    </xf>
    <xf numFmtId="170" fontId="2" fillId="0" borderId="12" xfId="0" applyNumberFormat="1" applyFont="1" applyBorder="1" applyAlignment="1">
      <alignment horizontal="center"/>
    </xf>
    <xf numFmtId="170" fontId="7" fillId="2" borderId="11" xfId="0" applyNumberFormat="1" applyFont="1" applyFill="1" applyBorder="1" applyAlignment="1">
      <alignment horizontal="center"/>
    </xf>
    <xf numFmtId="170" fontId="7" fillId="3" borderId="19" xfId="0" applyNumberFormat="1" applyFont="1" applyFill="1" applyBorder="1" applyAlignment="1">
      <alignment horizontal="center" vertical="center"/>
    </xf>
    <xf numFmtId="170" fontId="6" fillId="0" borderId="12" xfId="0" applyNumberFormat="1" applyFont="1" applyBorder="1" applyAlignment="1">
      <alignment horizontal="center"/>
    </xf>
    <xf numFmtId="170" fontId="9" fillId="2" borderId="12" xfId="0" applyNumberFormat="1" applyFont="1" applyFill="1" applyBorder="1" applyAlignment="1">
      <alignment horizontal="center" vertical="center"/>
    </xf>
    <xf numFmtId="170" fontId="7" fillId="3" borderId="28" xfId="0" applyNumberFormat="1" applyFont="1" applyFill="1" applyBorder="1" applyAlignment="1">
      <alignment horizontal="center" vertical="center"/>
    </xf>
    <xf numFmtId="170" fontId="10" fillId="3" borderId="27" xfId="0" applyNumberFormat="1" applyFont="1" applyFill="1" applyBorder="1" applyAlignment="1">
      <alignment horizontal="center" vertical="center"/>
    </xf>
    <xf numFmtId="170" fontId="4" fillId="0" borderId="7" xfId="0" applyNumberFormat="1" applyFont="1" applyBorder="1" applyAlignment="1">
      <alignment horizontal="center" vertical="center"/>
    </xf>
    <xf numFmtId="170" fontId="4" fillId="0" borderId="12" xfId="0" applyNumberFormat="1" applyFont="1" applyBorder="1" applyAlignment="1">
      <alignment horizontal="center" vertical="center"/>
    </xf>
    <xf numFmtId="170" fontId="4" fillId="0" borderId="17" xfId="0" applyNumberFormat="1" applyFont="1" applyBorder="1" applyAlignment="1">
      <alignment horizontal="center" vertical="center"/>
    </xf>
    <xf numFmtId="170" fontId="4" fillId="0" borderId="2" xfId="0" applyNumberFormat="1" applyFont="1" applyBorder="1" applyAlignment="1">
      <alignment horizontal="center" vertical="center"/>
    </xf>
    <xf numFmtId="181" fontId="22" fillId="3" borderId="25" xfId="0" applyNumberFormat="1" applyFont="1" applyFill="1" applyBorder="1" applyAlignment="1" applyProtection="1">
      <alignment horizontal="center" vertical="top"/>
      <protection locked="0"/>
    </xf>
    <xf numFmtId="181" fontId="22" fillId="3" borderId="25" xfId="0" applyNumberFormat="1" applyFont="1" applyFill="1" applyBorder="1" applyAlignment="1" applyProtection="1">
      <alignment horizontal="center"/>
      <protection locked="0"/>
    </xf>
    <xf numFmtId="182" fontId="16" fillId="3" borderId="2" xfId="0" applyNumberFormat="1" applyFont="1" applyFill="1" applyBorder="1" applyAlignment="1" applyProtection="1">
      <alignment horizontal="center" vertical="center"/>
      <protection hidden="1"/>
    </xf>
    <xf numFmtId="182" fontId="16" fillId="3" borderId="12" xfId="0" applyNumberFormat="1" applyFont="1" applyFill="1" applyBorder="1" applyAlignment="1" applyProtection="1">
      <alignment horizontal="center" vertical="center"/>
      <protection hidden="1"/>
    </xf>
    <xf numFmtId="0" fontId="9" fillId="2" borderId="16" xfId="0" applyFont="1" applyFill="1" applyBorder="1" applyAlignment="1">
      <alignment horizontal="center" vertical="center"/>
    </xf>
    <xf numFmtId="0" fontId="9" fillId="2" borderId="3" xfId="0" applyFont="1" applyFill="1" applyBorder="1" applyAlignment="1">
      <alignment horizontal="center" vertical="center"/>
    </xf>
    <xf numFmtId="0" fontId="9" fillId="2" borderId="4" xfId="0" applyFont="1" applyFill="1" applyBorder="1" applyAlignment="1">
      <alignment horizontal="center" vertical="center"/>
    </xf>
    <xf numFmtId="0" fontId="4" fillId="0" borderId="50" xfId="0" applyFont="1" applyBorder="1" applyAlignment="1">
      <alignment horizontal="left"/>
    </xf>
    <xf numFmtId="0" fontId="6" fillId="0" borderId="29" xfId="0" applyFont="1" applyBorder="1" applyAlignment="1">
      <alignment horizontal="left"/>
    </xf>
    <xf numFmtId="0" fontId="6" fillId="0" borderId="51" xfId="0" applyFont="1" applyBorder="1" applyAlignment="1">
      <alignment horizontal="left"/>
    </xf>
    <xf numFmtId="0" fontId="4" fillId="0" borderId="10" xfId="0" applyFont="1" applyBorder="1" applyAlignment="1">
      <alignment horizontal="left"/>
    </xf>
    <xf numFmtId="0" fontId="4" fillId="0" borderId="0" xfId="0" applyFont="1" applyBorder="1" applyAlignment="1">
      <alignment horizontal="left"/>
    </xf>
    <xf numFmtId="0" fontId="4" fillId="0" borderId="11" xfId="0" applyFont="1" applyBorder="1" applyAlignment="1">
      <alignment horizontal="left"/>
    </xf>
    <xf numFmtId="0" fontId="7" fillId="3" borderId="30" xfId="0" applyFont="1" applyFill="1" applyBorder="1" applyAlignment="1">
      <alignment horizontal="center" vertical="center"/>
    </xf>
    <xf numFmtId="0" fontId="7" fillId="3" borderId="18" xfId="0" applyFont="1" applyFill="1" applyBorder="1" applyAlignment="1">
      <alignment horizontal="center" vertical="center"/>
    </xf>
    <xf numFmtId="0" fontId="7" fillId="3" borderId="19" xfId="0" applyFont="1" applyFill="1" applyBorder="1" applyAlignment="1">
      <alignment horizontal="center" vertical="center"/>
    </xf>
    <xf numFmtId="0" fontId="7" fillId="3" borderId="30" xfId="0" applyFont="1" applyFill="1" applyBorder="1" applyAlignment="1">
      <alignment horizontal="center"/>
    </xf>
    <xf numFmtId="0" fontId="7" fillId="3" borderId="18" xfId="0" applyFont="1" applyFill="1" applyBorder="1" applyAlignment="1">
      <alignment horizontal="center"/>
    </xf>
    <xf numFmtId="0" fontId="7" fillId="3" borderId="19" xfId="0" applyFont="1" applyFill="1" applyBorder="1" applyAlignment="1">
      <alignment horizontal="center"/>
    </xf>
    <xf numFmtId="0" fontId="4" fillId="2" borderId="1" xfId="0" applyFont="1" applyFill="1" applyBorder="1" applyAlignment="1">
      <alignment horizontal="right"/>
    </xf>
    <xf numFmtId="0" fontId="4" fillId="2" borderId="42" xfId="0" applyFont="1" applyFill="1" applyBorder="1" applyAlignment="1">
      <alignment horizontal="right"/>
    </xf>
    <xf numFmtId="0" fontId="9" fillId="3" borderId="31" xfId="0" applyFont="1" applyFill="1" applyBorder="1" applyAlignment="1">
      <alignment horizontal="center"/>
    </xf>
    <xf numFmtId="0" fontId="9" fillId="3" borderId="6" xfId="0" applyFont="1" applyFill="1" applyBorder="1" applyAlignment="1">
      <alignment horizontal="center"/>
    </xf>
    <xf numFmtId="170" fontId="4" fillId="0" borderId="38" xfId="0" applyNumberFormat="1" applyFont="1" applyBorder="1" applyAlignment="1">
      <alignment horizontal="center" vertical="center"/>
    </xf>
    <xf numFmtId="170" fontId="4" fillId="0" borderId="39" xfId="0" applyNumberFormat="1" applyFont="1" applyBorder="1" applyAlignment="1">
      <alignment horizontal="center" vertical="center"/>
    </xf>
    <xf numFmtId="0" fontId="9" fillId="2" borderId="45" xfId="0" applyFont="1" applyFill="1" applyBorder="1" applyAlignment="1">
      <alignment horizontal="center"/>
    </xf>
    <xf numFmtId="0" fontId="9" fillId="2" borderId="46" xfId="0" applyFont="1" applyFill="1" applyBorder="1" applyAlignment="1">
      <alignment horizontal="center"/>
    </xf>
    <xf numFmtId="0" fontId="9" fillId="2" borderId="5" xfId="0" applyFont="1" applyFill="1" applyBorder="1" applyAlignment="1">
      <alignment horizontal="center"/>
    </xf>
    <xf numFmtId="0" fontId="6" fillId="0" borderId="43" xfId="0" applyFont="1" applyBorder="1" applyAlignment="1">
      <alignment horizontal="center" vertical="center"/>
    </xf>
    <xf numFmtId="0" fontId="6" fillId="0" borderId="44" xfId="0" applyFont="1" applyBorder="1" applyAlignment="1">
      <alignment horizontal="center" vertical="center"/>
    </xf>
    <xf numFmtId="4" fontId="4" fillId="0" borderId="2" xfId="0" applyNumberFormat="1" applyFont="1" applyBorder="1" applyAlignment="1">
      <alignment horizontal="center"/>
    </xf>
    <xf numFmtId="4" fontId="4" fillId="0" borderId="43" xfId="0" applyNumberFormat="1" applyFont="1" applyBorder="1" applyAlignment="1">
      <alignment horizontal="center"/>
    </xf>
    <xf numFmtId="0" fontId="4" fillId="0" borderId="47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47" xfId="0" applyNumberFormat="1" applyFont="1" applyBorder="1" applyAlignment="1">
      <alignment horizontal="center" vertical="center"/>
    </xf>
    <xf numFmtId="0" fontId="4" fillId="0" borderId="4" xfId="0" applyNumberFormat="1" applyFont="1" applyBorder="1" applyAlignment="1">
      <alignment horizontal="center" vertical="center"/>
    </xf>
    <xf numFmtId="0" fontId="9" fillId="2" borderId="25" xfId="0" applyFont="1" applyFill="1" applyBorder="1" applyAlignment="1">
      <alignment horizontal="center"/>
    </xf>
    <xf numFmtId="0" fontId="9" fillId="2" borderId="2" xfId="0" applyFont="1" applyFill="1" applyBorder="1" applyAlignment="1">
      <alignment horizontal="center"/>
    </xf>
    <xf numFmtId="0" fontId="9" fillId="2" borderId="47" xfId="0" applyFont="1" applyFill="1" applyBorder="1" applyAlignment="1">
      <alignment horizontal="center"/>
    </xf>
    <xf numFmtId="0" fontId="9" fillId="3" borderId="8" xfId="0" applyFont="1" applyFill="1" applyBorder="1" applyAlignment="1">
      <alignment horizontal="center"/>
    </xf>
    <xf numFmtId="0" fontId="9" fillId="2" borderId="25" xfId="0" applyFont="1" applyFill="1" applyBorder="1" applyAlignment="1">
      <alignment horizontal="center" vertical="center" wrapText="1"/>
    </xf>
    <xf numFmtId="0" fontId="9" fillId="2" borderId="2" xfId="0" applyFont="1" applyFill="1" applyBorder="1" applyAlignment="1">
      <alignment horizontal="center" vertical="center" wrapText="1"/>
    </xf>
    <xf numFmtId="0" fontId="9" fillId="2" borderId="47" xfId="0" applyFont="1" applyFill="1" applyBorder="1" applyAlignment="1">
      <alignment horizontal="center" vertical="center" wrapText="1"/>
    </xf>
    <xf numFmtId="0" fontId="4" fillId="0" borderId="49" xfId="0" applyFont="1" applyBorder="1" applyAlignment="1">
      <alignment horizontal="center"/>
    </xf>
    <xf numFmtId="0" fontId="4" fillId="0" borderId="35" xfId="0" applyFont="1" applyBorder="1" applyAlignment="1">
      <alignment horizontal="center"/>
    </xf>
    <xf numFmtId="0" fontId="7" fillId="3" borderId="36" xfId="0" applyFont="1" applyFill="1" applyBorder="1" applyAlignment="1">
      <alignment horizontal="left"/>
    </xf>
    <xf numFmtId="0" fontId="7" fillId="3" borderId="37" xfId="0" applyFont="1" applyFill="1" applyBorder="1" applyAlignment="1">
      <alignment horizontal="left"/>
    </xf>
    <xf numFmtId="0" fontId="7" fillId="3" borderId="6" xfId="0" applyFont="1" applyFill="1" applyBorder="1" applyAlignment="1">
      <alignment horizontal="left"/>
    </xf>
    <xf numFmtId="0" fontId="9" fillId="2" borderId="16" xfId="0" applyFont="1" applyFill="1" applyBorder="1" applyAlignment="1">
      <alignment horizontal="center"/>
    </xf>
    <xf numFmtId="0" fontId="9" fillId="2" borderId="3" xfId="0" applyFont="1" applyFill="1" applyBorder="1" applyAlignment="1">
      <alignment horizontal="center"/>
    </xf>
    <xf numFmtId="0" fontId="9" fillId="2" borderId="4" xfId="0" applyFont="1" applyFill="1" applyBorder="1" applyAlignment="1">
      <alignment horizontal="center"/>
    </xf>
    <xf numFmtId="2" fontId="4" fillId="0" borderId="2" xfId="0" applyNumberFormat="1" applyFont="1" applyBorder="1" applyAlignment="1">
      <alignment horizontal="center"/>
    </xf>
    <xf numFmtId="0" fontId="9" fillId="2" borderId="33" xfId="0" applyFont="1" applyFill="1" applyBorder="1" applyAlignment="1">
      <alignment horizontal="center"/>
    </xf>
    <xf numFmtId="0" fontId="9" fillId="2" borderId="34" xfId="0" applyFont="1" applyFill="1" applyBorder="1" applyAlignment="1">
      <alignment horizontal="center"/>
    </xf>
    <xf numFmtId="0" fontId="9" fillId="2" borderId="35" xfId="0" applyFont="1" applyFill="1" applyBorder="1" applyAlignment="1">
      <alignment horizontal="center"/>
    </xf>
    <xf numFmtId="0" fontId="9" fillId="0" borderId="40" xfId="0" applyFont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9" fillId="0" borderId="41" xfId="0" applyFont="1" applyBorder="1" applyAlignment="1">
      <alignment horizontal="center" vertical="center"/>
    </xf>
    <xf numFmtId="0" fontId="9" fillId="0" borderId="42" xfId="0" applyFont="1" applyBorder="1" applyAlignment="1">
      <alignment horizontal="center" vertical="center"/>
    </xf>
    <xf numFmtId="0" fontId="9" fillId="3" borderId="37" xfId="0" applyFont="1" applyFill="1" applyBorder="1" applyAlignment="1">
      <alignment horizontal="center"/>
    </xf>
    <xf numFmtId="0" fontId="9" fillId="2" borderId="48" xfId="0" applyFont="1" applyFill="1" applyBorder="1" applyAlignment="1">
      <alignment horizontal="center" wrapText="1"/>
    </xf>
    <xf numFmtId="0" fontId="9" fillId="2" borderId="43" xfId="0" applyFont="1" applyFill="1" applyBorder="1" applyAlignment="1">
      <alignment horizontal="center" wrapText="1"/>
    </xf>
    <xf numFmtId="0" fontId="9" fillId="2" borderId="40" xfId="0" applyFont="1" applyFill="1" applyBorder="1" applyAlignment="1">
      <alignment horizontal="center" wrapText="1"/>
    </xf>
    <xf numFmtId="0" fontId="7" fillId="2" borderId="45" xfId="0" applyFont="1" applyFill="1" applyBorder="1" applyAlignment="1">
      <alignment horizontal="center"/>
    </xf>
    <xf numFmtId="0" fontId="7" fillId="2" borderId="46" xfId="0" applyFont="1" applyFill="1" applyBorder="1" applyAlignment="1">
      <alignment horizontal="center"/>
    </xf>
    <xf numFmtId="0" fontId="7" fillId="2" borderId="5" xfId="0" applyFont="1" applyFill="1" applyBorder="1" applyAlignment="1">
      <alignment horizontal="center"/>
    </xf>
    <xf numFmtId="0" fontId="7" fillId="3" borderId="21" xfId="0" applyFont="1" applyFill="1" applyBorder="1" applyAlignment="1">
      <alignment horizontal="left"/>
    </xf>
    <xf numFmtId="0" fontId="7" fillId="3" borderId="8" xfId="0" applyFont="1" applyFill="1" applyBorder="1" applyAlignment="1">
      <alignment horizontal="left"/>
    </xf>
    <xf numFmtId="0" fontId="7" fillId="3" borderId="31" xfId="0" applyFont="1" applyFill="1" applyBorder="1" applyAlignment="1">
      <alignment horizontal="left"/>
    </xf>
    <xf numFmtId="0" fontId="4" fillId="0" borderId="2" xfId="0" applyFont="1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9" fillId="2" borderId="36" xfId="0" applyFont="1" applyFill="1" applyBorder="1" applyAlignment="1">
      <alignment horizontal="center" vertical="center"/>
    </xf>
    <xf numFmtId="0" fontId="9" fillId="2" borderId="37" xfId="0" applyFont="1" applyFill="1" applyBorder="1" applyAlignment="1">
      <alignment horizontal="center" vertical="center"/>
    </xf>
    <xf numFmtId="0" fontId="9" fillId="2" borderId="6" xfId="0" applyFont="1" applyFill="1" applyBorder="1" applyAlignment="1">
      <alignment horizontal="center" vertical="center"/>
    </xf>
    <xf numFmtId="0" fontId="9" fillId="2" borderId="33" xfId="0" applyFont="1" applyFill="1" applyBorder="1" applyAlignment="1">
      <alignment horizontal="center" vertical="center"/>
    </xf>
    <xf numFmtId="0" fontId="9" fillId="2" borderId="34" xfId="0" applyFont="1" applyFill="1" applyBorder="1" applyAlignment="1">
      <alignment horizontal="center" vertical="center"/>
    </xf>
    <xf numFmtId="0" fontId="9" fillId="2" borderId="35" xfId="0" applyFont="1" applyFill="1" applyBorder="1" applyAlignment="1">
      <alignment horizontal="center" vertical="center"/>
    </xf>
    <xf numFmtId="0" fontId="10" fillId="3" borderId="22" xfId="0" applyFont="1" applyFill="1" applyBorder="1" applyAlignment="1">
      <alignment horizontal="center" vertical="center"/>
    </xf>
    <xf numFmtId="0" fontId="10" fillId="3" borderId="23" xfId="0" applyFont="1" applyFill="1" applyBorder="1" applyAlignment="1">
      <alignment horizontal="center" vertical="center"/>
    </xf>
    <xf numFmtId="0" fontId="10" fillId="3" borderId="24" xfId="0" applyFont="1" applyFill="1" applyBorder="1" applyAlignment="1">
      <alignment horizontal="center" vertical="center"/>
    </xf>
    <xf numFmtId="0" fontId="4" fillId="0" borderId="43" xfId="0" applyFont="1" applyBorder="1" applyAlignment="1">
      <alignment horizontal="center" vertical="center"/>
    </xf>
    <xf numFmtId="0" fontId="4" fillId="0" borderId="44" xfId="0" applyFont="1" applyBorder="1" applyAlignment="1">
      <alignment horizontal="center" vertical="center"/>
    </xf>
    <xf numFmtId="0" fontId="7" fillId="3" borderId="33" xfId="0" applyFont="1" applyFill="1" applyBorder="1" applyAlignment="1">
      <alignment horizontal="center" vertical="center"/>
    </xf>
    <xf numFmtId="0" fontId="7" fillId="3" borderId="34" xfId="0" applyFont="1" applyFill="1" applyBorder="1" applyAlignment="1">
      <alignment horizontal="center" vertical="center"/>
    </xf>
    <xf numFmtId="0" fontId="7" fillId="3" borderId="35" xfId="0" applyFont="1" applyFill="1" applyBorder="1" applyAlignment="1">
      <alignment horizontal="center" vertical="center"/>
    </xf>
    <xf numFmtId="0" fontId="9" fillId="3" borderId="8" xfId="0" applyFont="1" applyFill="1" applyBorder="1" applyAlignment="1">
      <alignment horizontal="center" vertical="center" wrapText="1"/>
    </xf>
    <xf numFmtId="0" fontId="4" fillId="0" borderId="15" xfId="0" applyFont="1" applyBorder="1" applyAlignment="1">
      <alignment horizontal="center"/>
    </xf>
    <xf numFmtId="0" fontId="4" fillId="0" borderId="2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4" fillId="0" borderId="22" xfId="0" applyFont="1" applyBorder="1" applyAlignment="1">
      <alignment horizontal="center"/>
    </xf>
    <xf numFmtId="0" fontId="4" fillId="0" borderId="23" xfId="0" applyFont="1" applyBorder="1" applyAlignment="1">
      <alignment horizontal="center"/>
    </xf>
    <xf numFmtId="0" fontId="4" fillId="0" borderId="24" xfId="0" applyFont="1" applyBorder="1" applyAlignment="1">
      <alignment horizontal="center"/>
    </xf>
    <xf numFmtId="0" fontId="6" fillId="0" borderId="0" xfId="0" applyFont="1" applyBorder="1" applyAlignment="1">
      <alignment horizontal="left"/>
    </xf>
    <xf numFmtId="0" fontId="6" fillId="0" borderId="11" xfId="0" applyFont="1" applyBorder="1" applyAlignment="1">
      <alignment horizontal="left"/>
    </xf>
    <xf numFmtId="0" fontId="4" fillId="0" borderId="12" xfId="0" applyFont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0" fontId="9" fillId="3" borderId="21" xfId="0" applyFont="1" applyFill="1" applyBorder="1" applyAlignment="1">
      <alignment horizontal="center"/>
    </xf>
    <xf numFmtId="0" fontId="9" fillId="3" borderId="25" xfId="0" applyFont="1" applyFill="1" applyBorder="1" applyAlignment="1">
      <alignment horizontal="center"/>
    </xf>
    <xf numFmtId="0" fontId="9" fillId="3" borderId="2" xfId="0" applyFont="1" applyFill="1" applyBorder="1" applyAlignment="1">
      <alignment horizontal="center"/>
    </xf>
    <xf numFmtId="0" fontId="9" fillId="3" borderId="26" xfId="0" applyFont="1" applyFill="1" applyBorder="1" applyAlignment="1">
      <alignment horizontal="center"/>
    </xf>
    <xf numFmtId="0" fontId="9" fillId="3" borderId="15" xfId="0" applyFont="1" applyFill="1" applyBorder="1" applyAlignment="1">
      <alignment horizontal="center"/>
    </xf>
    <xf numFmtId="0" fontId="9" fillId="3" borderId="32" xfId="0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7" fillId="0" borderId="0" xfId="0" applyFont="1" applyAlignment="1">
      <alignment horizontal="right"/>
    </xf>
    <xf numFmtId="0" fontId="7" fillId="0" borderId="0" xfId="0" applyFont="1" applyAlignment="1">
      <alignment horizontal="center"/>
    </xf>
    <xf numFmtId="0" fontId="6" fillId="0" borderId="29" xfId="0" applyFont="1" applyBorder="1" applyAlignment="1">
      <alignment horizontal="right" vertical="top"/>
    </xf>
    <xf numFmtId="0" fontId="7" fillId="2" borderId="30" xfId="0" applyFont="1" applyFill="1" applyBorder="1" applyAlignment="1">
      <alignment horizontal="center" vertical="center"/>
    </xf>
    <xf numFmtId="0" fontId="7" fillId="2" borderId="18" xfId="0" applyFont="1" applyFill="1" applyBorder="1" applyAlignment="1">
      <alignment horizontal="center" vertical="center"/>
    </xf>
    <xf numFmtId="0" fontId="4" fillId="0" borderId="10" xfId="0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4" fillId="0" borderId="11" xfId="0" applyFont="1" applyBorder="1" applyAlignment="1">
      <alignment horizontal="center"/>
    </xf>
    <xf numFmtId="0" fontId="12" fillId="0" borderId="0" xfId="0" applyFont="1" applyBorder="1" applyAlignment="1" applyProtection="1">
      <alignment horizontal="center"/>
      <protection hidden="1"/>
    </xf>
    <xf numFmtId="0" fontId="13" fillId="3" borderId="50" xfId="0" applyFont="1" applyFill="1" applyBorder="1" applyAlignment="1" applyProtection="1">
      <alignment horizontal="center" vertical="center" wrapText="1"/>
      <protection hidden="1"/>
    </xf>
    <xf numFmtId="0" fontId="13" fillId="3" borderId="29" xfId="0" applyFont="1" applyFill="1" applyBorder="1" applyAlignment="1" applyProtection="1">
      <alignment horizontal="center" vertical="center" wrapText="1"/>
      <protection hidden="1"/>
    </xf>
    <xf numFmtId="0" fontId="13" fillId="3" borderId="51" xfId="0" applyFont="1" applyFill="1" applyBorder="1" applyAlignment="1" applyProtection="1">
      <alignment horizontal="center" vertical="center" wrapText="1"/>
      <protection hidden="1"/>
    </xf>
    <xf numFmtId="0" fontId="13" fillId="3" borderId="9" xfId="0" applyFont="1" applyFill="1" applyBorder="1" applyAlignment="1" applyProtection="1">
      <alignment horizontal="center" vertical="center" wrapText="1"/>
      <protection hidden="1"/>
    </xf>
    <xf numFmtId="0" fontId="13" fillId="3" borderId="1" xfId="0" applyFont="1" applyFill="1" applyBorder="1" applyAlignment="1" applyProtection="1">
      <alignment horizontal="center" vertical="center" wrapText="1"/>
      <protection hidden="1"/>
    </xf>
    <xf numFmtId="0" fontId="13" fillId="3" borderId="14" xfId="0" applyFont="1" applyFill="1" applyBorder="1" applyAlignment="1" applyProtection="1">
      <alignment horizontal="center" vertical="center" wrapText="1"/>
      <protection hidden="1"/>
    </xf>
    <xf numFmtId="8" fontId="14" fillId="3" borderId="45" xfId="0" applyNumberFormat="1" applyFont="1" applyFill="1" applyBorder="1" applyAlignment="1" applyProtection="1">
      <alignment horizontal="center" vertical="top"/>
      <protection hidden="1"/>
    </xf>
    <xf numFmtId="8" fontId="14" fillId="3" borderId="46" xfId="0" applyNumberFormat="1" applyFont="1" applyFill="1" applyBorder="1" applyAlignment="1" applyProtection="1">
      <alignment horizontal="center" vertical="top"/>
      <protection hidden="1"/>
    </xf>
    <xf numFmtId="8" fontId="14" fillId="3" borderId="5" xfId="0" applyNumberFormat="1" applyFont="1" applyFill="1" applyBorder="1" applyAlignment="1" applyProtection="1">
      <alignment horizontal="center" vertical="top"/>
      <protection hidden="1"/>
    </xf>
    <xf numFmtId="0" fontId="17" fillId="3" borderId="16" xfId="0" applyFont="1" applyFill="1" applyBorder="1" applyAlignment="1" applyProtection="1">
      <alignment horizontal="center" vertical="center"/>
      <protection hidden="1"/>
    </xf>
    <xf numFmtId="0" fontId="17" fillId="3" borderId="3" xfId="0" applyFont="1" applyFill="1" applyBorder="1" applyAlignment="1" applyProtection="1">
      <alignment horizontal="center" vertical="center"/>
      <protection hidden="1"/>
    </xf>
    <xf numFmtId="0" fontId="17" fillId="3" borderId="4" xfId="0" applyFont="1" applyFill="1" applyBorder="1" applyAlignment="1" applyProtection="1">
      <alignment horizontal="center" vertical="center"/>
      <protection hidden="1"/>
    </xf>
    <xf numFmtId="44" fontId="18" fillId="3" borderId="47" xfId="1" applyFont="1" applyFill="1" applyBorder="1" applyAlignment="1" applyProtection="1">
      <alignment horizontal="center" vertical="center"/>
      <protection hidden="1"/>
    </xf>
    <xf numFmtId="44" fontId="18" fillId="3" borderId="4" xfId="1" applyFont="1" applyFill="1" applyBorder="1" applyAlignment="1" applyProtection="1">
      <alignment horizontal="center" vertical="center"/>
      <protection hidden="1"/>
    </xf>
    <xf numFmtId="0" fontId="16" fillId="3" borderId="16" xfId="0" applyFont="1" applyFill="1" applyBorder="1" applyAlignment="1" applyProtection="1">
      <alignment horizontal="center" vertical="center"/>
      <protection hidden="1"/>
    </xf>
    <xf numFmtId="0" fontId="16" fillId="3" borderId="3" xfId="0" applyFont="1" applyFill="1" applyBorder="1" applyAlignment="1" applyProtection="1">
      <alignment horizontal="center" vertical="center"/>
      <protection hidden="1"/>
    </xf>
    <xf numFmtId="0" fontId="16" fillId="3" borderId="4" xfId="0" applyFont="1" applyFill="1" applyBorder="1" applyAlignment="1" applyProtection="1">
      <alignment horizontal="center" vertical="center"/>
      <protection hidden="1"/>
    </xf>
    <xf numFmtId="44" fontId="19" fillId="5" borderId="47" xfId="1" applyFont="1" applyFill="1" applyBorder="1" applyAlignment="1" applyProtection="1">
      <alignment horizontal="center" vertical="center"/>
      <protection hidden="1"/>
    </xf>
    <xf numFmtId="44" fontId="19" fillId="5" borderId="4" xfId="1" applyFont="1" applyFill="1" applyBorder="1" applyAlignment="1" applyProtection="1">
      <alignment horizontal="center" vertical="center"/>
      <protection hidden="1"/>
    </xf>
    <xf numFmtId="8" fontId="14" fillId="3" borderId="45" xfId="0" applyNumberFormat="1" applyFont="1" applyFill="1" applyBorder="1" applyAlignment="1" applyProtection="1">
      <alignment horizontal="center" vertical="center"/>
      <protection hidden="1"/>
    </xf>
    <xf numFmtId="8" fontId="14" fillId="3" borderId="46" xfId="0" applyNumberFormat="1" applyFont="1" applyFill="1" applyBorder="1" applyAlignment="1" applyProtection="1">
      <alignment horizontal="center" vertical="center"/>
      <protection hidden="1"/>
    </xf>
    <xf numFmtId="8" fontId="14" fillId="3" borderId="5" xfId="0" applyNumberFormat="1" applyFont="1" applyFill="1" applyBorder="1" applyAlignment="1" applyProtection="1">
      <alignment horizontal="center" vertical="center"/>
      <protection hidden="1"/>
    </xf>
  </cellXfs>
  <cellStyles count="2">
    <cellStyle name="Monétaire 2" xfId="1"/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155574</xdr:colOff>
          <xdr:row>1</xdr:row>
          <xdr:rowOff>165100</xdr:rowOff>
        </xdr:from>
        <xdr:to>
          <xdr:col>13</xdr:col>
          <xdr:colOff>736599</xdr:colOff>
          <xdr:row>3</xdr:row>
          <xdr:rowOff>50800</xdr:rowOff>
        </xdr:to>
        <xdr:sp macro="" textlink="">
          <xdr:nvSpPr>
            <xdr:cNvPr id="1060" name="CommandButton1" hidden="1">
              <a:extLst>
                <a:ext uri="{63B3BB69-23CF-44E3-9099-C40C66FF867C}">
                  <a14:compatExt spid="_x0000_s10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0000"/>
    <pageSetUpPr fitToPage="1"/>
  </sheetPr>
  <dimension ref="A1:P61"/>
  <sheetViews>
    <sheetView tabSelected="1" zoomScale="150" zoomScaleNormal="150" workbookViewId="0">
      <selection activeCell="G11" sqref="G11"/>
    </sheetView>
  </sheetViews>
  <sheetFormatPr baseColWidth="10" defaultRowHeight="12.75" x14ac:dyDescent="0.2"/>
  <cols>
    <col min="1" max="1" width="5.42578125" customWidth="1"/>
    <col min="2" max="2" width="6.85546875" customWidth="1"/>
    <col min="3" max="3" width="2.42578125" customWidth="1"/>
    <col min="4" max="4" width="9.85546875" customWidth="1"/>
    <col min="5" max="5" width="11.28515625" customWidth="1"/>
    <col min="6" max="6" width="10.7109375" customWidth="1"/>
    <col min="7" max="7" width="8.85546875" customWidth="1"/>
    <col min="8" max="8" width="10.7109375" customWidth="1"/>
    <col min="9" max="9" width="8.140625" customWidth="1"/>
    <col min="10" max="10" width="11.42578125" customWidth="1"/>
    <col min="11" max="11" width="11.85546875" customWidth="1"/>
    <col min="12" max="12" width="7.85546875" customWidth="1"/>
    <col min="13" max="13" width="11.42578125" customWidth="1"/>
    <col min="16" max="16" width="11.42578125" customWidth="1"/>
  </cols>
  <sheetData>
    <row r="1" spans="1:16" ht="13.5" thickBot="1" x14ac:dyDescent="0.25">
      <c r="A1" s="51" t="s">
        <v>34</v>
      </c>
      <c r="B1" s="52" t="s">
        <v>33</v>
      </c>
      <c r="C1" s="4"/>
      <c r="D1" s="99" t="s">
        <v>31</v>
      </c>
      <c r="E1" s="100"/>
      <c r="F1" s="44">
        <v>44197</v>
      </c>
      <c r="G1" s="45" t="s">
        <v>54</v>
      </c>
      <c r="H1" s="46">
        <v>44227</v>
      </c>
      <c r="I1" s="6"/>
      <c r="J1" s="6"/>
      <c r="K1" s="6"/>
      <c r="L1" s="6"/>
      <c r="M1" s="6"/>
      <c r="P1" s="16"/>
    </row>
    <row r="2" spans="1:16" ht="13.5" thickBot="1" x14ac:dyDescent="0.25">
      <c r="A2" s="69">
        <v>1</v>
      </c>
      <c r="B2" s="39"/>
      <c r="C2" s="4"/>
      <c r="D2" s="188" t="s">
        <v>27</v>
      </c>
      <c r="E2" s="188"/>
      <c r="F2" s="188"/>
      <c r="G2" s="188"/>
      <c r="H2" s="188"/>
      <c r="I2" s="188"/>
      <c r="J2" s="188"/>
      <c r="K2" s="188"/>
      <c r="L2" s="188"/>
      <c r="M2" s="6"/>
    </row>
    <row r="3" spans="1:16" ht="13.5" thickBot="1" x14ac:dyDescent="0.25">
      <c r="A3" s="69">
        <v>2</v>
      </c>
      <c r="B3" s="39"/>
      <c r="C3" s="4"/>
      <c r="D3" s="102" t="s">
        <v>0</v>
      </c>
      <c r="E3" s="103"/>
      <c r="F3" s="103"/>
      <c r="G3" s="104"/>
      <c r="H3" s="6"/>
      <c r="I3" s="99" t="s">
        <v>1</v>
      </c>
      <c r="J3" s="100"/>
      <c r="K3" s="100"/>
      <c r="L3" s="101"/>
      <c r="M3" s="41"/>
      <c r="N3" s="2"/>
    </row>
    <row r="4" spans="1:16" x14ac:dyDescent="0.2">
      <c r="A4" s="69">
        <v>3</v>
      </c>
      <c r="B4" s="39"/>
      <c r="C4" s="4"/>
      <c r="D4" s="93" t="s">
        <v>79</v>
      </c>
      <c r="E4" s="94"/>
      <c r="F4" s="94"/>
      <c r="G4" s="95"/>
      <c r="H4" s="7"/>
      <c r="I4" s="96" t="s">
        <v>84</v>
      </c>
      <c r="J4" s="178"/>
      <c r="K4" s="178"/>
      <c r="L4" s="179"/>
      <c r="M4" s="20"/>
      <c r="N4" s="1"/>
    </row>
    <row r="5" spans="1:16" ht="12" customHeight="1" x14ac:dyDescent="0.2">
      <c r="A5" s="69">
        <v>4</v>
      </c>
      <c r="B5" s="39"/>
      <c r="C5" s="4"/>
      <c r="D5" s="96" t="s">
        <v>80</v>
      </c>
      <c r="E5" s="178"/>
      <c r="F5" s="178"/>
      <c r="G5" s="179"/>
      <c r="H5" s="7"/>
      <c r="I5" s="96" t="s">
        <v>85</v>
      </c>
      <c r="J5" s="97"/>
      <c r="K5" s="97"/>
      <c r="L5" s="98"/>
      <c r="M5" s="20"/>
      <c r="N5" s="1"/>
    </row>
    <row r="6" spans="1:16" ht="12.75" customHeight="1" x14ac:dyDescent="0.2">
      <c r="A6" s="69">
        <v>5</v>
      </c>
      <c r="B6" s="39"/>
      <c r="C6" s="4"/>
      <c r="D6" s="96" t="s">
        <v>81</v>
      </c>
      <c r="E6" s="178"/>
      <c r="F6" s="178"/>
      <c r="G6" s="179"/>
      <c r="H6" s="7"/>
      <c r="I6" s="96" t="s">
        <v>86</v>
      </c>
      <c r="J6" s="97"/>
      <c r="K6" s="97"/>
      <c r="L6" s="98"/>
      <c r="M6" s="18"/>
      <c r="N6" s="1"/>
    </row>
    <row r="7" spans="1:16" ht="12.75" customHeight="1" x14ac:dyDescent="0.2">
      <c r="A7" s="69">
        <v>6</v>
      </c>
      <c r="B7" s="39"/>
      <c r="C7" s="4"/>
      <c r="D7" s="96" t="s">
        <v>82</v>
      </c>
      <c r="E7" s="97"/>
      <c r="F7" s="97"/>
      <c r="G7" s="98"/>
      <c r="H7" s="7"/>
      <c r="I7" s="194"/>
      <c r="J7" s="195"/>
      <c r="K7" s="195"/>
      <c r="L7" s="196"/>
      <c r="M7" s="19"/>
      <c r="N7" s="1"/>
    </row>
    <row r="8" spans="1:16" ht="13.5" thickBot="1" x14ac:dyDescent="0.25">
      <c r="A8" s="69">
        <v>7</v>
      </c>
      <c r="B8" s="39"/>
      <c r="C8" s="4"/>
      <c r="D8" s="175" t="s">
        <v>83</v>
      </c>
      <c r="E8" s="176"/>
      <c r="F8" s="176"/>
      <c r="G8" s="177"/>
      <c r="H8" s="7"/>
      <c r="I8" s="175" t="s">
        <v>87</v>
      </c>
      <c r="J8" s="176"/>
      <c r="K8" s="176"/>
      <c r="L8" s="177"/>
      <c r="M8" s="19"/>
      <c r="N8" s="1"/>
    </row>
    <row r="9" spans="1:16" x14ac:dyDescent="0.2">
      <c r="A9" s="69">
        <v>8</v>
      </c>
      <c r="B9" s="39"/>
      <c r="C9" s="4"/>
      <c r="D9" s="188" t="s">
        <v>28</v>
      </c>
      <c r="E9" s="188"/>
      <c r="F9" s="188"/>
      <c r="G9" s="188"/>
      <c r="H9" s="188"/>
      <c r="I9" s="188"/>
      <c r="J9" s="188"/>
      <c r="K9" s="188"/>
      <c r="L9" s="188"/>
      <c r="M9" s="5"/>
    </row>
    <row r="10" spans="1:16" x14ac:dyDescent="0.2">
      <c r="A10" s="69">
        <v>9</v>
      </c>
      <c r="B10" s="39"/>
      <c r="C10" s="4"/>
      <c r="D10" s="190" t="s">
        <v>29</v>
      </c>
      <c r="E10" s="190"/>
      <c r="F10" s="5"/>
      <c r="G10" s="5"/>
      <c r="H10" s="5"/>
      <c r="I10" s="5"/>
      <c r="J10" s="5"/>
      <c r="K10" s="189" t="s">
        <v>48</v>
      </c>
      <c r="L10" s="189"/>
      <c r="M10" s="5"/>
    </row>
    <row r="11" spans="1:16" x14ac:dyDescent="0.2">
      <c r="A11" s="69">
        <v>10</v>
      </c>
      <c r="B11" s="39"/>
      <c r="C11" s="4"/>
      <c r="D11" s="43" t="s">
        <v>53</v>
      </c>
      <c r="E11" s="48"/>
      <c r="F11" s="42"/>
      <c r="G11" s="5"/>
      <c r="H11" s="5"/>
      <c r="I11" s="5"/>
      <c r="J11" s="5"/>
      <c r="K11" s="5"/>
      <c r="L11" s="5"/>
      <c r="M11" s="5"/>
    </row>
    <row r="12" spans="1:16" ht="13.5" thickBot="1" x14ac:dyDescent="0.25">
      <c r="A12" s="69">
        <v>11</v>
      </c>
      <c r="B12" s="39"/>
      <c r="C12" s="4"/>
      <c r="D12" s="6"/>
      <c r="E12" s="6"/>
      <c r="F12" s="6"/>
      <c r="G12" s="6"/>
      <c r="H12" s="6"/>
      <c r="I12" s="6"/>
      <c r="J12" s="6"/>
      <c r="K12" s="6"/>
      <c r="L12" s="6"/>
      <c r="M12" s="6"/>
    </row>
    <row r="13" spans="1:16" x14ac:dyDescent="0.2">
      <c r="A13" s="69">
        <v>12</v>
      </c>
      <c r="B13" s="39"/>
      <c r="C13" s="4"/>
      <c r="D13" s="131" t="s">
        <v>2</v>
      </c>
      <c r="E13" s="132"/>
      <c r="F13" s="132"/>
      <c r="G13" s="133"/>
      <c r="H13" s="107" t="s">
        <v>36</v>
      </c>
      <c r="I13" s="108"/>
      <c r="J13" s="28" t="s">
        <v>35</v>
      </c>
      <c r="K13" s="29" t="s">
        <v>9</v>
      </c>
      <c r="L13" s="6"/>
      <c r="M13" s="6"/>
    </row>
    <row r="14" spans="1:16" x14ac:dyDescent="0.2">
      <c r="A14" s="69">
        <v>13</v>
      </c>
      <c r="B14" s="39"/>
      <c r="C14" s="4"/>
      <c r="D14" s="111" t="s">
        <v>50</v>
      </c>
      <c r="E14" s="112"/>
      <c r="F14" s="112"/>
      <c r="G14" s="113"/>
      <c r="H14" s="141">
        <v>70</v>
      </c>
      <c r="I14" s="142"/>
      <c r="J14" s="114">
        <v>3.91</v>
      </c>
      <c r="K14" s="109">
        <f>PRODUCT(H14*J14)</f>
        <v>273.7</v>
      </c>
      <c r="L14" s="6"/>
      <c r="M14" s="6"/>
    </row>
    <row r="15" spans="1:16" x14ac:dyDescent="0.2">
      <c r="A15" s="69">
        <v>14</v>
      </c>
      <c r="B15" s="39"/>
      <c r="C15" s="4"/>
      <c r="D15" s="30"/>
      <c r="E15" s="25"/>
      <c r="F15" s="105" t="s">
        <v>49</v>
      </c>
      <c r="G15" s="106"/>
      <c r="H15" s="143"/>
      <c r="I15" s="144"/>
      <c r="J15" s="115"/>
      <c r="K15" s="110"/>
      <c r="L15" s="23"/>
      <c r="M15" s="6"/>
    </row>
    <row r="16" spans="1:16" x14ac:dyDescent="0.2">
      <c r="A16" s="69">
        <v>15</v>
      </c>
      <c r="B16" s="39"/>
      <c r="C16" s="4"/>
      <c r="D16" s="31"/>
      <c r="E16" s="7"/>
      <c r="F16" s="7"/>
      <c r="G16" s="7"/>
      <c r="H16" s="10"/>
      <c r="I16" s="10"/>
      <c r="J16" s="10"/>
      <c r="K16" s="34"/>
      <c r="L16" s="6"/>
      <c r="M16" s="6"/>
    </row>
    <row r="17" spans="1:13" x14ac:dyDescent="0.2">
      <c r="A17" s="69">
        <v>16</v>
      </c>
      <c r="B17" s="39"/>
      <c r="C17" s="4"/>
      <c r="D17" s="111" t="s">
        <v>51</v>
      </c>
      <c r="E17" s="112"/>
      <c r="F17" s="112"/>
      <c r="G17" s="113"/>
      <c r="H17" s="141"/>
      <c r="I17" s="142"/>
      <c r="J17" s="166">
        <v>3.91</v>
      </c>
      <c r="K17" s="109">
        <f>PRODUCT(H17*J17)</f>
        <v>0</v>
      </c>
      <c r="L17" s="6"/>
      <c r="M17" s="6"/>
    </row>
    <row r="18" spans="1:13" x14ac:dyDescent="0.2">
      <c r="A18" s="69">
        <v>17</v>
      </c>
      <c r="B18" s="39"/>
      <c r="C18" s="4"/>
      <c r="D18" s="30"/>
      <c r="E18" s="25"/>
      <c r="F18" s="105" t="s">
        <v>49</v>
      </c>
      <c r="G18" s="106"/>
      <c r="H18" s="143"/>
      <c r="I18" s="144"/>
      <c r="J18" s="167"/>
      <c r="K18" s="110"/>
      <c r="L18" s="6"/>
      <c r="M18" s="6"/>
    </row>
    <row r="19" spans="1:13" x14ac:dyDescent="0.2">
      <c r="A19" s="69">
        <v>18</v>
      </c>
      <c r="B19" s="39"/>
      <c r="C19" s="4"/>
      <c r="D19" s="31"/>
      <c r="E19" s="7"/>
      <c r="F19" s="7"/>
      <c r="G19" s="7"/>
      <c r="H19" s="10"/>
      <c r="I19" s="10"/>
      <c r="J19" s="8"/>
      <c r="K19" s="35"/>
      <c r="L19" s="6"/>
      <c r="M19" s="6"/>
    </row>
    <row r="20" spans="1:13" x14ac:dyDescent="0.2">
      <c r="A20" s="69">
        <v>19</v>
      </c>
      <c r="B20" s="39"/>
      <c r="C20" s="4"/>
      <c r="D20" s="111" t="s">
        <v>52</v>
      </c>
      <c r="E20" s="112"/>
      <c r="F20" s="112"/>
      <c r="G20" s="113"/>
      <c r="H20" s="141"/>
      <c r="I20" s="142"/>
      <c r="J20" s="166">
        <v>0</v>
      </c>
      <c r="K20" s="109">
        <f>PRODUCT(H20*J20)</f>
        <v>0</v>
      </c>
      <c r="L20" s="6"/>
      <c r="M20" s="6"/>
    </row>
    <row r="21" spans="1:13" x14ac:dyDescent="0.2">
      <c r="A21" s="69">
        <v>20</v>
      </c>
      <c r="B21" s="39"/>
      <c r="C21" s="4"/>
      <c r="D21" s="30"/>
      <c r="E21" s="25"/>
      <c r="F21" s="105" t="s">
        <v>49</v>
      </c>
      <c r="G21" s="106"/>
      <c r="H21" s="143"/>
      <c r="I21" s="144"/>
      <c r="J21" s="167"/>
      <c r="K21" s="110"/>
      <c r="L21" s="6"/>
      <c r="M21" s="6"/>
    </row>
    <row r="22" spans="1:13" x14ac:dyDescent="0.2">
      <c r="A22" s="69">
        <v>21</v>
      </c>
      <c r="B22" s="39"/>
      <c r="C22" s="4"/>
      <c r="D22" s="31"/>
      <c r="E22" s="7"/>
      <c r="F22" s="7"/>
      <c r="G22" s="7"/>
      <c r="H22" s="10"/>
      <c r="I22" s="10"/>
      <c r="J22" s="8"/>
      <c r="K22" s="35"/>
      <c r="L22" s="6"/>
      <c r="M22" s="6"/>
    </row>
    <row r="23" spans="1:13" x14ac:dyDescent="0.2">
      <c r="A23" s="69">
        <v>22</v>
      </c>
      <c r="B23" s="39"/>
      <c r="C23" s="4"/>
      <c r="D23" s="111" t="s">
        <v>3</v>
      </c>
      <c r="E23" s="112"/>
      <c r="F23" s="112"/>
      <c r="G23" s="113"/>
      <c r="H23" s="141"/>
      <c r="I23" s="142"/>
      <c r="J23" s="166">
        <v>0</v>
      </c>
      <c r="K23" s="109">
        <f>PRODUCT(H23*J23)</f>
        <v>0</v>
      </c>
      <c r="L23" s="6"/>
      <c r="M23" s="6"/>
    </row>
    <row r="24" spans="1:13" x14ac:dyDescent="0.2">
      <c r="A24" s="69">
        <v>23</v>
      </c>
      <c r="B24" s="39"/>
      <c r="C24" s="4"/>
      <c r="D24" s="30"/>
      <c r="E24" s="25"/>
      <c r="F24" s="105" t="s">
        <v>49</v>
      </c>
      <c r="G24" s="106"/>
      <c r="H24" s="143"/>
      <c r="I24" s="144"/>
      <c r="J24" s="167"/>
      <c r="K24" s="110"/>
      <c r="L24" s="6"/>
      <c r="M24" s="6"/>
    </row>
    <row r="25" spans="1:13" x14ac:dyDescent="0.2">
      <c r="A25" s="69">
        <v>24</v>
      </c>
      <c r="B25" s="39"/>
      <c r="C25" s="4"/>
      <c r="D25" s="134" t="s">
        <v>4</v>
      </c>
      <c r="E25" s="135"/>
      <c r="F25" s="135"/>
      <c r="G25" s="136"/>
      <c r="H25" s="118"/>
      <c r="I25" s="119"/>
      <c r="J25" s="11"/>
      <c r="K25" s="33"/>
      <c r="L25" s="6"/>
      <c r="M25" s="6"/>
    </row>
    <row r="26" spans="1:13" x14ac:dyDescent="0.2">
      <c r="A26" s="69">
        <v>25</v>
      </c>
      <c r="B26" s="39"/>
      <c r="C26" s="4"/>
      <c r="D26" s="134" t="s">
        <v>5</v>
      </c>
      <c r="E26" s="135"/>
      <c r="F26" s="135"/>
      <c r="G26" s="136"/>
      <c r="H26" s="120">
        <f>SUM(K14+K17+K20+K23)</f>
        <v>273.7</v>
      </c>
      <c r="I26" s="121"/>
      <c r="J26" s="24">
        <v>0.1</v>
      </c>
      <c r="K26" s="73">
        <f>PRODUCT(K14+K17+K20+K23+K25)*J26</f>
        <v>27.37</v>
      </c>
      <c r="L26" s="6"/>
      <c r="M26" s="6"/>
    </row>
    <row r="27" spans="1:13" ht="13.5" thickBot="1" x14ac:dyDescent="0.25">
      <c r="A27" s="69">
        <v>26</v>
      </c>
      <c r="B27" s="39"/>
      <c r="C27" s="4"/>
      <c r="D27" s="138" t="s">
        <v>6</v>
      </c>
      <c r="E27" s="139"/>
      <c r="F27" s="139"/>
      <c r="G27" s="140"/>
      <c r="H27" s="129"/>
      <c r="I27" s="130"/>
      <c r="J27" s="36"/>
      <c r="K27" s="72">
        <f>PRODUCT(H27*J27)</f>
        <v>0</v>
      </c>
      <c r="L27" s="6"/>
      <c r="M27" s="6"/>
    </row>
    <row r="28" spans="1:13" ht="13.5" thickBot="1" x14ac:dyDescent="0.25">
      <c r="A28" s="69">
        <v>27</v>
      </c>
      <c r="B28" s="39"/>
      <c r="C28" s="4"/>
      <c r="D28" s="102" t="s">
        <v>7</v>
      </c>
      <c r="E28" s="103"/>
      <c r="F28" s="103"/>
      <c r="G28" s="103"/>
      <c r="H28" s="103"/>
      <c r="I28" s="103"/>
      <c r="J28" s="104"/>
      <c r="K28" s="74">
        <f>SUM(K14+K17+K20+K23+K26+K27)</f>
        <v>301.07</v>
      </c>
      <c r="L28" s="7"/>
      <c r="M28" s="7"/>
    </row>
    <row r="29" spans="1:13" ht="13.5" thickBot="1" x14ac:dyDescent="0.25">
      <c r="A29" s="69">
        <v>28</v>
      </c>
      <c r="B29" s="39"/>
      <c r="C29" s="4"/>
      <c r="D29" s="6"/>
      <c r="E29" s="6"/>
      <c r="F29" s="6"/>
      <c r="G29" s="6"/>
      <c r="H29" s="6"/>
      <c r="I29" s="6"/>
      <c r="J29" s="6"/>
      <c r="K29" s="6"/>
      <c r="L29" s="6"/>
      <c r="M29" s="6"/>
    </row>
    <row r="30" spans="1:13" x14ac:dyDescent="0.2">
      <c r="A30" s="69">
        <v>29</v>
      </c>
      <c r="B30" s="39"/>
      <c r="C30" s="4"/>
      <c r="D30" s="152" t="s">
        <v>32</v>
      </c>
      <c r="E30" s="153"/>
      <c r="F30" s="153"/>
      <c r="G30" s="154"/>
      <c r="H30" s="125" t="s">
        <v>8</v>
      </c>
      <c r="I30" s="125"/>
      <c r="J30" s="26" t="s">
        <v>10</v>
      </c>
      <c r="K30" s="27" t="s">
        <v>9</v>
      </c>
      <c r="L30" s="5"/>
      <c r="M30" s="5"/>
    </row>
    <row r="31" spans="1:13" ht="12.75" customHeight="1" x14ac:dyDescent="0.2">
      <c r="A31" s="69">
        <v>30</v>
      </c>
      <c r="B31" s="39"/>
      <c r="C31" s="5"/>
      <c r="D31" s="126" t="s">
        <v>44</v>
      </c>
      <c r="E31" s="127"/>
      <c r="F31" s="127"/>
      <c r="G31" s="128"/>
      <c r="H31" s="137">
        <f>K28</f>
        <v>301.07</v>
      </c>
      <c r="I31" s="137"/>
      <c r="J31" s="21">
        <v>7.2999999999999995E-2</v>
      </c>
      <c r="K31" s="75">
        <f t="shared" ref="K31:K38" si="0">PRODUCT(H31*J31)</f>
        <v>21.978109999999997</v>
      </c>
      <c r="L31" s="5"/>
      <c r="M31" s="5"/>
    </row>
    <row r="32" spans="1:13" ht="13.5" customHeight="1" thickBot="1" x14ac:dyDescent="0.25">
      <c r="A32" s="70">
        <v>31</v>
      </c>
      <c r="B32" s="40"/>
      <c r="C32" s="5"/>
      <c r="D32" s="126" t="s">
        <v>45</v>
      </c>
      <c r="E32" s="127"/>
      <c r="F32" s="127"/>
      <c r="G32" s="128"/>
      <c r="H32" s="116">
        <f>K28</f>
        <v>301.07</v>
      </c>
      <c r="I32" s="116"/>
      <c r="J32" s="21">
        <v>3.1E-2</v>
      </c>
      <c r="K32" s="75">
        <f t="shared" si="0"/>
        <v>9.3331699999999991</v>
      </c>
      <c r="L32" s="5"/>
      <c r="M32" s="5"/>
    </row>
    <row r="33" spans="1:13" ht="12.75" customHeight="1" x14ac:dyDescent="0.2">
      <c r="A33" s="5"/>
      <c r="B33" s="5"/>
      <c r="C33" s="5"/>
      <c r="D33" s="126" t="s">
        <v>11</v>
      </c>
      <c r="E33" s="127"/>
      <c r="F33" s="127"/>
      <c r="G33" s="128"/>
      <c r="H33" s="116">
        <f>K28</f>
        <v>301.07</v>
      </c>
      <c r="I33" s="116"/>
      <c r="J33" s="21">
        <v>1.15E-2</v>
      </c>
      <c r="K33" s="75">
        <f t="shared" si="0"/>
        <v>3.4623049999999997</v>
      </c>
      <c r="L33" s="5"/>
      <c r="M33" s="5"/>
    </row>
    <row r="34" spans="1:13" x14ac:dyDescent="0.2">
      <c r="A34" s="5"/>
      <c r="B34" s="5"/>
      <c r="C34" s="5"/>
      <c r="D34" s="122" t="s">
        <v>12</v>
      </c>
      <c r="E34" s="123"/>
      <c r="F34" s="123"/>
      <c r="G34" s="124"/>
      <c r="H34" s="116">
        <f>K28</f>
        <v>301.07</v>
      </c>
      <c r="I34" s="116"/>
      <c r="J34" s="21"/>
      <c r="K34" s="75">
        <f t="shared" si="0"/>
        <v>0</v>
      </c>
      <c r="L34" s="5"/>
      <c r="M34" s="5"/>
    </row>
    <row r="35" spans="1:13" x14ac:dyDescent="0.2">
      <c r="A35" s="5"/>
      <c r="B35" s="5"/>
      <c r="C35" s="5"/>
      <c r="D35" s="122" t="s">
        <v>13</v>
      </c>
      <c r="E35" s="123"/>
      <c r="F35" s="123"/>
      <c r="G35" s="124"/>
      <c r="H35" s="116">
        <f>K28</f>
        <v>301.07</v>
      </c>
      <c r="I35" s="116"/>
      <c r="J35" s="21">
        <v>8.0000000000000002E-3</v>
      </c>
      <c r="K35" s="75">
        <f t="shared" si="0"/>
        <v>2.40856</v>
      </c>
      <c r="L35" s="5"/>
      <c r="M35" s="5"/>
    </row>
    <row r="36" spans="1:13" x14ac:dyDescent="0.2">
      <c r="A36" s="5"/>
      <c r="B36" s="5"/>
      <c r="C36" s="5"/>
      <c r="D36" s="122" t="s">
        <v>46</v>
      </c>
      <c r="E36" s="123"/>
      <c r="F36" s="123"/>
      <c r="G36" s="124"/>
      <c r="H36" s="116">
        <f>K28</f>
        <v>301.07</v>
      </c>
      <c r="I36" s="116"/>
      <c r="J36" s="21">
        <v>0.98250000000000004</v>
      </c>
      <c r="K36" s="75">
        <f t="shared" si="0"/>
        <v>295.80127500000003</v>
      </c>
      <c r="L36" s="5"/>
      <c r="M36" s="5"/>
    </row>
    <row r="37" spans="1:13" x14ac:dyDescent="0.2">
      <c r="A37" s="5"/>
      <c r="B37" s="5"/>
      <c r="C37" s="5"/>
      <c r="D37" s="122" t="s">
        <v>14</v>
      </c>
      <c r="E37" s="123"/>
      <c r="F37" s="123"/>
      <c r="G37" s="124"/>
      <c r="H37" s="116">
        <f>K36</f>
        <v>295.80127500000003</v>
      </c>
      <c r="I37" s="116"/>
      <c r="J37" s="21">
        <v>6.8000000000000005E-2</v>
      </c>
      <c r="K37" s="75">
        <f t="shared" si="0"/>
        <v>20.114486700000004</v>
      </c>
      <c r="L37" s="5"/>
      <c r="M37" s="5"/>
    </row>
    <row r="38" spans="1:13" ht="12.75" customHeight="1" x14ac:dyDescent="0.2">
      <c r="A38" s="5"/>
      <c r="B38" s="5"/>
      <c r="C38" s="5"/>
      <c r="D38" s="146" t="s">
        <v>15</v>
      </c>
      <c r="E38" s="147"/>
      <c r="F38" s="147"/>
      <c r="G38" s="148"/>
      <c r="H38" s="117">
        <f>K36</f>
        <v>295.80127500000003</v>
      </c>
      <c r="I38" s="117"/>
      <c r="J38" s="22">
        <v>2.9000000000000001E-2</v>
      </c>
      <c r="K38" s="75">
        <f t="shared" si="0"/>
        <v>8.5782369750000012</v>
      </c>
      <c r="L38" s="5"/>
      <c r="M38" s="5"/>
    </row>
    <row r="39" spans="1:13" ht="13.5" thickBot="1" x14ac:dyDescent="0.25">
      <c r="A39" s="5"/>
      <c r="B39" s="5"/>
      <c r="C39" s="5"/>
      <c r="D39" s="149" t="s">
        <v>17</v>
      </c>
      <c r="E39" s="150"/>
      <c r="F39" s="150"/>
      <c r="G39" s="150"/>
      <c r="H39" s="150"/>
      <c r="I39" s="150"/>
      <c r="J39" s="151"/>
      <c r="K39" s="76">
        <f>SUM(K31+K32+K33+K34+K35+K37+K38)</f>
        <v>65.874868675000002</v>
      </c>
      <c r="L39" s="5"/>
      <c r="M39" s="5"/>
    </row>
    <row r="40" spans="1:13" ht="13.5" thickBot="1" x14ac:dyDescent="0.25">
      <c r="A40" s="5"/>
      <c r="B40" s="5"/>
      <c r="C40" s="5"/>
      <c r="D40" s="102" t="s">
        <v>16</v>
      </c>
      <c r="E40" s="103"/>
      <c r="F40" s="103"/>
      <c r="G40" s="103"/>
      <c r="H40" s="103"/>
      <c r="I40" s="103"/>
      <c r="J40" s="104"/>
      <c r="K40" s="77">
        <f>SUM(K28-K39)</f>
        <v>235.19513132499998</v>
      </c>
      <c r="L40" s="5"/>
      <c r="M40" s="5"/>
    </row>
    <row r="41" spans="1:13" ht="13.5" thickBot="1" x14ac:dyDescent="0.25">
      <c r="A41" s="5"/>
      <c r="B41" s="5"/>
      <c r="C41" s="5"/>
      <c r="D41" s="37"/>
      <c r="E41" s="6"/>
      <c r="F41" s="6"/>
      <c r="G41" s="6"/>
      <c r="H41" s="6"/>
      <c r="I41" s="6"/>
      <c r="J41" s="6"/>
      <c r="K41" s="6"/>
      <c r="L41" s="6"/>
      <c r="M41" s="6"/>
    </row>
    <row r="42" spans="1:13" x14ac:dyDescent="0.2">
      <c r="A42" s="5"/>
      <c r="B42" s="5"/>
      <c r="C42" s="5"/>
      <c r="D42" s="131" t="s">
        <v>55</v>
      </c>
      <c r="E42" s="132"/>
      <c r="F42" s="133"/>
      <c r="G42" s="107" t="s">
        <v>37</v>
      </c>
      <c r="H42" s="145"/>
      <c r="I42" s="108"/>
      <c r="J42" s="68" t="s">
        <v>10</v>
      </c>
      <c r="K42" s="29" t="s">
        <v>9</v>
      </c>
      <c r="L42" s="7"/>
      <c r="M42" s="6"/>
    </row>
    <row r="43" spans="1:13" x14ac:dyDescent="0.2">
      <c r="A43" s="5"/>
      <c r="B43" s="5"/>
      <c r="C43" s="5"/>
      <c r="D43" s="134" t="s">
        <v>38</v>
      </c>
      <c r="E43" s="135"/>
      <c r="F43" s="136"/>
      <c r="G43" s="155"/>
      <c r="H43" s="155"/>
      <c r="I43" s="155"/>
      <c r="J43" s="9">
        <v>3.03</v>
      </c>
      <c r="K43" s="73">
        <f>PRODUCT(G43*J43)</f>
        <v>0</v>
      </c>
      <c r="L43" s="7"/>
      <c r="M43" s="6"/>
    </row>
    <row r="44" spans="1:13" x14ac:dyDescent="0.2">
      <c r="A44" s="5"/>
      <c r="B44" s="5"/>
      <c r="C44" s="5"/>
      <c r="D44" s="134" t="s">
        <v>38</v>
      </c>
      <c r="E44" s="135"/>
      <c r="F44" s="136"/>
      <c r="G44" s="155"/>
      <c r="H44" s="155"/>
      <c r="I44" s="155"/>
      <c r="J44" s="9">
        <v>2.65</v>
      </c>
      <c r="K44" s="73">
        <f>SUM(G44*J44)</f>
        <v>0</v>
      </c>
      <c r="L44" s="7"/>
      <c r="M44" s="6"/>
    </row>
    <row r="45" spans="1:13" x14ac:dyDescent="0.2">
      <c r="A45" s="5"/>
      <c r="B45" s="5"/>
      <c r="C45" s="5"/>
      <c r="D45" s="134" t="s">
        <v>47</v>
      </c>
      <c r="E45" s="135"/>
      <c r="F45" s="136"/>
      <c r="G45" s="155"/>
      <c r="H45" s="155"/>
      <c r="I45" s="155"/>
      <c r="J45" s="9">
        <v>3</v>
      </c>
      <c r="K45" s="73">
        <f>SUM(G45*J45)</f>
        <v>0</v>
      </c>
      <c r="L45" s="7"/>
      <c r="M45" s="6"/>
    </row>
    <row r="46" spans="1:13" x14ac:dyDescent="0.2">
      <c r="A46" s="5"/>
      <c r="B46" s="5"/>
      <c r="C46" s="5"/>
      <c r="D46" s="111" t="s">
        <v>39</v>
      </c>
      <c r="E46" s="112"/>
      <c r="F46" s="113"/>
      <c r="G46" s="156"/>
      <c r="H46" s="156"/>
      <c r="I46" s="156"/>
      <c r="J46" s="17">
        <v>0.85</v>
      </c>
      <c r="K46" s="78">
        <f>SUM(G46*J46)</f>
        <v>0</v>
      </c>
      <c r="L46" s="7"/>
      <c r="M46" s="6"/>
    </row>
    <row r="47" spans="1:13" ht="12.75" customHeight="1" x14ac:dyDescent="0.2">
      <c r="A47" s="5"/>
      <c r="B47" s="5"/>
      <c r="C47" s="5"/>
      <c r="D47" s="90" t="s">
        <v>78</v>
      </c>
      <c r="E47" s="91"/>
      <c r="F47" s="91"/>
      <c r="G47" s="91"/>
      <c r="H47" s="91"/>
      <c r="I47" s="91"/>
      <c r="J47" s="92"/>
      <c r="K47" s="79">
        <f>SUM(K43+K44+K45+K46)</f>
        <v>0</v>
      </c>
      <c r="L47" s="6"/>
      <c r="M47" s="6"/>
    </row>
    <row r="48" spans="1:13" ht="13.5" thickBot="1" x14ac:dyDescent="0.25">
      <c r="A48" s="5"/>
      <c r="B48" s="5"/>
      <c r="C48" s="5"/>
      <c r="D48" s="168" t="s">
        <v>77</v>
      </c>
      <c r="E48" s="169"/>
      <c r="F48" s="169"/>
      <c r="G48" s="169"/>
      <c r="H48" s="169"/>
      <c r="I48" s="169"/>
      <c r="J48" s="170"/>
      <c r="K48" s="80">
        <f>SUM(K40+K43+K44+K45+K46)</f>
        <v>235.19513132499998</v>
      </c>
      <c r="L48" s="7"/>
      <c r="M48" s="6"/>
    </row>
    <row r="49" spans="1:13" ht="16.5" thickBot="1" x14ac:dyDescent="0.25">
      <c r="A49" s="5"/>
      <c r="B49" s="5"/>
      <c r="C49" s="5"/>
      <c r="D49" s="163" t="s">
        <v>18</v>
      </c>
      <c r="E49" s="164"/>
      <c r="F49" s="164"/>
      <c r="G49" s="164"/>
      <c r="H49" s="164"/>
      <c r="I49" s="164"/>
      <c r="J49" s="165"/>
      <c r="K49" s="81">
        <f>SUM(K40+K43+K44+K45+K46)</f>
        <v>235.19513132499998</v>
      </c>
      <c r="L49" s="7"/>
      <c r="M49" s="7"/>
    </row>
    <row r="50" spans="1:13" ht="12.75" customHeight="1" thickBot="1" x14ac:dyDescent="0.25">
      <c r="A50" s="5"/>
      <c r="B50" s="5"/>
      <c r="C50" s="5"/>
      <c r="D50" s="6"/>
      <c r="E50" s="6"/>
      <c r="F50" s="6"/>
      <c r="G50" s="6"/>
      <c r="H50" s="6"/>
      <c r="I50" s="6"/>
      <c r="J50" s="6"/>
      <c r="K50" s="6"/>
      <c r="L50" s="6"/>
      <c r="M50" s="6"/>
    </row>
    <row r="51" spans="1:13" x14ac:dyDescent="0.2">
      <c r="A51" s="5"/>
      <c r="B51" s="5"/>
      <c r="C51" s="5"/>
      <c r="D51" s="157" t="s">
        <v>19</v>
      </c>
      <c r="E51" s="158"/>
      <c r="F51" s="159"/>
      <c r="G51" s="82">
        <f>K48</f>
        <v>235.19513132499998</v>
      </c>
      <c r="H51" s="6"/>
      <c r="I51" s="157" t="s">
        <v>41</v>
      </c>
      <c r="J51" s="158"/>
      <c r="K51" s="159"/>
      <c r="L51" s="49">
        <f>COUNT(B2:B32)</f>
        <v>0</v>
      </c>
      <c r="M51" s="7"/>
    </row>
    <row r="52" spans="1:13" x14ac:dyDescent="0.2">
      <c r="A52" s="5"/>
      <c r="B52" s="5"/>
      <c r="C52" s="5"/>
      <c r="D52" s="90" t="s">
        <v>15</v>
      </c>
      <c r="E52" s="91"/>
      <c r="F52" s="92"/>
      <c r="G52" s="83">
        <f>K38</f>
        <v>8.5782369750000012</v>
      </c>
      <c r="H52" s="6"/>
      <c r="I52" s="38"/>
      <c r="J52" s="10"/>
      <c r="K52" s="10"/>
      <c r="L52" s="32"/>
      <c r="M52" s="7"/>
    </row>
    <row r="53" spans="1:13" ht="13.5" thickBot="1" x14ac:dyDescent="0.25">
      <c r="A53" s="5"/>
      <c r="B53" s="5"/>
      <c r="C53" s="5"/>
      <c r="D53" s="160" t="s">
        <v>20</v>
      </c>
      <c r="E53" s="161"/>
      <c r="F53" s="162"/>
      <c r="G53" s="84">
        <f>SUM(G51+G52)</f>
        <v>243.77336829999999</v>
      </c>
      <c r="H53" s="6"/>
      <c r="I53" s="160" t="s">
        <v>40</v>
      </c>
      <c r="J53" s="161"/>
      <c r="K53" s="162"/>
      <c r="L53" s="50">
        <f>SUM(B2:B32)</f>
        <v>0</v>
      </c>
      <c r="M53" s="7"/>
    </row>
    <row r="54" spans="1:13" ht="13.5" thickBot="1" x14ac:dyDescent="0.25">
      <c r="A54" s="5"/>
      <c r="B54" s="5"/>
      <c r="C54" s="5"/>
      <c r="D54" s="6"/>
      <c r="E54" s="6"/>
      <c r="F54" s="6"/>
      <c r="G54" s="6"/>
      <c r="H54" s="6"/>
      <c r="I54" s="6"/>
      <c r="J54" s="6"/>
      <c r="K54" s="6"/>
      <c r="L54" s="6"/>
      <c r="M54" s="6"/>
    </row>
    <row r="55" spans="1:13" ht="12.75" customHeight="1" x14ac:dyDescent="0.2">
      <c r="A55" s="5"/>
      <c r="B55" s="5"/>
      <c r="C55" s="5"/>
      <c r="D55" s="182" t="s">
        <v>21</v>
      </c>
      <c r="E55" s="125"/>
      <c r="F55" s="71" t="s">
        <v>9</v>
      </c>
      <c r="G55" s="171" t="s">
        <v>22</v>
      </c>
      <c r="H55" s="171"/>
      <c r="I55" s="171" t="s">
        <v>23</v>
      </c>
      <c r="J55" s="171"/>
      <c r="K55" s="107" t="s">
        <v>24</v>
      </c>
      <c r="L55" s="187"/>
      <c r="M55" s="20"/>
    </row>
    <row r="56" spans="1:13" x14ac:dyDescent="0.2">
      <c r="A56" s="5"/>
      <c r="B56" s="5"/>
      <c r="C56" s="5"/>
      <c r="D56" s="183" t="s">
        <v>25</v>
      </c>
      <c r="E56" s="184"/>
      <c r="F56" s="85">
        <f>K26</f>
        <v>27.37</v>
      </c>
      <c r="G56" s="173">
        <v>2.5</v>
      </c>
      <c r="H56" s="173"/>
      <c r="I56" s="155"/>
      <c r="J56" s="155"/>
      <c r="K56" s="173">
        <v>2.5</v>
      </c>
      <c r="L56" s="180"/>
      <c r="M56" s="7"/>
    </row>
    <row r="57" spans="1:13" ht="13.5" thickBot="1" x14ac:dyDescent="0.25">
      <c r="A57" s="5"/>
      <c r="B57" s="5"/>
      <c r="C57" s="5"/>
      <c r="D57" s="185" t="s">
        <v>26</v>
      </c>
      <c r="E57" s="186"/>
      <c r="F57" s="36"/>
      <c r="G57" s="174"/>
      <c r="H57" s="174"/>
      <c r="I57" s="172"/>
      <c r="J57" s="172"/>
      <c r="K57" s="174"/>
      <c r="L57" s="181"/>
      <c r="M57" s="7"/>
    </row>
    <row r="58" spans="1:13" ht="13.5" thickBot="1" x14ac:dyDescent="0.25">
      <c r="A58" s="5"/>
      <c r="B58" s="5"/>
      <c r="C58" s="5"/>
      <c r="D58" s="23"/>
      <c r="E58" s="6"/>
      <c r="F58" s="6"/>
      <c r="G58" s="6"/>
      <c r="H58" s="6"/>
      <c r="I58" s="13"/>
      <c r="J58" s="191" t="s">
        <v>42</v>
      </c>
      <c r="K58" s="191"/>
      <c r="L58" s="191"/>
      <c r="M58" s="14"/>
    </row>
    <row r="59" spans="1:13" ht="13.5" thickBot="1" x14ac:dyDescent="0.25">
      <c r="A59" s="5"/>
      <c r="B59" s="5"/>
      <c r="C59" s="5"/>
      <c r="D59" s="192" t="s">
        <v>43</v>
      </c>
      <c r="E59" s="193"/>
      <c r="F59" s="47">
        <v>44232</v>
      </c>
      <c r="G59" s="6"/>
      <c r="H59" s="6"/>
      <c r="I59" s="6"/>
      <c r="J59" s="6"/>
      <c r="K59" s="6"/>
      <c r="L59" s="6"/>
      <c r="M59" s="6"/>
    </row>
    <row r="60" spans="1:13" x14ac:dyDescent="0.2">
      <c r="D60" s="12"/>
      <c r="E60" s="12"/>
      <c r="L60" s="3"/>
      <c r="M60" s="3"/>
    </row>
    <row r="61" spans="1:13" x14ac:dyDescent="0.2">
      <c r="D61" s="15" t="s">
        <v>30</v>
      </c>
      <c r="E61" s="3"/>
      <c r="F61" s="3"/>
      <c r="G61" s="3"/>
      <c r="H61" s="3"/>
      <c r="I61" s="3"/>
      <c r="J61" s="3"/>
      <c r="K61" s="3"/>
      <c r="L61" s="3"/>
      <c r="M61" s="3"/>
    </row>
  </sheetData>
  <mergeCells count="98">
    <mergeCell ref="D2:L2"/>
    <mergeCell ref="D9:L9"/>
    <mergeCell ref="K10:L10"/>
    <mergeCell ref="D10:E10"/>
    <mergeCell ref="J58:L58"/>
    <mergeCell ref="D59:E59"/>
    <mergeCell ref="I4:L4"/>
    <mergeCell ref="I5:L5"/>
    <mergeCell ref="I6:L6"/>
    <mergeCell ref="I7:L7"/>
    <mergeCell ref="I8:L8"/>
    <mergeCell ref="D8:G8"/>
    <mergeCell ref="D5:G5"/>
    <mergeCell ref="D6:G6"/>
    <mergeCell ref="K56:L56"/>
    <mergeCell ref="K57:L57"/>
    <mergeCell ref="D55:E55"/>
    <mergeCell ref="D56:E56"/>
    <mergeCell ref="D57:E57"/>
    <mergeCell ref="K55:L55"/>
    <mergeCell ref="D48:J48"/>
    <mergeCell ref="I55:J55"/>
    <mergeCell ref="I56:J56"/>
    <mergeCell ref="I57:J57"/>
    <mergeCell ref="G55:H55"/>
    <mergeCell ref="G56:H56"/>
    <mergeCell ref="G57:H57"/>
    <mergeCell ref="D51:F51"/>
    <mergeCell ref="D52:F52"/>
    <mergeCell ref="D53:F53"/>
    <mergeCell ref="I51:K51"/>
    <mergeCell ref="I53:K53"/>
    <mergeCell ref="D49:J49"/>
    <mergeCell ref="K14:K15"/>
    <mergeCell ref="H17:I18"/>
    <mergeCell ref="J17:J18"/>
    <mergeCell ref="K17:K18"/>
    <mergeCell ref="J23:J24"/>
    <mergeCell ref="J20:J21"/>
    <mergeCell ref="K23:K24"/>
    <mergeCell ref="D45:F45"/>
    <mergeCell ref="D46:F46"/>
    <mergeCell ref="G43:I43"/>
    <mergeCell ref="G44:I44"/>
    <mergeCell ref="G45:I45"/>
    <mergeCell ref="G46:I46"/>
    <mergeCell ref="D43:F43"/>
    <mergeCell ref="D44:F44"/>
    <mergeCell ref="G42:I42"/>
    <mergeCell ref="D42:F42"/>
    <mergeCell ref="H23:I24"/>
    <mergeCell ref="D40:J40"/>
    <mergeCell ref="D37:G37"/>
    <mergeCell ref="D38:G38"/>
    <mergeCell ref="H33:I33"/>
    <mergeCell ref="H34:I34"/>
    <mergeCell ref="D39:J39"/>
    <mergeCell ref="D30:G30"/>
    <mergeCell ref="D26:G26"/>
    <mergeCell ref="H31:I31"/>
    <mergeCell ref="D27:G27"/>
    <mergeCell ref="F15:G15"/>
    <mergeCell ref="H20:I21"/>
    <mergeCell ref="F24:G24"/>
    <mergeCell ref="D17:G17"/>
    <mergeCell ref="D20:G20"/>
    <mergeCell ref="D23:G23"/>
    <mergeCell ref="H14:I15"/>
    <mergeCell ref="D36:G36"/>
    <mergeCell ref="D1:E1"/>
    <mergeCell ref="H30:I30"/>
    <mergeCell ref="D31:G31"/>
    <mergeCell ref="D32:G32"/>
    <mergeCell ref="D33:G33"/>
    <mergeCell ref="D34:G34"/>
    <mergeCell ref="H27:I27"/>
    <mergeCell ref="D13:G13"/>
    <mergeCell ref="D25:G25"/>
    <mergeCell ref="J14:J15"/>
    <mergeCell ref="H32:I32"/>
    <mergeCell ref="H36:I36"/>
    <mergeCell ref="H37:I37"/>
    <mergeCell ref="H38:I38"/>
    <mergeCell ref="D28:J28"/>
    <mergeCell ref="H25:I25"/>
    <mergeCell ref="H26:I26"/>
    <mergeCell ref="H35:I35"/>
    <mergeCell ref="D35:G35"/>
    <mergeCell ref="D47:J47"/>
    <mergeCell ref="D4:G4"/>
    <mergeCell ref="D7:G7"/>
    <mergeCell ref="I3:L3"/>
    <mergeCell ref="D3:G3"/>
    <mergeCell ref="F18:G18"/>
    <mergeCell ref="F21:G21"/>
    <mergeCell ref="H13:I13"/>
    <mergeCell ref="K20:K21"/>
    <mergeCell ref="D14:G14"/>
  </mergeCells>
  <phoneticPr fontId="0" type="noConversion"/>
  <pageMargins left="0.25" right="0.25" top="0.984251969" bottom="0.984251969" header="0.3" footer="0.3"/>
  <pageSetup paperSize="9" scale="90" orientation="portrait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060" r:id="rId4" name="CommandButton1">
          <controlPr defaultSize="0" autoLine="0" r:id="rId5">
            <anchor moveWithCells="1">
              <from>
                <xdr:col>12</xdr:col>
                <xdr:colOff>152400</xdr:colOff>
                <xdr:row>1</xdr:row>
                <xdr:rowOff>161925</xdr:rowOff>
              </from>
              <to>
                <xdr:col>13</xdr:col>
                <xdr:colOff>733425</xdr:colOff>
                <xdr:row>3</xdr:row>
                <xdr:rowOff>47625</xdr:rowOff>
              </to>
            </anchor>
          </controlPr>
        </control>
      </mc:Choice>
      <mc:Fallback>
        <control shapeId="1060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50"/>
    <pageSetUpPr fitToPage="1"/>
  </sheetPr>
  <dimension ref="A1:O37"/>
  <sheetViews>
    <sheetView topLeftCell="A16" zoomScale="140" zoomScaleNormal="140" workbookViewId="0">
      <selection activeCell="C28" sqref="C28"/>
    </sheetView>
  </sheetViews>
  <sheetFormatPr baseColWidth="10" defaultRowHeight="12.75" x14ac:dyDescent="0.2"/>
  <cols>
    <col min="1" max="1" width="7.85546875" customWidth="1"/>
    <col min="3" max="14" width="11" bestFit="1" customWidth="1"/>
  </cols>
  <sheetData>
    <row r="1" spans="1:15" ht="18" thickBot="1" x14ac:dyDescent="0.35">
      <c r="A1" s="54"/>
      <c r="B1" s="197"/>
      <c r="C1" s="197"/>
      <c r="D1" s="197"/>
      <c r="E1" s="197"/>
      <c r="F1" s="197"/>
      <c r="G1" s="197"/>
      <c r="H1" s="197"/>
      <c r="I1" s="197"/>
      <c r="J1" s="197"/>
      <c r="K1" s="197"/>
      <c r="L1" s="197"/>
      <c r="M1" s="197"/>
      <c r="N1" s="197"/>
      <c r="O1" s="54"/>
    </row>
    <row r="2" spans="1:15" x14ac:dyDescent="0.2">
      <c r="A2" s="54"/>
      <c r="B2" s="198" t="s">
        <v>56</v>
      </c>
      <c r="C2" s="199"/>
      <c r="D2" s="199"/>
      <c r="E2" s="199"/>
      <c r="F2" s="199"/>
      <c r="G2" s="199"/>
      <c r="H2" s="199"/>
      <c r="I2" s="199"/>
      <c r="J2" s="199"/>
      <c r="K2" s="199"/>
      <c r="L2" s="199"/>
      <c r="M2" s="199"/>
      <c r="N2" s="200"/>
      <c r="O2" s="54"/>
    </row>
    <row r="3" spans="1:15" x14ac:dyDescent="0.2">
      <c r="A3" s="54"/>
      <c r="B3" s="201"/>
      <c r="C3" s="202"/>
      <c r="D3" s="202"/>
      <c r="E3" s="202"/>
      <c r="F3" s="202"/>
      <c r="G3" s="202"/>
      <c r="H3" s="202"/>
      <c r="I3" s="202"/>
      <c r="J3" s="202"/>
      <c r="K3" s="202"/>
      <c r="L3" s="202"/>
      <c r="M3" s="202"/>
      <c r="N3" s="203"/>
      <c r="O3" s="54"/>
    </row>
    <row r="4" spans="1:15" ht="23.25" x14ac:dyDescent="0.2">
      <c r="A4" s="54"/>
      <c r="B4" s="204" t="s">
        <v>57</v>
      </c>
      <c r="C4" s="205"/>
      <c r="D4" s="206"/>
      <c r="E4" s="55"/>
      <c r="F4" s="55"/>
      <c r="G4" s="55"/>
      <c r="H4" s="55"/>
      <c r="I4" s="54"/>
      <c r="J4" s="54"/>
      <c r="K4" s="54"/>
      <c r="L4" s="54"/>
      <c r="M4" s="54"/>
      <c r="N4" s="56"/>
      <c r="O4" s="54"/>
    </row>
    <row r="5" spans="1:15" ht="15.75" x14ac:dyDescent="0.2">
      <c r="A5" s="54"/>
      <c r="B5" s="63" t="s">
        <v>58</v>
      </c>
      <c r="C5" s="88">
        <v>40554</v>
      </c>
      <c r="D5" s="88">
        <v>40585</v>
      </c>
      <c r="E5" s="88">
        <v>40613</v>
      </c>
      <c r="F5" s="88">
        <v>40644</v>
      </c>
      <c r="G5" s="88">
        <v>40674</v>
      </c>
      <c r="H5" s="88">
        <v>40705</v>
      </c>
      <c r="I5" s="88">
        <v>40735</v>
      </c>
      <c r="J5" s="88">
        <v>40766</v>
      </c>
      <c r="K5" s="88">
        <v>40797</v>
      </c>
      <c r="L5" s="88">
        <v>40827</v>
      </c>
      <c r="M5" s="88">
        <v>40858</v>
      </c>
      <c r="N5" s="89">
        <v>40888</v>
      </c>
      <c r="O5" s="54"/>
    </row>
    <row r="6" spans="1:15" ht="15" x14ac:dyDescent="0.2">
      <c r="A6" s="54"/>
      <c r="B6" s="86">
        <v>43131</v>
      </c>
      <c r="C6" s="57">
        <v>0</v>
      </c>
      <c r="D6" s="57">
        <v>0</v>
      </c>
      <c r="E6" s="57">
        <v>0</v>
      </c>
      <c r="F6" s="57">
        <v>0</v>
      </c>
      <c r="G6" s="57">
        <v>0</v>
      </c>
      <c r="H6" s="57">
        <v>0</v>
      </c>
      <c r="I6" s="57">
        <v>0</v>
      </c>
      <c r="J6" s="57">
        <v>0</v>
      </c>
      <c r="K6" s="57">
        <v>0</v>
      </c>
      <c r="L6" s="57">
        <v>0</v>
      </c>
      <c r="M6" s="57">
        <v>0</v>
      </c>
      <c r="N6" s="58">
        <v>0</v>
      </c>
      <c r="O6" s="54"/>
    </row>
    <row r="7" spans="1:15" ht="15" x14ac:dyDescent="0.25">
      <c r="A7" s="54"/>
      <c r="B7" s="87">
        <v>43496</v>
      </c>
      <c r="C7" s="57">
        <v>0</v>
      </c>
      <c r="D7" s="57">
        <v>0</v>
      </c>
      <c r="E7" s="57">
        <v>0</v>
      </c>
      <c r="F7" s="57">
        <v>0</v>
      </c>
      <c r="G7" s="57">
        <v>0</v>
      </c>
      <c r="H7" s="57">
        <v>0</v>
      </c>
      <c r="I7" s="57">
        <v>0</v>
      </c>
      <c r="J7" s="57">
        <v>0</v>
      </c>
      <c r="K7" s="57">
        <v>0</v>
      </c>
      <c r="L7" s="57">
        <v>0</v>
      </c>
      <c r="M7" s="57">
        <v>0</v>
      </c>
      <c r="N7" s="58">
        <v>0</v>
      </c>
      <c r="O7" s="54"/>
    </row>
    <row r="8" spans="1:15" ht="15" x14ac:dyDescent="0.25">
      <c r="A8" s="54"/>
      <c r="B8" s="87">
        <v>43861</v>
      </c>
      <c r="C8" s="57">
        <v>0</v>
      </c>
      <c r="D8" s="57">
        <v>0</v>
      </c>
      <c r="E8" s="57">
        <v>0</v>
      </c>
      <c r="F8" s="57">
        <v>0</v>
      </c>
      <c r="G8" s="57">
        <v>0</v>
      </c>
      <c r="H8" s="57">
        <v>0</v>
      </c>
      <c r="I8" s="57">
        <v>0</v>
      </c>
      <c r="J8" s="57">
        <v>0</v>
      </c>
      <c r="K8" s="57">
        <v>0</v>
      </c>
      <c r="L8" s="57">
        <v>0</v>
      </c>
      <c r="M8" s="57">
        <v>0</v>
      </c>
      <c r="N8" s="58">
        <v>0</v>
      </c>
      <c r="O8" s="54"/>
    </row>
    <row r="9" spans="1:15" ht="15" x14ac:dyDescent="0.25">
      <c r="A9" s="54"/>
      <c r="B9" s="87">
        <v>44227</v>
      </c>
      <c r="C9" s="57">
        <v>0</v>
      </c>
      <c r="D9" s="57">
        <v>0</v>
      </c>
      <c r="E9" s="57">
        <v>0</v>
      </c>
      <c r="F9" s="57">
        <v>0</v>
      </c>
      <c r="G9" s="57">
        <v>0</v>
      </c>
      <c r="H9" s="57">
        <v>0</v>
      </c>
      <c r="I9" s="57">
        <v>0</v>
      </c>
      <c r="J9" s="57">
        <v>0</v>
      </c>
      <c r="K9" s="57">
        <v>0</v>
      </c>
      <c r="L9" s="57">
        <v>0</v>
      </c>
      <c r="M9" s="57">
        <v>0</v>
      </c>
      <c r="N9" s="58">
        <v>0</v>
      </c>
      <c r="O9" s="54"/>
    </row>
    <row r="10" spans="1:15" ht="15" x14ac:dyDescent="0.25">
      <c r="A10" s="54"/>
      <c r="B10" s="87">
        <v>44592</v>
      </c>
      <c r="C10" s="57">
        <v>0</v>
      </c>
      <c r="D10" s="57">
        <v>0</v>
      </c>
      <c r="E10" s="57">
        <v>0</v>
      </c>
      <c r="F10" s="57">
        <v>0</v>
      </c>
      <c r="G10" s="57">
        <v>0</v>
      </c>
      <c r="H10" s="57">
        <v>0</v>
      </c>
      <c r="I10" s="57">
        <v>0</v>
      </c>
      <c r="J10" s="57">
        <v>0</v>
      </c>
      <c r="K10" s="57">
        <v>0</v>
      </c>
      <c r="L10" s="57">
        <v>0</v>
      </c>
      <c r="M10" s="57">
        <v>0</v>
      </c>
      <c r="N10" s="58">
        <v>0</v>
      </c>
      <c r="O10" s="54"/>
    </row>
    <row r="11" spans="1:15" ht="15" x14ac:dyDescent="0.25">
      <c r="A11" s="54"/>
      <c r="B11" s="87">
        <v>44957</v>
      </c>
      <c r="C11" s="57">
        <v>0</v>
      </c>
      <c r="D11" s="57">
        <v>0</v>
      </c>
      <c r="E11" s="57">
        <v>0</v>
      </c>
      <c r="F11" s="57">
        <v>0</v>
      </c>
      <c r="G11" s="57">
        <v>0</v>
      </c>
      <c r="H11" s="57">
        <v>0</v>
      </c>
      <c r="I11" s="57">
        <v>0</v>
      </c>
      <c r="J11" s="57">
        <v>0</v>
      </c>
      <c r="K11" s="57">
        <v>0</v>
      </c>
      <c r="L11" s="57">
        <v>0</v>
      </c>
      <c r="M11" s="57">
        <v>0</v>
      </c>
      <c r="N11" s="58">
        <v>0</v>
      </c>
      <c r="O11" s="54"/>
    </row>
    <row r="12" spans="1:15" ht="15" x14ac:dyDescent="0.25">
      <c r="A12" s="54"/>
      <c r="B12" s="87">
        <v>45322</v>
      </c>
      <c r="C12" s="57">
        <v>0</v>
      </c>
      <c r="D12" s="57">
        <v>0</v>
      </c>
      <c r="E12" s="57">
        <v>0</v>
      </c>
      <c r="F12" s="57">
        <v>0</v>
      </c>
      <c r="G12" s="57">
        <v>0</v>
      </c>
      <c r="H12" s="57">
        <v>0</v>
      </c>
      <c r="I12" s="57">
        <v>0</v>
      </c>
      <c r="J12" s="57">
        <v>0</v>
      </c>
      <c r="K12" s="57">
        <v>0</v>
      </c>
      <c r="L12" s="57">
        <v>0</v>
      </c>
      <c r="M12" s="57">
        <v>0</v>
      </c>
      <c r="N12" s="58">
        <v>0</v>
      </c>
      <c r="O12" s="54"/>
    </row>
    <row r="13" spans="1:15" x14ac:dyDescent="0.2">
      <c r="A13" s="54"/>
      <c r="B13" s="59"/>
      <c r="C13" s="54"/>
      <c r="D13" s="54"/>
      <c r="E13" s="54"/>
      <c r="F13" s="54"/>
      <c r="G13" s="54"/>
      <c r="H13" s="54"/>
      <c r="I13" s="54"/>
      <c r="J13" s="54"/>
      <c r="K13" s="54"/>
      <c r="L13" s="54"/>
      <c r="M13" s="54"/>
      <c r="N13" s="56"/>
      <c r="O13" s="54"/>
    </row>
    <row r="14" spans="1:15" ht="18.75" x14ac:dyDescent="0.2">
      <c r="A14" s="54"/>
      <c r="B14" s="207" t="s">
        <v>71</v>
      </c>
      <c r="C14" s="208"/>
      <c r="D14" s="208"/>
      <c r="E14" s="208"/>
      <c r="F14" s="208"/>
      <c r="G14" s="208"/>
      <c r="H14" s="208"/>
      <c r="I14" s="208"/>
      <c r="J14" s="208"/>
      <c r="K14" s="209"/>
      <c r="L14" s="210">
        <f>SUM(C6:N12)</f>
        <v>0</v>
      </c>
      <c r="M14" s="211"/>
      <c r="N14" s="56"/>
      <c r="O14" s="54"/>
    </row>
    <row r="15" spans="1:15" x14ac:dyDescent="0.2">
      <c r="A15" s="54"/>
      <c r="B15" s="59"/>
      <c r="C15" s="54"/>
      <c r="D15" s="54"/>
      <c r="E15" s="54"/>
      <c r="F15" s="54"/>
      <c r="G15" s="54"/>
      <c r="H15" s="54"/>
      <c r="I15" s="54"/>
      <c r="J15" s="54"/>
      <c r="K15" s="54"/>
      <c r="L15" s="54"/>
      <c r="M15" s="54"/>
      <c r="N15" s="56"/>
      <c r="O15" s="54"/>
    </row>
    <row r="16" spans="1:15" ht="18.75" x14ac:dyDescent="0.2">
      <c r="A16" s="54"/>
      <c r="B16" s="212" t="s">
        <v>72</v>
      </c>
      <c r="C16" s="213"/>
      <c r="D16" s="213"/>
      <c r="E16" s="213"/>
      <c r="F16" s="213"/>
      <c r="G16" s="213"/>
      <c r="H16" s="213"/>
      <c r="I16" s="213"/>
      <c r="J16" s="213"/>
      <c r="K16" s="214"/>
      <c r="L16" s="215">
        <f>L14/120</f>
        <v>0</v>
      </c>
      <c r="M16" s="216"/>
      <c r="N16" s="56"/>
      <c r="O16" s="54"/>
    </row>
    <row r="17" spans="1:15" ht="13.5" thickBot="1" x14ac:dyDescent="0.25">
      <c r="A17" s="54"/>
      <c r="B17" s="60"/>
      <c r="C17" s="61"/>
      <c r="D17" s="61"/>
      <c r="E17" s="61"/>
      <c r="F17" s="61"/>
      <c r="G17" s="61"/>
      <c r="H17" s="61"/>
      <c r="I17" s="61"/>
      <c r="J17" s="61"/>
      <c r="K17" s="61"/>
      <c r="L17" s="61"/>
      <c r="M17" s="61"/>
      <c r="N17" s="62"/>
      <c r="O17" s="54"/>
    </row>
    <row r="18" spans="1:15" x14ac:dyDescent="0.2">
      <c r="A18" s="54"/>
      <c r="B18" s="54"/>
      <c r="C18" s="54"/>
      <c r="D18" s="54"/>
      <c r="E18" s="54"/>
      <c r="F18" s="54"/>
      <c r="G18" s="54"/>
      <c r="H18" s="54"/>
      <c r="I18" s="54"/>
      <c r="J18" s="54"/>
      <c r="K18" s="54"/>
      <c r="L18" s="54"/>
      <c r="M18" s="54"/>
      <c r="N18" s="54"/>
      <c r="O18" s="54"/>
    </row>
    <row r="19" spans="1:15" x14ac:dyDescent="0.2">
      <c r="A19" s="54"/>
      <c r="B19" s="54"/>
      <c r="C19" s="54"/>
      <c r="D19" s="54"/>
      <c r="E19" s="54"/>
      <c r="F19" s="54"/>
      <c r="G19" s="54"/>
      <c r="H19" s="54"/>
      <c r="I19" s="54"/>
      <c r="J19" s="54"/>
      <c r="K19" s="54"/>
      <c r="L19" s="54"/>
      <c r="M19" s="54"/>
      <c r="N19" s="54"/>
      <c r="O19" s="53"/>
    </row>
    <row r="20" spans="1:15" ht="18" thickBot="1" x14ac:dyDescent="0.35">
      <c r="A20" s="54"/>
      <c r="B20" s="197"/>
      <c r="C20" s="197"/>
      <c r="D20" s="197"/>
      <c r="E20" s="197"/>
      <c r="F20" s="197"/>
      <c r="G20" s="197"/>
      <c r="H20" s="197"/>
      <c r="I20" s="197"/>
      <c r="J20" s="197"/>
      <c r="K20" s="197"/>
      <c r="L20" s="197"/>
      <c r="M20" s="197"/>
      <c r="N20" s="197"/>
      <c r="O20" s="54"/>
    </row>
    <row r="21" spans="1:15" x14ac:dyDescent="0.2">
      <c r="A21" s="54"/>
      <c r="B21" s="198" t="s">
        <v>73</v>
      </c>
      <c r="C21" s="199"/>
      <c r="D21" s="199"/>
      <c r="E21" s="199"/>
      <c r="F21" s="199"/>
      <c r="G21" s="199"/>
      <c r="H21" s="199"/>
      <c r="I21" s="199"/>
      <c r="J21" s="199"/>
      <c r="K21" s="199"/>
      <c r="L21" s="199"/>
      <c r="M21" s="199"/>
      <c r="N21" s="200"/>
      <c r="O21" s="54"/>
    </row>
    <row r="22" spans="1:15" x14ac:dyDescent="0.2">
      <c r="A22" s="54"/>
      <c r="B22" s="201"/>
      <c r="C22" s="202"/>
      <c r="D22" s="202"/>
      <c r="E22" s="202"/>
      <c r="F22" s="202"/>
      <c r="G22" s="202"/>
      <c r="H22" s="202"/>
      <c r="I22" s="202"/>
      <c r="J22" s="202"/>
      <c r="K22" s="202"/>
      <c r="L22" s="202"/>
      <c r="M22" s="202"/>
      <c r="N22" s="203"/>
      <c r="O22" s="54"/>
    </row>
    <row r="23" spans="1:15" ht="23.25" x14ac:dyDescent="0.2">
      <c r="A23" s="54"/>
      <c r="B23" s="217" t="s">
        <v>74</v>
      </c>
      <c r="C23" s="218"/>
      <c r="D23" s="219"/>
      <c r="E23" s="55"/>
      <c r="F23" s="55"/>
      <c r="G23" s="55"/>
      <c r="H23" s="55"/>
      <c r="I23" s="54"/>
      <c r="J23" s="54"/>
      <c r="K23" s="54"/>
      <c r="L23" s="54"/>
      <c r="M23" s="54"/>
      <c r="N23" s="56"/>
      <c r="O23" s="54"/>
    </row>
    <row r="24" spans="1:15" ht="15.75" x14ac:dyDescent="0.2">
      <c r="A24" s="54"/>
      <c r="B24" s="64" t="s">
        <v>58</v>
      </c>
      <c r="C24" s="65" t="s">
        <v>59</v>
      </c>
      <c r="D24" s="65" t="s">
        <v>60</v>
      </c>
      <c r="E24" s="65" t="s">
        <v>61</v>
      </c>
      <c r="F24" s="65" t="s">
        <v>62</v>
      </c>
      <c r="G24" s="65" t="s">
        <v>63</v>
      </c>
      <c r="H24" s="65" t="s">
        <v>64</v>
      </c>
      <c r="I24" s="65" t="s">
        <v>65</v>
      </c>
      <c r="J24" s="65" t="s">
        <v>66</v>
      </c>
      <c r="K24" s="65" t="s">
        <v>67</v>
      </c>
      <c r="L24" s="65" t="s">
        <v>68</v>
      </c>
      <c r="M24" s="65" t="s">
        <v>69</v>
      </c>
      <c r="N24" s="66" t="s">
        <v>70</v>
      </c>
      <c r="O24" s="54"/>
    </row>
    <row r="25" spans="1:15" ht="15" x14ac:dyDescent="0.2">
      <c r="A25" s="54"/>
      <c r="B25" s="67">
        <v>2018</v>
      </c>
      <c r="C25" s="57">
        <v>0</v>
      </c>
      <c r="D25" s="57">
        <v>0</v>
      </c>
      <c r="E25" s="57">
        <v>0</v>
      </c>
      <c r="F25" s="57">
        <v>0</v>
      </c>
      <c r="G25" s="57">
        <v>0</v>
      </c>
      <c r="H25" s="57">
        <v>0</v>
      </c>
      <c r="I25" s="57">
        <v>0</v>
      </c>
      <c r="J25" s="57">
        <v>0</v>
      </c>
      <c r="K25" s="57">
        <v>0</v>
      </c>
      <c r="L25" s="57">
        <v>0</v>
      </c>
      <c r="M25" s="57">
        <v>0</v>
      </c>
      <c r="N25" s="58">
        <v>0</v>
      </c>
      <c r="O25" s="54"/>
    </row>
    <row r="26" spans="1:15" ht="15" x14ac:dyDescent="0.2">
      <c r="A26" s="54"/>
      <c r="B26" s="67">
        <v>2019</v>
      </c>
      <c r="C26" s="57">
        <v>0</v>
      </c>
      <c r="D26" s="57">
        <v>0</v>
      </c>
      <c r="E26" s="57">
        <v>0</v>
      </c>
      <c r="F26" s="57">
        <v>0</v>
      </c>
      <c r="G26" s="57">
        <v>0</v>
      </c>
      <c r="H26" s="57">
        <v>0</v>
      </c>
      <c r="I26" s="57">
        <v>0</v>
      </c>
      <c r="J26" s="57">
        <v>0</v>
      </c>
      <c r="K26" s="57">
        <v>0</v>
      </c>
      <c r="L26" s="57">
        <v>0</v>
      </c>
      <c r="M26" s="57">
        <v>0</v>
      </c>
      <c r="N26" s="58">
        <v>0</v>
      </c>
      <c r="O26" s="54"/>
    </row>
    <row r="27" spans="1:15" ht="15" x14ac:dyDescent="0.2">
      <c r="A27" s="54"/>
      <c r="B27" s="67">
        <v>2020</v>
      </c>
      <c r="C27" s="57">
        <v>0</v>
      </c>
      <c r="D27" s="57">
        <v>0</v>
      </c>
      <c r="E27" s="57">
        <v>0</v>
      </c>
      <c r="F27" s="57">
        <v>0</v>
      </c>
      <c r="G27" s="57">
        <v>0</v>
      </c>
      <c r="H27" s="57">
        <v>0</v>
      </c>
      <c r="I27" s="57">
        <v>0</v>
      </c>
      <c r="J27" s="57">
        <v>0</v>
      </c>
      <c r="K27" s="57">
        <v>0</v>
      </c>
      <c r="L27" s="57">
        <v>0</v>
      </c>
      <c r="M27" s="57">
        <v>0</v>
      </c>
      <c r="N27" s="58">
        <v>0</v>
      </c>
      <c r="O27" s="54"/>
    </row>
    <row r="28" spans="1:15" ht="15" x14ac:dyDescent="0.2">
      <c r="A28" s="54"/>
      <c r="B28" s="67">
        <v>2021</v>
      </c>
      <c r="C28" s="57">
        <v>0</v>
      </c>
      <c r="D28" s="57">
        <v>0</v>
      </c>
      <c r="E28" s="57">
        <v>0</v>
      </c>
      <c r="F28" s="57">
        <v>0</v>
      </c>
      <c r="G28" s="57">
        <v>0</v>
      </c>
      <c r="H28" s="57">
        <v>0</v>
      </c>
      <c r="I28" s="57">
        <v>0</v>
      </c>
      <c r="J28" s="57">
        <v>0</v>
      </c>
      <c r="K28" s="57">
        <v>0</v>
      </c>
      <c r="L28" s="57">
        <v>0</v>
      </c>
      <c r="M28" s="57">
        <v>0</v>
      </c>
      <c r="N28" s="58">
        <v>0</v>
      </c>
      <c r="O28" s="54"/>
    </row>
    <row r="29" spans="1:15" ht="15" x14ac:dyDescent="0.2">
      <c r="A29" s="54"/>
      <c r="B29" s="67">
        <v>2022</v>
      </c>
      <c r="C29" s="57">
        <v>0</v>
      </c>
      <c r="D29" s="57">
        <v>0</v>
      </c>
      <c r="E29" s="57">
        <v>0</v>
      </c>
      <c r="F29" s="57">
        <v>0</v>
      </c>
      <c r="G29" s="57">
        <v>0</v>
      </c>
      <c r="H29" s="57">
        <v>0</v>
      </c>
      <c r="I29" s="57">
        <v>0</v>
      </c>
      <c r="J29" s="57">
        <v>0</v>
      </c>
      <c r="K29" s="57">
        <v>0</v>
      </c>
      <c r="L29" s="57">
        <v>0</v>
      </c>
      <c r="M29" s="57">
        <v>0</v>
      </c>
      <c r="N29" s="58">
        <v>0</v>
      </c>
      <c r="O29" s="54"/>
    </row>
    <row r="30" spans="1:15" ht="15" x14ac:dyDescent="0.2">
      <c r="A30" s="54"/>
      <c r="B30" s="67">
        <v>2023</v>
      </c>
      <c r="C30" s="57">
        <v>0</v>
      </c>
      <c r="D30" s="57">
        <v>0</v>
      </c>
      <c r="E30" s="57">
        <v>0</v>
      </c>
      <c r="F30" s="57">
        <v>0</v>
      </c>
      <c r="G30" s="57">
        <v>0</v>
      </c>
      <c r="H30" s="57">
        <v>0</v>
      </c>
      <c r="I30" s="57">
        <v>0</v>
      </c>
      <c r="J30" s="57">
        <v>0</v>
      </c>
      <c r="K30" s="57">
        <v>0</v>
      </c>
      <c r="L30" s="57">
        <v>0</v>
      </c>
      <c r="M30" s="57">
        <v>0</v>
      </c>
      <c r="N30" s="58">
        <v>0</v>
      </c>
      <c r="O30" s="54"/>
    </row>
    <row r="31" spans="1:15" ht="15" x14ac:dyDescent="0.2">
      <c r="A31" s="54"/>
      <c r="B31" s="67">
        <v>2024</v>
      </c>
      <c r="C31" s="57">
        <v>0</v>
      </c>
      <c r="D31" s="57">
        <v>0</v>
      </c>
      <c r="E31" s="57">
        <v>0</v>
      </c>
      <c r="F31" s="57">
        <v>0</v>
      </c>
      <c r="G31" s="57">
        <v>0</v>
      </c>
      <c r="H31" s="57">
        <v>0</v>
      </c>
      <c r="I31" s="57">
        <v>0</v>
      </c>
      <c r="J31" s="57">
        <v>0</v>
      </c>
      <c r="K31" s="57">
        <v>0</v>
      </c>
      <c r="L31" s="57">
        <v>0</v>
      </c>
      <c r="M31" s="57">
        <v>0</v>
      </c>
      <c r="N31" s="58">
        <v>0</v>
      </c>
      <c r="O31" s="54"/>
    </row>
    <row r="32" spans="1:15" x14ac:dyDescent="0.2">
      <c r="A32" s="54"/>
      <c r="B32" s="59"/>
      <c r="C32" s="54"/>
      <c r="D32" s="54"/>
      <c r="E32" s="54"/>
      <c r="F32" s="54"/>
      <c r="G32" s="54"/>
      <c r="H32" s="54"/>
      <c r="I32" s="54"/>
      <c r="J32" s="54"/>
      <c r="K32" s="54"/>
      <c r="L32" s="54"/>
      <c r="M32" s="54"/>
      <c r="N32" s="56"/>
      <c r="O32" s="54"/>
    </row>
    <row r="33" spans="1:15" ht="18.75" x14ac:dyDescent="0.2">
      <c r="A33" s="54"/>
      <c r="B33" s="207" t="s">
        <v>75</v>
      </c>
      <c r="C33" s="208"/>
      <c r="D33" s="208"/>
      <c r="E33" s="208"/>
      <c r="F33" s="208"/>
      <c r="G33" s="208"/>
      <c r="H33" s="208"/>
      <c r="I33" s="208"/>
      <c r="J33" s="208"/>
      <c r="K33" s="209"/>
      <c r="L33" s="210">
        <f>SUM(C25:N31)</f>
        <v>0</v>
      </c>
      <c r="M33" s="211"/>
      <c r="N33" s="56"/>
      <c r="O33" s="54"/>
    </row>
    <row r="34" spans="1:15" x14ac:dyDescent="0.2">
      <c r="A34" s="54"/>
      <c r="B34" s="59"/>
      <c r="C34" s="54"/>
      <c r="D34" s="54"/>
      <c r="E34" s="54"/>
      <c r="F34" s="54"/>
      <c r="G34" s="54"/>
      <c r="H34" s="54"/>
      <c r="I34" s="54"/>
      <c r="J34" s="54"/>
      <c r="K34" s="54"/>
      <c r="L34" s="54"/>
      <c r="M34" s="54"/>
      <c r="N34" s="56"/>
      <c r="O34" s="54"/>
    </row>
    <row r="35" spans="1:15" ht="18.75" x14ac:dyDescent="0.2">
      <c r="A35" s="54"/>
      <c r="B35" s="207" t="s">
        <v>76</v>
      </c>
      <c r="C35" s="208"/>
      <c r="D35" s="208"/>
      <c r="E35" s="208"/>
      <c r="F35" s="208"/>
      <c r="G35" s="208"/>
      <c r="H35" s="208"/>
      <c r="I35" s="208"/>
      <c r="J35" s="208"/>
      <c r="K35" s="209"/>
      <c r="L35" s="215">
        <f>L33/60</f>
        <v>0</v>
      </c>
      <c r="M35" s="216"/>
      <c r="N35" s="56"/>
      <c r="O35" s="54"/>
    </row>
    <row r="36" spans="1:15" ht="13.5" thickBot="1" x14ac:dyDescent="0.25">
      <c r="A36" s="54"/>
      <c r="B36" s="60"/>
      <c r="C36" s="61"/>
      <c r="D36" s="61"/>
      <c r="E36" s="61"/>
      <c r="F36" s="61"/>
      <c r="G36" s="61"/>
      <c r="H36" s="61"/>
      <c r="I36" s="61"/>
      <c r="J36" s="61"/>
      <c r="K36" s="61"/>
      <c r="L36" s="61"/>
      <c r="M36" s="61"/>
      <c r="N36" s="62"/>
      <c r="O36" s="54"/>
    </row>
    <row r="37" spans="1:15" x14ac:dyDescent="0.2">
      <c r="A37" s="54"/>
      <c r="B37" s="54"/>
      <c r="C37" s="54"/>
      <c r="D37" s="54"/>
      <c r="E37" s="54"/>
      <c r="F37" s="54"/>
      <c r="G37" s="54"/>
      <c r="H37" s="54"/>
      <c r="I37" s="54"/>
      <c r="J37" s="54"/>
      <c r="K37" s="54"/>
      <c r="L37" s="54"/>
      <c r="M37" s="54"/>
      <c r="N37" s="54"/>
      <c r="O37" s="54"/>
    </row>
  </sheetData>
  <mergeCells count="14">
    <mergeCell ref="B21:N22"/>
    <mergeCell ref="B23:D23"/>
    <mergeCell ref="B33:K33"/>
    <mergeCell ref="L33:M33"/>
    <mergeCell ref="B35:K35"/>
    <mergeCell ref="L35:M35"/>
    <mergeCell ref="B20:N20"/>
    <mergeCell ref="B1:N1"/>
    <mergeCell ref="B2:N3"/>
    <mergeCell ref="B4:D4"/>
    <mergeCell ref="B14:K14"/>
    <mergeCell ref="L14:M14"/>
    <mergeCell ref="B16:K16"/>
    <mergeCell ref="L16:M16"/>
  </mergeCells>
  <phoneticPr fontId="0" type="noConversion"/>
  <pageMargins left="0.25" right="0.25" top="0.984251969" bottom="0.984251969" header="0.3" footer="0.3"/>
  <pageSetup paperSize="9" scale="86" orientation="landscape" verticalDpi="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PAIE</vt:lpstr>
      <vt:lpstr>INDEM</vt:lpstr>
      <vt:lpstr>PAIE!Zone_d_impression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</dc:creator>
  <cp:lastModifiedBy>LAVALLEZ Pascal</cp:lastModifiedBy>
  <cp:lastPrinted>2021-07-23T11:52:08Z</cp:lastPrinted>
  <dcterms:created xsi:type="dcterms:W3CDTF">2007-08-02T11:32:50Z</dcterms:created>
  <dcterms:modified xsi:type="dcterms:W3CDTF">2021-07-23T12:06:44Z</dcterms:modified>
</cp:coreProperties>
</file>